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06"/>
  <workbookPr/>
  <mc:AlternateContent xmlns:mc="http://schemas.openxmlformats.org/markup-compatibility/2006">
    <mc:Choice Requires="x15">
      <x15ac:absPath xmlns:x15ac="http://schemas.microsoft.com/office/spreadsheetml/2010/11/ac" url="https://govanp-my.sharepoint.com/personal/gclima_anp_gov_br/Documents/Arquivos de Chat do Microsoft Teams/"/>
    </mc:Choice>
  </mc:AlternateContent>
  <xr:revisionPtr revIDLastSave="0" documentId="8_{205BC0DF-A13A-4FB8-A5E9-15F3F0B1A539}" xr6:coauthVersionLast="47" xr6:coauthVersionMax="47" xr10:uidLastSave="{00000000-0000-0000-0000-000000000000}"/>
  <bookViews>
    <workbookView xWindow="-120" yWindow="-120" windowWidth="29040" windowHeight="15840" firstSheet="1" xr2:uid="{00000000-000D-0000-FFFF-FFFF00000000}"/>
  </bookViews>
  <sheets>
    <sheet name="Introdução CP3-26" sheetId="1" r:id="rId1"/>
    <sheet name="Contribuições gerais" sheetId="2" r:id="rId2"/>
    <sheet name="Contribuições NT NTS" sheetId="3" r:id="rId3"/>
    <sheet name="Contribuições NT TAG" sheetId="4" r:id="rId4"/>
    <sheet name="Contribuição NT TBG" sheetId="7" r:id="rId5"/>
    <sheet name="Contribuições NT TSB" sheetId="6" r:id="rId6"/>
    <sheet name="Contribições NT GOM" sheetId="5" r:id="rId7"/>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67" i="1" l="1"/>
  <c r="C353" i="1"/>
  <c r="C23" i="3"/>
  <c r="C315" i="1"/>
  <c r="B303" i="1"/>
  <c r="B249" i="1"/>
  <c r="B184" i="1"/>
  <c r="C25" i="2"/>
  <c r="C66" i="7"/>
  <c r="B27" i="1"/>
  <c r="B20" i="1"/>
  <c r="B13" i="1"/>
  <c r="B43" i="1" s="1"/>
  <c r="D16" i="6"/>
  <c r="C16" i="6"/>
  <c r="D15" i="6"/>
  <c r="C14" i="6"/>
  <c r="C13" i="6"/>
  <c r="C12" i="6"/>
  <c r="D11" i="6"/>
  <c r="D10" i="6"/>
  <c r="C11" i="6"/>
  <c r="C10" i="6"/>
  <c r="C9" i="6"/>
  <c r="C8" i="6"/>
  <c r="D7" i="6"/>
  <c r="C6" i="6"/>
  <c r="C7" i="6"/>
  <c r="C6" i="5"/>
  <c r="C85" i="7"/>
  <c r="C84" i="7"/>
  <c r="C83" i="7"/>
  <c r="C82" i="7"/>
  <c r="C81" i="7"/>
  <c r="C80" i="7"/>
  <c r="C79" i="7"/>
  <c r="C78" i="7"/>
  <c r="C77" i="7"/>
  <c r="C76" i="7"/>
  <c r="C75" i="7"/>
  <c r="C74" i="7"/>
  <c r="C73" i="7"/>
  <c r="C72" i="7"/>
  <c r="C71" i="7"/>
  <c r="C70" i="7"/>
  <c r="C69" i="7"/>
  <c r="C68" i="7"/>
  <c r="C67" i="7"/>
  <c r="C65" i="7"/>
  <c r="C64" i="7"/>
  <c r="C63" i="7"/>
  <c r="C62" i="7"/>
  <c r="C61" i="7"/>
  <c r="C60" i="7"/>
  <c r="C59" i="7"/>
  <c r="C58" i="7"/>
  <c r="C57" i="7"/>
  <c r="C56" i="7"/>
  <c r="C55" i="7"/>
  <c r="C54" i="7"/>
  <c r="C53" i="7"/>
  <c r="C52" i="7"/>
  <c r="C51" i="7"/>
  <c r="C50" i="7"/>
  <c r="C49" i="7"/>
  <c r="C48" i="7"/>
  <c r="C47" i="7"/>
  <c r="C46" i="7"/>
  <c r="C45" i="7"/>
  <c r="C44" i="7"/>
  <c r="C43" i="7"/>
  <c r="C42" i="7"/>
  <c r="C41" i="7"/>
  <c r="C40" i="7"/>
  <c r="C39" i="7"/>
  <c r="C38" i="7"/>
  <c r="C37" i="7"/>
  <c r="C36" i="7"/>
  <c r="C35" i="7"/>
  <c r="C34" i="7"/>
  <c r="C33" i="7"/>
  <c r="C32" i="7"/>
  <c r="C31" i="7"/>
  <c r="C30" i="7"/>
  <c r="C29" i="7"/>
  <c r="C28" i="7"/>
  <c r="C27" i="7"/>
  <c r="C26" i="7"/>
  <c r="C25" i="7"/>
  <c r="C24" i="7"/>
  <c r="C23" i="7"/>
  <c r="C22" i="7"/>
  <c r="C21" i="7"/>
  <c r="C20" i="7"/>
  <c r="C19" i="7"/>
  <c r="C18" i="7"/>
  <c r="C17" i="7"/>
  <c r="C16" i="7"/>
  <c r="C15" i="7"/>
  <c r="B85" i="7"/>
  <c r="B84" i="7"/>
  <c r="B83" i="7"/>
  <c r="B82" i="7"/>
  <c r="B81" i="7"/>
  <c r="B80" i="7"/>
  <c r="B79" i="7"/>
  <c r="B78" i="7"/>
  <c r="B77" i="7"/>
  <c r="B75" i="7"/>
  <c r="B76" i="7"/>
  <c r="B74" i="7"/>
  <c r="B73" i="7"/>
  <c r="B72" i="7"/>
  <c r="B71" i="7"/>
  <c r="B70" i="7"/>
  <c r="B69" i="7"/>
  <c r="B68" i="7"/>
  <c r="B67" i="7"/>
  <c r="B66" i="7"/>
  <c r="B64" i="7"/>
  <c r="B65" i="7"/>
  <c r="B63" i="7"/>
  <c r="B62" i="7"/>
  <c r="B61" i="7"/>
  <c r="B60" i="7"/>
  <c r="B59" i="7"/>
  <c r="B58" i="7"/>
  <c r="B57" i="7"/>
  <c r="B55" i="7"/>
  <c r="B56" i="7"/>
  <c r="B54" i="7"/>
  <c r="B52" i="7"/>
  <c r="B53" i="7"/>
  <c r="B51" i="7"/>
  <c r="B49" i="7"/>
  <c r="B50" i="7"/>
  <c r="B48" i="7"/>
  <c r="B47" i="7"/>
  <c r="B46" i="7"/>
  <c r="B45" i="7"/>
  <c r="B43" i="7"/>
  <c r="B44" i="7"/>
  <c r="B42" i="7"/>
  <c r="B41" i="7"/>
  <c r="B40" i="7"/>
  <c r="B38" i="7"/>
  <c r="B39" i="7"/>
  <c r="B37" i="7"/>
  <c r="B36" i="7"/>
  <c r="B35" i="7"/>
  <c r="B33" i="7"/>
  <c r="B34" i="7"/>
  <c r="B32" i="7"/>
  <c r="B30" i="7"/>
  <c r="B31" i="7"/>
  <c r="B29" i="7"/>
  <c r="B28" i="7"/>
  <c r="B27" i="7"/>
  <c r="B25" i="7"/>
  <c r="B26" i="7"/>
  <c r="B24" i="7"/>
  <c r="B23" i="7"/>
  <c r="B22" i="7"/>
  <c r="B20" i="7"/>
  <c r="B21" i="7"/>
  <c r="B19" i="7"/>
  <c r="B18" i="7"/>
  <c r="B17" i="7"/>
  <c r="B16" i="7"/>
  <c r="B15" i="7"/>
  <c r="C29" i="4"/>
  <c r="C21" i="4"/>
  <c r="C22" i="4"/>
  <c r="C23" i="4"/>
  <c r="C24" i="4"/>
  <c r="C25" i="4"/>
  <c r="C26" i="4"/>
  <c r="C27" i="4"/>
  <c r="C28" i="4"/>
  <c r="C30" i="4"/>
  <c r="C31" i="4"/>
  <c r="C32" i="4"/>
  <c r="C33" i="4"/>
  <c r="C34" i="4"/>
  <c r="C35" i="4"/>
  <c r="C36" i="4"/>
  <c r="C37" i="4"/>
  <c r="C38" i="4"/>
  <c r="C39" i="4"/>
  <c r="C40" i="4"/>
  <c r="C41" i="4"/>
  <c r="C42" i="4"/>
  <c r="C43" i="4"/>
  <c r="C44" i="4"/>
  <c r="C45" i="4"/>
  <c r="C46" i="4"/>
  <c r="C47" i="4"/>
  <c r="C48" i="4"/>
  <c r="C49" i="4"/>
  <c r="D49" i="4"/>
  <c r="C50" i="4"/>
  <c r="D50" i="4"/>
  <c r="C51" i="4"/>
  <c r="D51" i="4"/>
  <c r="C52" i="4"/>
  <c r="D52" i="4"/>
  <c r="C53" i="4"/>
  <c r="D53" i="4"/>
  <c r="C54" i="4"/>
  <c r="D54" i="4"/>
  <c r="C55" i="4"/>
  <c r="C56" i="4"/>
  <c r="D56" i="4"/>
  <c r="C57" i="4"/>
  <c r="D57" i="4"/>
  <c r="C58" i="4"/>
  <c r="D58" i="4"/>
  <c r="C59" i="4"/>
  <c r="C60" i="4"/>
  <c r="C61" i="4"/>
  <c r="C62" i="4"/>
  <c r="C63" i="4"/>
  <c r="C64" i="4"/>
  <c r="C65" i="4"/>
  <c r="C66" i="4"/>
  <c r="C67" i="4"/>
  <c r="C68" i="4"/>
  <c r="C69" i="4"/>
  <c r="C70" i="4"/>
  <c r="C71" i="4"/>
  <c r="C72" i="4"/>
  <c r="C73" i="4"/>
  <c r="C74" i="4"/>
  <c r="C75" i="4"/>
  <c r="C76" i="4"/>
  <c r="C77" i="4"/>
  <c r="C78" i="4"/>
  <c r="C79" i="4"/>
  <c r="C80" i="4"/>
  <c r="C81" i="4"/>
  <c r="C82" i="4"/>
  <c r="C83" i="4"/>
  <c r="C84" i="4"/>
  <c r="C85" i="4"/>
  <c r="C86" i="4"/>
  <c r="C87" i="4"/>
  <c r="C88" i="4"/>
  <c r="C89" i="4"/>
  <c r="C90" i="4"/>
  <c r="C91" i="4"/>
  <c r="C92" i="4"/>
  <c r="C93" i="4"/>
  <c r="C94" i="4"/>
  <c r="C95" i="4"/>
  <c r="C96" i="4"/>
  <c r="C97" i="4"/>
  <c r="C98" i="4"/>
  <c r="C99" i="4"/>
  <c r="C100" i="4"/>
  <c r="C101" i="4"/>
  <c r="C102" i="4"/>
  <c r="C103" i="4"/>
  <c r="C104" i="4"/>
  <c r="C105" i="4"/>
  <c r="C106" i="4"/>
  <c r="C107" i="4"/>
  <c r="C108" i="4"/>
  <c r="C109" i="4"/>
  <c r="C110" i="4"/>
  <c r="C111" i="4"/>
  <c r="C112" i="4"/>
  <c r="C113" i="4"/>
  <c r="C114" i="4"/>
  <c r="C115" i="4"/>
  <c r="C116" i="4"/>
  <c r="C117" i="4"/>
  <c r="C118" i="4"/>
  <c r="C119" i="4"/>
  <c r="C120" i="4"/>
  <c r="C121" i="4"/>
  <c r="C122" i="4"/>
  <c r="C123" i="4"/>
  <c r="C124" i="4"/>
  <c r="C125" i="4"/>
  <c r="C126" i="4"/>
  <c r="C127" i="4"/>
  <c r="C128" i="4"/>
  <c r="C129" i="4"/>
  <c r="C130" i="4"/>
  <c r="D130" i="4"/>
  <c r="C131" i="4"/>
  <c r="D131" i="4"/>
  <c r="C132" i="4"/>
  <c r="D132" i="4"/>
  <c r="C133" i="4"/>
  <c r="C134" i="4"/>
  <c r="D134" i="4"/>
  <c r="C135" i="4"/>
  <c r="D135" i="4"/>
  <c r="C136" i="4"/>
  <c r="D136" i="4"/>
  <c r="C137" i="4"/>
  <c r="D137" i="4"/>
  <c r="C138" i="4"/>
  <c r="D138" i="4"/>
  <c r="C139" i="4"/>
  <c r="D139" i="4"/>
  <c r="D140" i="4"/>
  <c r="C141" i="4"/>
  <c r="D141" i="4"/>
  <c r="C142" i="4"/>
  <c r="C143" i="4"/>
  <c r="C144" i="4"/>
  <c r="C145" i="4"/>
  <c r="C146" i="4"/>
  <c r="C147" i="4"/>
  <c r="C148" i="4"/>
  <c r="C149" i="4"/>
  <c r="C150" i="4"/>
  <c r="C151" i="4"/>
  <c r="C152" i="4"/>
  <c r="C153" i="4"/>
  <c r="C154" i="4"/>
  <c r="C155" i="4"/>
  <c r="C156" i="4"/>
  <c r="C157" i="4"/>
  <c r="C158" i="4"/>
  <c r="C159" i="4"/>
  <c r="C160" i="4"/>
  <c r="C161" i="4"/>
  <c r="C162" i="4"/>
  <c r="C163" i="4"/>
  <c r="C164" i="4"/>
  <c r="C165" i="4"/>
  <c r="C166" i="4"/>
  <c r="C167" i="4"/>
  <c r="C168" i="4"/>
  <c r="C169" i="4"/>
  <c r="C170" i="4"/>
  <c r="C171" i="4"/>
  <c r="C172" i="4"/>
  <c r="C173" i="4"/>
  <c r="C174" i="4"/>
  <c r="C175" i="4"/>
  <c r="C176" i="4"/>
  <c r="C177" i="4"/>
  <c r="C178" i="4"/>
  <c r="C179" i="4"/>
  <c r="C180" i="4"/>
  <c r="C181" i="4"/>
  <c r="C182" i="4"/>
  <c r="C183" i="4"/>
  <c r="C184" i="4"/>
  <c r="C185" i="4"/>
  <c r="C186" i="4"/>
  <c r="C187" i="4"/>
  <c r="C188" i="4"/>
  <c r="C189" i="4"/>
  <c r="D190" i="4"/>
  <c r="C191" i="4"/>
  <c r="D191" i="4"/>
  <c r="C192" i="4"/>
  <c r="D192" i="4"/>
  <c r="C193" i="4"/>
  <c r="D193" i="4"/>
  <c r="D194" i="4"/>
  <c r="C195" i="4"/>
  <c r="D195" i="4"/>
  <c r="C196" i="4"/>
  <c r="D196" i="4"/>
  <c r="C197" i="4"/>
  <c r="D197" i="4"/>
  <c r="C198" i="4"/>
  <c r="C199" i="4"/>
  <c r="C200" i="4"/>
  <c r="C201" i="4"/>
  <c r="C202" i="4"/>
  <c r="C203" i="4"/>
  <c r="C204" i="4"/>
  <c r="C205" i="4"/>
  <c r="C206" i="4"/>
  <c r="C207" i="4"/>
  <c r="C208" i="4"/>
  <c r="C209" i="4"/>
  <c r="C210" i="4"/>
  <c r="C211" i="4"/>
  <c r="C212" i="4"/>
  <c r="C213" i="4"/>
  <c r="C214" i="4"/>
  <c r="C215" i="4"/>
  <c r="C216" i="4"/>
  <c r="C217" i="4"/>
  <c r="C218" i="4"/>
  <c r="C219" i="4"/>
  <c r="C220" i="4"/>
  <c r="C221" i="4"/>
  <c r="C222" i="4"/>
  <c r="C223" i="4"/>
  <c r="C224" i="4"/>
  <c r="C225" i="4"/>
  <c r="C226" i="4"/>
  <c r="C227" i="4"/>
  <c r="C228" i="4"/>
  <c r="C229" i="4"/>
  <c r="C230" i="4"/>
  <c r="C231" i="4"/>
  <c r="C232" i="4"/>
  <c r="C233" i="4"/>
  <c r="C234" i="4"/>
  <c r="C235" i="4"/>
  <c r="C236" i="4"/>
  <c r="C237" i="4"/>
  <c r="C238" i="4"/>
  <c r="C239" i="4"/>
  <c r="C240" i="4"/>
  <c r="C241" i="4"/>
  <c r="C242" i="4"/>
  <c r="C243" i="4"/>
  <c r="C244" i="4"/>
  <c r="C245" i="4"/>
  <c r="C246" i="4"/>
  <c r="C247" i="4"/>
  <c r="C248" i="4"/>
  <c r="C249" i="4"/>
  <c r="C250" i="4"/>
  <c r="C251" i="4"/>
  <c r="C252" i="4"/>
  <c r="C253" i="4"/>
  <c r="C254" i="4"/>
  <c r="C255" i="4"/>
  <c r="C256" i="4"/>
  <c r="C257" i="4"/>
  <c r="C258" i="4"/>
  <c r="C259" i="4"/>
  <c r="C260" i="4"/>
  <c r="C261" i="4"/>
  <c r="C262" i="4"/>
  <c r="C263" i="4"/>
  <c r="C264" i="4"/>
  <c r="C265" i="4"/>
  <c r="C266" i="4"/>
  <c r="C267" i="4"/>
  <c r="C268" i="4"/>
  <c r="C269" i="4"/>
  <c r="C270" i="4"/>
  <c r="C271" i="4"/>
  <c r="C272" i="4"/>
  <c r="C273" i="4"/>
  <c r="C274" i="4"/>
  <c r="C275" i="4"/>
  <c r="C276" i="4"/>
  <c r="C277" i="4"/>
  <c r="C278" i="4"/>
  <c r="C279" i="4"/>
  <c r="C280" i="4"/>
  <c r="C281" i="4"/>
  <c r="C282" i="4"/>
  <c r="C283" i="4"/>
  <c r="C284" i="4"/>
  <c r="C285" i="4"/>
  <c r="C286" i="4"/>
  <c r="C287" i="4"/>
  <c r="C288" i="4"/>
  <c r="C289" i="4"/>
  <c r="C290" i="4"/>
  <c r="C291" i="4"/>
  <c r="D291" i="4"/>
  <c r="C292" i="4"/>
  <c r="D292" i="4"/>
  <c r="C293" i="4"/>
  <c r="D293" i="4"/>
  <c r="D294" i="4"/>
  <c r="C295" i="4"/>
  <c r="D295" i="4"/>
  <c r="C296" i="4"/>
  <c r="D296" i="4"/>
  <c r="C297" i="4"/>
  <c r="D297" i="4"/>
  <c r="C298" i="4"/>
  <c r="D298" i="4"/>
  <c r="C299" i="4"/>
  <c r="C300" i="4"/>
  <c r="C301" i="4"/>
  <c r="C302" i="4"/>
  <c r="C303" i="4"/>
  <c r="C304" i="4"/>
  <c r="C305" i="4"/>
  <c r="C306" i="4"/>
  <c r="C307" i="4"/>
  <c r="C308" i="4"/>
  <c r="C309" i="4"/>
  <c r="C310" i="4"/>
  <c r="C311" i="4"/>
  <c r="C312" i="4"/>
  <c r="C313" i="4"/>
  <c r="C314" i="4"/>
  <c r="C315" i="4"/>
  <c r="C316" i="4"/>
  <c r="C317" i="4"/>
  <c r="C318" i="4"/>
  <c r="C319" i="4"/>
  <c r="C320" i="4"/>
  <c r="C321" i="4"/>
  <c r="C322" i="4"/>
  <c r="C323" i="4"/>
  <c r="C324" i="4"/>
  <c r="C325" i="4"/>
  <c r="C326" i="4"/>
  <c r="C327" i="4"/>
  <c r="C328" i="4"/>
  <c r="C329" i="4"/>
  <c r="C330" i="4"/>
  <c r="C331" i="4"/>
  <c r="C332" i="4"/>
  <c r="C333" i="4"/>
  <c r="C334" i="4"/>
  <c r="C335" i="4"/>
  <c r="C336" i="4"/>
  <c r="C337" i="4"/>
  <c r="C338" i="4"/>
  <c r="C339" i="4"/>
  <c r="C340" i="4"/>
  <c r="C341" i="4"/>
  <c r="C342" i="4"/>
  <c r="C343" i="4"/>
  <c r="C344" i="4"/>
  <c r="C345" i="4"/>
  <c r="C346" i="4"/>
  <c r="C347" i="4"/>
  <c r="C348" i="4"/>
  <c r="C349" i="4"/>
  <c r="C350" i="4"/>
  <c r="C351" i="4"/>
  <c r="C352" i="4"/>
  <c r="C353" i="4"/>
  <c r="C354" i="4"/>
  <c r="D355" i="4"/>
  <c r="C356" i="4"/>
  <c r="D356" i="4"/>
  <c r="C357" i="4"/>
  <c r="D357" i="4"/>
  <c r="C358" i="4"/>
  <c r="D358" i="4"/>
  <c r="D359" i="4"/>
  <c r="C360" i="4"/>
  <c r="D360" i="4"/>
  <c r="C361" i="4"/>
  <c r="D361" i="4"/>
  <c r="C362" i="4"/>
  <c r="D362" i="4"/>
  <c r="C363" i="4"/>
  <c r="C364" i="4"/>
  <c r="C365" i="4"/>
  <c r="C366" i="4"/>
  <c r="C367" i="4"/>
  <c r="C368" i="4"/>
  <c r="C369" i="4"/>
  <c r="C370" i="4"/>
  <c r="C371" i="4"/>
  <c r="C372" i="4"/>
  <c r="C373" i="4"/>
  <c r="C374" i="4"/>
  <c r="C375" i="4"/>
  <c r="C376" i="4"/>
  <c r="C377" i="4"/>
  <c r="C378" i="4"/>
  <c r="D379" i="4"/>
  <c r="C380" i="4"/>
  <c r="D380" i="4"/>
  <c r="C381" i="4"/>
  <c r="C382" i="4"/>
  <c r="D382" i="4"/>
  <c r="C383" i="4"/>
  <c r="D383" i="4"/>
  <c r="D384" i="4"/>
  <c r="C385" i="4"/>
  <c r="D385" i="4"/>
  <c r="C386" i="4"/>
  <c r="D386" i="4"/>
  <c r="C387" i="4"/>
  <c r="D387" i="4"/>
  <c r="C388" i="4"/>
  <c r="D388" i="4"/>
  <c r="C389" i="4"/>
  <c r="D389" i="4"/>
  <c r="C390" i="4"/>
  <c r="D390" i="4"/>
  <c r="C391" i="4"/>
  <c r="D391" i="4"/>
  <c r="C392" i="4"/>
  <c r="D392" i="4"/>
  <c r="C393" i="4"/>
  <c r="D393" i="4"/>
  <c r="C394" i="4"/>
  <c r="D394" i="4"/>
  <c r="C395" i="4"/>
  <c r="C396" i="4"/>
  <c r="C397" i="4"/>
  <c r="C398" i="4"/>
  <c r="C399" i="4"/>
  <c r="C400" i="4"/>
  <c r="C401" i="4"/>
  <c r="C17" i="6"/>
  <c r="C15" i="6"/>
  <c r="B14" i="7"/>
  <c r="B13" i="7"/>
  <c r="C14" i="7"/>
  <c r="C13" i="7"/>
  <c r="D12" i="6"/>
  <c r="C12" i="7"/>
  <c r="C11" i="7"/>
  <c r="C10" i="7"/>
  <c r="C9" i="7"/>
  <c r="B12" i="7"/>
  <c r="B11" i="7"/>
  <c r="D15" i="5"/>
  <c r="D14" i="5"/>
  <c r="C15" i="5"/>
  <c r="C14" i="5"/>
  <c r="C13" i="5"/>
  <c r="C12" i="5"/>
  <c r="D11" i="5"/>
  <c r="D10" i="5"/>
  <c r="C11" i="5"/>
  <c r="C10" i="5"/>
  <c r="C9" i="5"/>
  <c r="C8" i="5"/>
  <c r="D7" i="5"/>
  <c r="C7" i="5"/>
  <c r="C581" i="3" l="1"/>
  <c r="C582" i="3"/>
  <c r="C583" i="3"/>
  <c r="C584" i="3"/>
  <c r="C585" i="3"/>
  <c r="C586" i="3"/>
  <c r="C587" i="3"/>
  <c r="C588" i="3"/>
  <c r="C589" i="3"/>
  <c r="C590" i="3"/>
  <c r="D573" i="3"/>
  <c r="D574" i="3"/>
  <c r="D575" i="3"/>
  <c r="D576" i="3"/>
  <c r="D577" i="3"/>
  <c r="D578" i="3"/>
  <c r="D579" i="3"/>
  <c r="D580" i="3"/>
  <c r="C573" i="3"/>
  <c r="C574" i="3"/>
  <c r="C575" i="3"/>
  <c r="C576" i="3"/>
  <c r="C577" i="3"/>
  <c r="C578" i="3"/>
  <c r="C579" i="3"/>
  <c r="C580" i="3"/>
  <c r="D566" i="3"/>
  <c r="D567" i="3"/>
  <c r="D568" i="3"/>
  <c r="D569" i="3"/>
  <c r="D570" i="3"/>
  <c r="D571" i="3"/>
  <c r="D572" i="3"/>
  <c r="C541" i="3"/>
  <c r="C542" i="3"/>
  <c r="C543" i="3"/>
  <c r="C544" i="3"/>
  <c r="C545" i="3"/>
  <c r="C546" i="3"/>
  <c r="C547" i="3"/>
  <c r="C548" i="3"/>
  <c r="C549" i="3"/>
  <c r="C566" i="3"/>
  <c r="C567" i="3"/>
  <c r="C568" i="3"/>
  <c r="C569" i="3"/>
  <c r="C570" i="3"/>
  <c r="C571" i="3"/>
  <c r="C572" i="3"/>
  <c r="C559" i="3"/>
  <c r="C560" i="3"/>
  <c r="C561" i="3"/>
  <c r="C562" i="3"/>
  <c r="C563" i="3"/>
  <c r="C564" i="3"/>
  <c r="C565" i="3"/>
  <c r="C550" i="3"/>
  <c r="C551" i="3"/>
  <c r="C552" i="3"/>
  <c r="C553" i="3"/>
  <c r="C554" i="3"/>
  <c r="C555" i="3"/>
  <c r="C556" i="3"/>
  <c r="C557" i="3"/>
  <c r="C558" i="3"/>
  <c r="C533" i="3"/>
  <c r="C534" i="3"/>
  <c r="C535" i="3"/>
  <c r="C536" i="3"/>
  <c r="C537" i="3"/>
  <c r="C538" i="3"/>
  <c r="C539" i="3"/>
  <c r="C540" i="3"/>
  <c r="C525" i="3"/>
  <c r="C526" i="3"/>
  <c r="C527" i="3"/>
  <c r="C528" i="3"/>
  <c r="C529" i="3"/>
  <c r="C530" i="3"/>
  <c r="C531" i="3"/>
  <c r="C532" i="3"/>
  <c r="C516" i="3"/>
  <c r="C517" i="3"/>
  <c r="C518" i="3"/>
  <c r="C519" i="3"/>
  <c r="C520" i="3"/>
  <c r="C521" i="3"/>
  <c r="C522" i="3"/>
  <c r="C523" i="3"/>
  <c r="C524" i="3"/>
  <c r="C507" i="3"/>
  <c r="C508" i="3"/>
  <c r="C509" i="3"/>
  <c r="C510" i="3"/>
  <c r="C511" i="3"/>
  <c r="C512" i="3"/>
  <c r="C513" i="3"/>
  <c r="C514" i="3"/>
  <c r="C515" i="3"/>
  <c r="C498" i="3"/>
  <c r="C499" i="3"/>
  <c r="C500" i="3"/>
  <c r="C501" i="3"/>
  <c r="C502" i="3"/>
  <c r="C503" i="3"/>
  <c r="C504" i="3"/>
  <c r="C505" i="3"/>
  <c r="C506" i="3"/>
  <c r="D489" i="3"/>
  <c r="D490" i="3"/>
  <c r="D491" i="3"/>
  <c r="D492" i="3"/>
  <c r="D493" i="3"/>
  <c r="D494" i="3"/>
  <c r="D495" i="3"/>
  <c r="D496" i="3"/>
  <c r="D497" i="3"/>
  <c r="C489" i="3"/>
  <c r="C490" i="3"/>
  <c r="C491" i="3"/>
  <c r="C492" i="3"/>
  <c r="C493" i="3"/>
  <c r="C494" i="3"/>
  <c r="C495" i="3"/>
  <c r="C496" i="3"/>
  <c r="C497" i="3"/>
  <c r="D488" i="3"/>
  <c r="C488" i="3"/>
  <c r="C480" i="3"/>
  <c r="C481" i="3"/>
  <c r="C482" i="3"/>
  <c r="C483" i="3"/>
  <c r="C484" i="3"/>
  <c r="C485" i="3"/>
  <c r="C486" i="3"/>
  <c r="C487" i="3"/>
  <c r="C472" i="3"/>
  <c r="C473" i="3"/>
  <c r="C474" i="3"/>
  <c r="C475" i="3"/>
  <c r="C476" i="3"/>
  <c r="C477" i="3"/>
  <c r="C478" i="3"/>
  <c r="C479" i="3"/>
  <c r="C464" i="3"/>
  <c r="C465" i="3"/>
  <c r="C466" i="3"/>
  <c r="C467" i="3"/>
  <c r="C468" i="3"/>
  <c r="C469" i="3"/>
  <c r="C470" i="3"/>
  <c r="C471" i="3"/>
  <c r="C455" i="3"/>
  <c r="C456" i="3"/>
  <c r="C457" i="3"/>
  <c r="C458" i="3"/>
  <c r="C459" i="3"/>
  <c r="C460" i="3"/>
  <c r="C461" i="3"/>
  <c r="C462" i="3"/>
  <c r="C463" i="3"/>
  <c r="C447" i="3"/>
  <c r="C448" i="3"/>
  <c r="C449" i="3"/>
  <c r="C450" i="3"/>
  <c r="C451" i="3"/>
  <c r="C452" i="3"/>
  <c r="C453" i="3"/>
  <c r="C454" i="3"/>
  <c r="C439" i="3"/>
  <c r="C440" i="3"/>
  <c r="C441" i="3"/>
  <c r="C442" i="3"/>
  <c r="C443" i="3"/>
  <c r="C444" i="3"/>
  <c r="C445" i="3"/>
  <c r="C446" i="3"/>
  <c r="C431" i="3"/>
  <c r="C432" i="3"/>
  <c r="C433" i="3"/>
  <c r="C434" i="3"/>
  <c r="C435" i="3"/>
  <c r="C436" i="3"/>
  <c r="C437" i="3"/>
  <c r="C438" i="3"/>
  <c r="C423" i="3"/>
  <c r="C424" i="3"/>
  <c r="C425" i="3"/>
  <c r="C426" i="3"/>
  <c r="C427" i="3"/>
  <c r="C428" i="3"/>
  <c r="C429" i="3"/>
  <c r="C430" i="3"/>
  <c r="C415" i="3"/>
  <c r="C416" i="3"/>
  <c r="C417" i="3"/>
  <c r="C418" i="3"/>
  <c r="C419" i="3"/>
  <c r="C420" i="3"/>
  <c r="C421" i="3"/>
  <c r="C422" i="3"/>
  <c r="C407" i="3"/>
  <c r="C408" i="3"/>
  <c r="C409" i="3"/>
  <c r="C410" i="3"/>
  <c r="C411" i="3"/>
  <c r="C412" i="3"/>
  <c r="C413" i="3"/>
  <c r="C414" i="3"/>
  <c r="C398" i="3"/>
  <c r="C399" i="3"/>
  <c r="C400" i="3"/>
  <c r="C401" i="3"/>
  <c r="C402" i="3"/>
  <c r="C403" i="3"/>
  <c r="C404" i="3"/>
  <c r="C405" i="3"/>
  <c r="C406" i="3"/>
  <c r="C389" i="3"/>
  <c r="C390" i="3"/>
  <c r="C391" i="3"/>
  <c r="C392" i="3"/>
  <c r="C393" i="3"/>
  <c r="C394" i="3"/>
  <c r="C395" i="3"/>
  <c r="C396" i="3"/>
  <c r="C397" i="3"/>
  <c r="C380" i="3"/>
  <c r="C381" i="3"/>
  <c r="C382" i="3"/>
  <c r="C383" i="3"/>
  <c r="C384" i="3"/>
  <c r="C385" i="3"/>
  <c r="C386" i="3"/>
  <c r="C387" i="3"/>
  <c r="C388" i="3"/>
  <c r="C370" i="3"/>
  <c r="C371" i="3"/>
  <c r="C372" i="3"/>
  <c r="C373" i="3"/>
  <c r="C374" i="3"/>
  <c r="C375" i="3"/>
  <c r="C376" i="3"/>
  <c r="C377" i="3"/>
  <c r="C378" i="3"/>
  <c r="C379" i="3"/>
  <c r="C361" i="3"/>
  <c r="C362" i="3"/>
  <c r="C363" i="3"/>
  <c r="C364" i="3"/>
  <c r="C365" i="3"/>
  <c r="C366" i="3"/>
  <c r="C367" i="3"/>
  <c r="C368" i="3"/>
  <c r="C369" i="3"/>
  <c r="C352" i="3"/>
  <c r="C353" i="3"/>
  <c r="C354" i="3"/>
  <c r="C355" i="3"/>
  <c r="C356" i="3"/>
  <c r="C357" i="3"/>
  <c r="C358" i="3"/>
  <c r="C359" i="3"/>
  <c r="C360" i="3"/>
  <c r="C343" i="3"/>
  <c r="C344" i="3"/>
  <c r="C345" i="3"/>
  <c r="C346" i="3"/>
  <c r="C347" i="3"/>
  <c r="C348" i="3"/>
  <c r="C349" i="3"/>
  <c r="C350" i="3"/>
  <c r="C351" i="3"/>
  <c r="C335" i="3"/>
  <c r="C336" i="3"/>
  <c r="C337" i="3"/>
  <c r="C338" i="3"/>
  <c r="C339" i="3"/>
  <c r="C340" i="3"/>
  <c r="C341" i="3"/>
  <c r="C342" i="3"/>
  <c r="C326" i="3"/>
  <c r="C327" i="3"/>
  <c r="C328" i="3"/>
  <c r="C329" i="3"/>
  <c r="C330" i="3"/>
  <c r="C331" i="3"/>
  <c r="C332" i="3"/>
  <c r="C333" i="3"/>
  <c r="C334" i="3"/>
  <c r="C316" i="3"/>
  <c r="C317" i="3"/>
  <c r="C318" i="3"/>
  <c r="C319" i="3"/>
  <c r="C320" i="3"/>
  <c r="C321" i="3"/>
  <c r="C322" i="3"/>
  <c r="C323" i="3"/>
  <c r="C324" i="3"/>
  <c r="C325" i="3"/>
  <c r="C308" i="3"/>
  <c r="C309" i="3"/>
  <c r="C310" i="3"/>
  <c r="C311" i="3"/>
  <c r="C312" i="3"/>
  <c r="C313" i="3"/>
  <c r="C314" i="3"/>
  <c r="C315" i="3"/>
  <c r="C300" i="3"/>
  <c r="C301" i="3"/>
  <c r="C302" i="3"/>
  <c r="C303" i="3"/>
  <c r="C304" i="3"/>
  <c r="C305" i="3"/>
  <c r="C306" i="3"/>
  <c r="C307" i="3"/>
  <c r="C292" i="3"/>
  <c r="C293" i="3"/>
  <c r="C294" i="3"/>
  <c r="C295" i="3"/>
  <c r="C296" i="3"/>
  <c r="C297" i="3"/>
  <c r="C298" i="3"/>
  <c r="C299" i="3"/>
  <c r="D283" i="3"/>
  <c r="D284" i="3"/>
  <c r="D285" i="3"/>
  <c r="D286" i="3"/>
  <c r="D287" i="3"/>
  <c r="D288" i="3"/>
  <c r="D289" i="3"/>
  <c r="D290" i="3"/>
  <c r="D291" i="3"/>
  <c r="C283" i="3"/>
  <c r="C284" i="3"/>
  <c r="C285" i="3"/>
  <c r="C286" i="3"/>
  <c r="C287" i="3"/>
  <c r="C288" i="3"/>
  <c r="C289" i="3"/>
  <c r="C290" i="3"/>
  <c r="C291" i="3"/>
  <c r="C275" i="3"/>
  <c r="C276" i="3"/>
  <c r="C277" i="3"/>
  <c r="C278" i="3"/>
  <c r="C279" i="3"/>
  <c r="C280" i="3"/>
  <c r="C281" i="3"/>
  <c r="C282" i="3"/>
  <c r="C266" i="3"/>
  <c r="C267" i="3"/>
  <c r="C268" i="3"/>
  <c r="C269" i="3"/>
  <c r="C270" i="3"/>
  <c r="C271" i="3"/>
  <c r="C272" i="3"/>
  <c r="C273" i="3"/>
  <c r="C274" i="3"/>
  <c r="C258" i="3"/>
  <c r="C259" i="3"/>
  <c r="C260" i="3"/>
  <c r="C261" i="3"/>
  <c r="C262" i="3"/>
  <c r="C263" i="3"/>
  <c r="C264" i="3"/>
  <c r="C265" i="3"/>
  <c r="C251" i="3"/>
  <c r="C252" i="3"/>
  <c r="C253" i="3"/>
  <c r="C254" i="3"/>
  <c r="C255" i="3"/>
  <c r="C256" i="3"/>
  <c r="C257" i="3"/>
  <c r="C242" i="3"/>
  <c r="C243" i="3"/>
  <c r="C244" i="3"/>
  <c r="C245" i="3"/>
  <c r="C246" i="3"/>
  <c r="C247" i="3"/>
  <c r="C248" i="3"/>
  <c r="C249" i="3"/>
  <c r="C250" i="3"/>
  <c r="C232" i="3"/>
  <c r="C233" i="3"/>
  <c r="C234" i="3"/>
  <c r="C235" i="3"/>
  <c r="C236" i="3"/>
  <c r="C237" i="3"/>
  <c r="C238" i="3"/>
  <c r="C239" i="3"/>
  <c r="C240" i="3"/>
  <c r="C241" i="3"/>
  <c r="C223" i="3"/>
  <c r="C224" i="3"/>
  <c r="C225" i="3"/>
  <c r="C226" i="3"/>
  <c r="C227" i="3"/>
  <c r="C228" i="3"/>
  <c r="C229" i="3"/>
  <c r="C230" i="3"/>
  <c r="C231" i="3"/>
  <c r="C216" i="3"/>
  <c r="C217" i="3"/>
  <c r="C218" i="3"/>
  <c r="C219" i="3"/>
  <c r="C220" i="3"/>
  <c r="C221" i="3"/>
  <c r="C222" i="3"/>
  <c r="C207" i="3"/>
  <c r="C208" i="3"/>
  <c r="C209" i="3"/>
  <c r="C210" i="3"/>
  <c r="C211" i="3"/>
  <c r="C212" i="3"/>
  <c r="C213" i="3"/>
  <c r="C214" i="3"/>
  <c r="C215" i="3"/>
  <c r="C198" i="3"/>
  <c r="C199" i="3"/>
  <c r="C200" i="3"/>
  <c r="C201" i="3"/>
  <c r="C202" i="3"/>
  <c r="C203" i="3"/>
  <c r="C204" i="3"/>
  <c r="C205" i="3"/>
  <c r="C206" i="3"/>
  <c r="C191" i="3"/>
  <c r="C192" i="3"/>
  <c r="C193" i="3"/>
  <c r="C194" i="3"/>
  <c r="C195" i="3"/>
  <c r="C196" i="3"/>
  <c r="C197" i="3"/>
  <c r="C182" i="3"/>
  <c r="C183" i="3"/>
  <c r="C184" i="3"/>
  <c r="C185" i="3"/>
  <c r="C186" i="3"/>
  <c r="C187" i="3"/>
  <c r="C188" i="3"/>
  <c r="C189" i="3"/>
  <c r="C190" i="3"/>
  <c r="D169" i="3"/>
  <c r="D170" i="3"/>
  <c r="D171" i="3"/>
  <c r="D172" i="3"/>
  <c r="D173" i="3"/>
  <c r="D174" i="3"/>
  <c r="D175" i="3"/>
  <c r="D176" i="3"/>
  <c r="D177" i="3"/>
  <c r="D179" i="3"/>
  <c r="D180" i="3"/>
  <c r="D181" i="3"/>
  <c r="D168" i="3"/>
  <c r="C181" i="3"/>
  <c r="C170" i="3"/>
  <c r="C171" i="3"/>
  <c r="C172" i="3"/>
  <c r="C173" i="3"/>
  <c r="C174" i="3"/>
  <c r="C175" i="3"/>
  <c r="C176" i="3"/>
  <c r="C177" i="3"/>
  <c r="C178" i="3"/>
  <c r="C179" i="3"/>
  <c r="C168" i="3"/>
  <c r="C156" i="3"/>
  <c r="C157" i="3"/>
  <c r="C158" i="3"/>
  <c r="C159" i="3"/>
  <c r="C160" i="3"/>
  <c r="C161" i="3"/>
  <c r="C162" i="3"/>
  <c r="C163" i="3"/>
  <c r="C164" i="3"/>
  <c r="C165" i="3"/>
  <c r="C166" i="3"/>
  <c r="C167" i="3"/>
  <c r="C146" i="3"/>
  <c r="C147" i="3"/>
  <c r="C148" i="3"/>
  <c r="C149" i="3"/>
  <c r="C150" i="3"/>
  <c r="C151" i="3"/>
  <c r="C152" i="3"/>
  <c r="C153" i="3"/>
  <c r="C154" i="3"/>
  <c r="C155" i="3"/>
  <c r="C132" i="3"/>
  <c r="C133" i="3"/>
  <c r="C134" i="3"/>
  <c r="C135" i="3"/>
  <c r="C136" i="3"/>
  <c r="C137" i="3"/>
  <c r="C138" i="3"/>
  <c r="C139" i="3"/>
  <c r="C140" i="3"/>
  <c r="C141" i="3"/>
  <c r="C142" i="3"/>
  <c r="C143" i="3"/>
  <c r="C144" i="3"/>
  <c r="C145" i="3"/>
  <c r="C131" i="3"/>
  <c r="C118" i="3"/>
  <c r="C119" i="3"/>
  <c r="C120" i="3"/>
  <c r="C121" i="3"/>
  <c r="C122" i="3"/>
  <c r="C123" i="3"/>
  <c r="C124" i="3"/>
  <c r="C125" i="3"/>
  <c r="C126" i="3"/>
  <c r="C127" i="3"/>
  <c r="C128" i="3"/>
  <c r="C129" i="3"/>
  <c r="C130" i="3"/>
  <c r="C107" i="3"/>
  <c r="C108" i="3"/>
  <c r="C109" i="3"/>
  <c r="C110" i="3"/>
  <c r="C111" i="3"/>
  <c r="C112" i="3"/>
  <c r="C113" i="3"/>
  <c r="C114" i="3"/>
  <c r="C115" i="3"/>
  <c r="C116" i="3"/>
  <c r="C117" i="3"/>
  <c r="C92" i="3"/>
  <c r="C93" i="3"/>
  <c r="C94" i="3"/>
  <c r="C95" i="3"/>
  <c r="C96" i="3"/>
  <c r="C97" i="3"/>
  <c r="C98" i="3"/>
  <c r="C99" i="3"/>
  <c r="C100" i="3"/>
  <c r="C101" i="3"/>
  <c r="C102" i="3"/>
  <c r="C103" i="3"/>
  <c r="C104" i="3"/>
  <c r="C105" i="3"/>
  <c r="C106" i="3"/>
  <c r="C91" i="3"/>
  <c r="C81" i="3"/>
  <c r="C82" i="3"/>
  <c r="C83" i="3"/>
  <c r="C84" i="3"/>
  <c r="C85" i="3"/>
  <c r="C86" i="3"/>
  <c r="C87" i="3"/>
  <c r="C88" i="3"/>
  <c r="C89" i="3"/>
  <c r="C90" i="3"/>
  <c r="C80" i="3"/>
  <c r="C70" i="3"/>
  <c r="C71" i="3"/>
  <c r="C72" i="3"/>
  <c r="C73" i="3"/>
  <c r="C74" i="3"/>
  <c r="C75" i="3"/>
  <c r="C76" i="3"/>
  <c r="C77" i="3"/>
  <c r="C78" i="3"/>
  <c r="C79" i="3"/>
  <c r="C59" i="3"/>
  <c r="C60" i="3"/>
  <c r="C61" i="3"/>
  <c r="C62" i="3"/>
  <c r="C63" i="3"/>
  <c r="C64" i="3"/>
  <c r="C65" i="3"/>
  <c r="C66" i="3"/>
  <c r="C67" i="3"/>
  <c r="C68" i="3"/>
  <c r="C69" i="3"/>
  <c r="D48" i="3"/>
  <c r="D49" i="3"/>
  <c r="D50" i="3"/>
  <c r="D51" i="3"/>
  <c r="D52" i="3"/>
  <c r="D53" i="3"/>
  <c r="D54" i="3"/>
  <c r="D55" i="3"/>
  <c r="D57" i="3"/>
  <c r="D58" i="3"/>
  <c r="C48" i="3"/>
  <c r="C50" i="3"/>
  <c r="C51" i="3"/>
  <c r="C52" i="3"/>
  <c r="C53" i="3"/>
  <c r="C54" i="3"/>
  <c r="C55" i="3"/>
  <c r="C56" i="3"/>
  <c r="C57" i="3"/>
  <c r="C58" i="3"/>
  <c r="C36" i="3"/>
  <c r="C37" i="3"/>
  <c r="C38" i="3"/>
  <c r="C39" i="3"/>
  <c r="C40" i="3"/>
  <c r="C41" i="3"/>
  <c r="C42" i="3"/>
  <c r="C43" i="3"/>
  <c r="C44" i="3"/>
  <c r="C45" i="3"/>
  <c r="C46" i="3"/>
  <c r="C47" i="3"/>
  <c r="C24" i="3"/>
  <c r="C25" i="3"/>
  <c r="C26" i="3"/>
  <c r="C27" i="3"/>
  <c r="C28" i="3"/>
  <c r="C29" i="3"/>
  <c r="C30" i="3"/>
  <c r="C31" i="3"/>
  <c r="C32" i="3"/>
  <c r="C33" i="3"/>
  <c r="C34" i="3"/>
  <c r="C35" i="3"/>
  <c r="C83" i="2"/>
  <c r="C84" i="2"/>
  <c r="C85" i="2"/>
  <c r="C86" i="2"/>
  <c r="C87" i="2"/>
  <c r="C78" i="2"/>
  <c r="C79" i="2"/>
  <c r="C80" i="2"/>
  <c r="C81" i="2"/>
  <c r="C82" i="2"/>
  <c r="C190" i="2"/>
  <c r="C191" i="2"/>
  <c r="C192" i="2"/>
  <c r="C193" i="2"/>
  <c r="C194" i="2"/>
  <c r="C195" i="2"/>
  <c r="C196" i="2"/>
  <c r="C197" i="2"/>
  <c r="C198" i="2"/>
  <c r="C199" i="2"/>
  <c r="C200" i="2"/>
  <c r="C201" i="2"/>
  <c r="C189" i="2"/>
  <c r="D178" i="2"/>
  <c r="D179" i="2"/>
  <c r="D180" i="2"/>
  <c r="D181" i="2"/>
  <c r="D182" i="2"/>
  <c r="D183" i="2"/>
  <c r="D184" i="2"/>
  <c r="D186" i="2"/>
  <c r="D187" i="2"/>
  <c r="D188" i="2"/>
  <c r="C178" i="2"/>
  <c r="C179" i="2"/>
  <c r="C180" i="2"/>
  <c r="C181" i="2"/>
  <c r="C182" i="2"/>
  <c r="C183" i="2"/>
  <c r="C184" i="2"/>
  <c r="C185" i="2"/>
  <c r="C186" i="2"/>
  <c r="C187" i="2"/>
  <c r="C188" i="2"/>
  <c r="D177" i="2"/>
  <c r="C177" i="2"/>
  <c r="C167" i="2"/>
  <c r="C168" i="2"/>
  <c r="C169" i="2"/>
  <c r="C170" i="2"/>
  <c r="C171" i="2"/>
  <c r="C172" i="2"/>
  <c r="C173" i="2"/>
  <c r="C175" i="2"/>
  <c r="C176" i="2"/>
  <c r="D167" i="2"/>
  <c r="D168" i="2"/>
  <c r="D169" i="2"/>
  <c r="D170" i="2"/>
  <c r="D171" i="2"/>
  <c r="D172" i="2"/>
  <c r="D173" i="2"/>
  <c r="D174" i="2"/>
  <c r="D175" i="2"/>
  <c r="D176" i="2"/>
  <c r="C161" i="2"/>
  <c r="C162" i="2"/>
  <c r="C163" i="2"/>
  <c r="C164" i="2"/>
  <c r="C165" i="2"/>
  <c r="C166" i="2"/>
  <c r="C154" i="2"/>
  <c r="C155" i="2"/>
  <c r="C156" i="2"/>
  <c r="C157" i="2"/>
  <c r="C158" i="2"/>
  <c r="C159" i="2"/>
  <c r="C160" i="2"/>
  <c r="C146" i="2"/>
  <c r="C147" i="2"/>
  <c r="C148" i="2"/>
  <c r="C149" i="2"/>
  <c r="C150" i="2"/>
  <c r="C151" i="2"/>
  <c r="C152" i="2"/>
  <c r="C153" i="2"/>
  <c r="C139" i="2"/>
  <c r="C140" i="2"/>
  <c r="C141" i="2"/>
  <c r="C142" i="2"/>
  <c r="C143" i="2"/>
  <c r="C144" i="2"/>
  <c r="C145" i="2"/>
  <c r="C132" i="2"/>
  <c r="C133" i="2"/>
  <c r="C134" i="2"/>
  <c r="C135" i="2"/>
  <c r="C136" i="2"/>
  <c r="C137" i="2"/>
  <c r="C138" i="2"/>
  <c r="D123" i="2"/>
  <c r="D124" i="2"/>
  <c r="D125" i="2"/>
  <c r="D126" i="2"/>
  <c r="D127" i="2"/>
  <c r="D128" i="2"/>
  <c r="D129" i="2"/>
  <c r="D130" i="2"/>
  <c r="D131" i="2"/>
  <c r="C123" i="2"/>
  <c r="C124" i="2"/>
  <c r="C125" i="2"/>
  <c r="C126" i="2"/>
  <c r="C127" i="2"/>
  <c r="C128" i="2"/>
  <c r="C129" i="2"/>
  <c r="C130" i="2"/>
  <c r="C131" i="2"/>
  <c r="D109" i="2"/>
  <c r="D111" i="2"/>
  <c r="D112" i="2"/>
  <c r="D113" i="2"/>
  <c r="D114" i="2"/>
  <c r="D115" i="2"/>
  <c r="D116" i="2"/>
  <c r="D117" i="2"/>
  <c r="D118" i="2"/>
  <c r="D119" i="2"/>
  <c r="D120" i="2"/>
  <c r="D121" i="2"/>
  <c r="D122" i="2"/>
  <c r="C109" i="2"/>
  <c r="C110" i="2"/>
  <c r="C111" i="2"/>
  <c r="C112" i="2"/>
  <c r="C113" i="2"/>
  <c r="C114" i="2"/>
  <c r="C115" i="2"/>
  <c r="C116" i="2"/>
  <c r="C117" i="2"/>
  <c r="C118" i="2"/>
  <c r="C119" i="2"/>
  <c r="C120" i="2"/>
  <c r="C122" i="2"/>
  <c r="C97" i="2"/>
  <c r="C98" i="2"/>
  <c r="C99" i="2"/>
  <c r="C100" i="2"/>
  <c r="C101" i="2"/>
  <c r="C102" i="2"/>
  <c r="C103" i="2"/>
  <c r="C104" i="2"/>
  <c r="C105" i="2"/>
  <c r="C106" i="2"/>
  <c r="C107" i="2"/>
  <c r="C108" i="2"/>
  <c r="C88" i="2"/>
  <c r="C89" i="2"/>
  <c r="C90" i="2"/>
  <c r="C91" i="2"/>
  <c r="C92" i="2"/>
  <c r="C93" i="2"/>
  <c r="C94" i="2"/>
  <c r="C95" i="2"/>
  <c r="C96" i="2"/>
  <c r="C69" i="2"/>
  <c r="C70" i="2"/>
  <c r="C71" i="2"/>
  <c r="C72" i="2"/>
  <c r="C73" i="2"/>
  <c r="C74" i="2"/>
  <c r="C75" i="2"/>
  <c r="C76" i="2"/>
  <c r="C77" i="2"/>
  <c r="D59" i="2"/>
  <c r="D60" i="2"/>
  <c r="D61" i="2"/>
  <c r="D62" i="2"/>
  <c r="D63" i="2"/>
  <c r="D64" i="2"/>
  <c r="D65" i="2"/>
  <c r="D66" i="2"/>
  <c r="D67" i="2"/>
  <c r="D68" i="2"/>
  <c r="C59" i="2"/>
  <c r="C60" i="2"/>
  <c r="C61" i="2"/>
  <c r="C62" i="2"/>
  <c r="C63" i="2"/>
  <c r="C64" i="2"/>
  <c r="C65" i="2"/>
  <c r="C66" i="2"/>
  <c r="C67" i="2"/>
  <c r="C68" i="2"/>
  <c r="C58" i="2"/>
  <c r="D48" i="2"/>
  <c r="D49" i="2"/>
  <c r="D50" i="2"/>
  <c r="D51" i="2"/>
  <c r="D52" i="2"/>
  <c r="D53" i="2"/>
  <c r="D54" i="2"/>
  <c r="D55" i="2"/>
  <c r="D56" i="2"/>
  <c r="D57" i="2"/>
  <c r="D58" i="2"/>
  <c r="C48" i="2"/>
  <c r="C49" i="2"/>
  <c r="C50" i="2"/>
  <c r="C51" i="2"/>
  <c r="C52" i="2"/>
  <c r="C53" i="2"/>
  <c r="C54" i="2"/>
  <c r="C55" i="2"/>
  <c r="C56" i="2"/>
  <c r="C57" i="2"/>
  <c r="C47" i="2"/>
  <c r="C39" i="2"/>
  <c r="C40" i="2"/>
  <c r="C41" i="2"/>
  <c r="C42" i="2"/>
  <c r="C43" i="2"/>
  <c r="C44" i="2"/>
  <c r="C45" i="2"/>
  <c r="C46" i="2"/>
  <c r="D26" i="2"/>
  <c r="D27" i="2"/>
  <c r="D29" i="2"/>
  <c r="D31" i="2"/>
  <c r="D32" i="2"/>
  <c r="D33" i="2"/>
  <c r="D34" i="2"/>
  <c r="D35" i="2"/>
  <c r="D36" i="2"/>
  <c r="D37" i="2"/>
  <c r="D38" i="2"/>
  <c r="C26" i="2"/>
  <c r="C27" i="2"/>
  <c r="C28" i="2"/>
  <c r="C29" i="2"/>
  <c r="C30" i="2"/>
  <c r="C31" i="2"/>
  <c r="C32" i="2"/>
  <c r="C33" i="2"/>
  <c r="C34" i="2"/>
  <c r="C35" i="2"/>
  <c r="C36" i="2"/>
  <c r="C37" i="2"/>
  <c r="C38" i="2"/>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<sst xmlns="http://schemas.openxmlformats.org/spreadsheetml/2006/main" count="5906" uniqueCount="1599">
  <si>
    <t>Relatório da Consulta Pública 3/2026, que teve como objetivo a obtenção de subsídios referentes à 2ª Fase do Plano de Ação para o Ciclo Regulatório 2026-2030, referente à metodologia e valoração da Base Regulatória de Ativos (BRA) e Planos de Investimentos das transportadoras Nova Transportadora do Sudeste S.A. (NTS), Transportadora Associada de Gás S.A. (TAG), Transportadora Brasileira Gasoduto Bolívia-Brasil S.A. (TBG) GasOcidente do Mato Grosso Ltda. (GOM), e Transportadora Sul Brasileira de Gás S.A. (TSB).
Processo SEI: 48610.209490/2025-12</t>
  </si>
  <si>
    <t>Quantidade de participantes, classificados pelo perfil - Contribuições gerais</t>
  </si>
  <si>
    <t>Órgão de classe ou associação</t>
  </si>
  <si>
    <t>Agente econômico</t>
  </si>
  <si>
    <t>Consultoria e consultores</t>
  </si>
  <si>
    <t>Escritório de advocacia</t>
  </si>
  <si>
    <t>Universidade</t>
  </si>
  <si>
    <t>Academia</t>
  </si>
  <si>
    <t>Instituição governamental</t>
  </si>
  <si>
    <t>Orgão de defesa do consumidor</t>
  </si>
  <si>
    <t>Consumidor ou usuário</t>
  </si>
  <si>
    <t>Total</t>
  </si>
  <si>
    <t>Quantidade de participantes, classificados pelo perfil - NT NTS</t>
  </si>
  <si>
    <t>Conselho de Usuários</t>
  </si>
  <si>
    <t>Quantidade de participantes, classificados pelo perfil - TAG</t>
  </si>
  <si>
    <t>No âmbito da Consulta Pública nº 3/2026 da ANP, a TBG informa que submeteu suas contribuições sobre a metodologia de valoração da Base Regulatória de Ativos (BRA) e os Planos de Investimentos das transportadoras, conforme proposto para o Ciclo Regulatório 2026-2030, através do e-mail contribuicaotarifasgn@anp.gov.br.
As submissões foram realizadas nos dias 20 de março e 1º de abril de 2026, nas quais estão contidas as cartas TBG/DCO/GR 00267/2026 e TBG/DCO/GR 00271/2026B respectivamente. Nestes documentos, a TBG detalhou sua posição sobre as análises da ANP contidas na Nota Técnica nº 2/2026/SIM-CTR/SIM/ANP-RJ (SEI nº 5723580) e na Nota Técnica nº 6/2026/SIM-CTR/SIM/ANP-RJ (SEI nº 5726631)</t>
  </si>
  <si>
    <t>Sugere-se a glosa integral dos valores referentes ao projeto Estação de Compressão de Gaspar, uma vez que não se trata de expansão autorizada pela ANP.</t>
  </si>
  <si>
    <t xml:space="preserve">Sugere-se a redução gradual dos valores requeridos correspondentes aos gastos operacionais.
O aumento dos valores referentes aos gastos operacionais não reflete a dinâmica regulatória de maximização dos ganhos de eficiência ao longo do  ciclo tarifário.
Destaca-se que os ganhos de eficiência devem ser capturados pelo Fator X e refletidos em favor da modicidade tarifária.
</t>
  </si>
  <si>
    <t>Quantidade de participantes, classificados pelo perfil - GOM</t>
  </si>
  <si>
    <t>Quantidade de participantes, classificados pelo perfil - TBG</t>
  </si>
  <si>
    <t>Contribuição Seção III - Subseção 3.4.4 - Projetos de Expansão sem Autorização de Construção</t>
  </si>
  <si>
    <t>Contribuição Seção III - Subseção 3.4.5 - Ausência de ganhos de produtividade — Inobservância do art. 11 da Resolução ANP n ANP nº 991/2026</t>
  </si>
  <si>
    <t>Contribuição Seção III - Subseção 3.4.6 - Alocação de Custos entre Regime Regulado e Contratos Legados — Risco de Subsídio Cruzado</t>
  </si>
  <si>
    <t>Justificativa2</t>
  </si>
  <si>
    <t>Contribuição Seção IV - Sustaining CAPEX</t>
  </si>
  <si>
    <t>Contribuição Seção IV - Subseção 4.1 - Proposta da NTS para Sustaining CAPEX</t>
  </si>
  <si>
    <t>Contribuição Seção IV - Subseção 4.2 - Avaliação da proposta da NTS para Sustaining CAPEX</t>
  </si>
  <si>
    <t>Contribuição Seção IV - Subseção 4.2.1 - Pontos Críticos na Avaliação de Prudência e Eficiência</t>
  </si>
  <si>
    <t>Contribuição Seção IV - Subseção 4.3 - Perfil Temporal — Análise de Variações Significativas</t>
  </si>
  <si>
    <t>Contribuição Seção IV - Subseção 4.4 - Sustaining CAPEX 2026–2030 — Análise por Categoria</t>
  </si>
  <si>
    <t>Contribuição Seção IV - Subseção 4.4.1 - Tubulação — Trechos/Ramais — R$ 648 milhões (25,5% do Total)</t>
  </si>
  <si>
    <t>Contribuição Seção IV - Subseção 4.4.2 - Pig Instrumentado — R$ 540 milhões (21,3% do Total)</t>
  </si>
  <si>
    <t>Contribuição Seção IV - Subseção 4.4.3 - Estações de Medição/Regulagem – R$ 299 milhões (11,8% do Total)</t>
  </si>
  <si>
    <t>Contribuição Seção IV - Subseção 4.4.4 - Estações de Compressão – R$ 196 milhões (7,7% do Total)</t>
  </si>
  <si>
    <t>Contribuição Seção IV - Subseção 4.4.5 - Máquinas e Equipamentos Operacionais – R$ 196 milhões (7,7% do Total)</t>
  </si>
  <si>
    <t>Contribuição Seção IV - Subseção 4.4.6 - Classe de Locação – R$ 176 milhões (6,9% do Total)</t>
  </si>
  <si>
    <t>Contribuição Seção IV - Subseção 4.4.7 - Categorias com Materialidade Relevante – R$ 365 milhões</t>
  </si>
  <si>
    <t>Contribuição Seção IV - Subseção 4.4.7.1 - Infraestrutura de TI – R$ 106 milhões (4,2% do Total)</t>
  </si>
  <si>
    <t>Contribuição Seção IV - Subseção 4.4.7.2 - Componentes Tubulação – R$ 71 milhões (2,8% do Total)</t>
  </si>
  <si>
    <t>Contribuição Seção IV - Subseção 4.4.7.3 - Redução de Emissão/Transição Energética – R$ 63 milhões (2,5% do Total)</t>
  </si>
  <si>
    <t>Contribuição Seção IV - Subseção 4.4.7.4 - Overhaul – R$ 63 milhões (2,5% do Total)</t>
  </si>
  <si>
    <t> Contribuição Seção IV - Subseção 4.4.7.5 -Pontos de Saída – R$ 62 MM (2,4% do Total) e Pontos de Entrada – R$ 39 milhões (1,5% do Total)</t>
  </si>
  <si>
    <t>Contribuição Seção IV - Subseção 4.4.8 - Demais Categorias – R$ 81 milhões</t>
  </si>
  <si>
    <t>Contribuição Seção IV - Subseção 4.5 - Sustaining CAPEX  – Análise Específica 2025 (R$ 363 milhões)</t>
  </si>
  <si>
    <t> Contribuição Seção IV - Subseção 4.5.1 - Questões Regulatórias Fundamentais sobre os Investimentos de 2025</t>
  </si>
  <si>
    <t>Contribuição Seção IV - Subseção 4.5.2 - Aplicação dos Testes de Elegibilidade</t>
  </si>
  <si>
    <t>Contribuição Seção IV - Subseção 4.5.3 - Classe de Locação 2025 – R$ 21,3 milhões (Exceção Justificável)</t>
  </si>
  <si>
    <t>Contribuição Seção IV - Subseção 4.5.4 - Conclusão da Análise de Sustaining CAPEX da NTS</t>
  </si>
  <si>
    <t>Justificativa3</t>
  </si>
  <si>
    <t>Contribuição Seção V - Investimentos em projetos de expansão</t>
  </si>
  <si>
    <t>Contribuição Seção V - Subseção 5.1 - Estrutura e Composição do Growth CAPEX</t>
  </si>
  <si>
    <t>Contribuição Seção V - Subseção 5.2 - Análise de Conformidade com os Arts. 5º e 6º da Resolução ANP nº 991/2026</t>
  </si>
  <si>
    <t>Contribuição Seção V - Subseção 5.3 - GASIG (Gasoduto Itaboraí-Guapimirim) — R$ 163 milhões</t>
  </si>
  <si>
    <t>Contribuição Seção V - Subseção 5.4 - Estação de Compressão Japeri (ECOMP Japeri) — R$ 868 MM</t>
  </si>
  <si>
    <t>Contribuição Seção V - Subseção 5.5 - Ponto de Recebimento Macaé (PR MACAÉ) — R$ 97 MM</t>
  </si>
  <si>
    <t>Contribuição Seção V - Subseção 5.6 - Demais Projetos de Expansão sem Autorização de Construção — R$ 2.467 milhões</t>
  </si>
  <si>
    <t>Contribuição Seção V - Subseção 5.7 -  Conclusão da Análise de Growth CAPEX da NTS</t>
  </si>
  <si>
    <t>Justificativa4</t>
  </si>
  <si>
    <t>Contribuição Seção VI - Avaliação dos sobressalente críticos</t>
  </si>
  <si>
    <t>Justificativa5</t>
  </si>
  <si>
    <t>Contribuição Seção VII - Conclusão</t>
  </si>
  <si>
    <t>Justificativa6</t>
  </si>
  <si>
    <t>Contribuição</t>
  </si>
  <si>
    <t xml:space="preserve">Dado que os investimentos incorridos após a entrada dos novos acionistas (entre 2017 e 2025) e não remunerados não foram considerados no laudo de avaliação de ativos da KPMG de CRN e, considerando o tempo hábil para realizar avaliação desses ativos até o encerramento da Revisão Tarifária, o mais adequado seria considerar a valoração do CRN com base nos valores disponibilizados no laudo da KPMG e o CHCI para os investimentos incorridos e não remunerados com base nos valores que constam nos registros contábeis e na proposta tarifária das transportadoras disponibilizadas na Consulta Pública nº 08/2025 para o período após a entrada dos atuais acionistas, adicionados os investimentos incorridos em 2025. Esses investimentos devem ser incorporados à BRA pelo seu valor bruto em janeiro de 2026 e descontada a depreciação a partir desta data. </t>
  </si>
  <si>
    <t>O Sustaining Capex  corresponde aos investimentos destinados à reposição, reforma, modernização e melhoria de ativos existentes, sendo fundamental para garantir a continuidade operacional, a confiabilidade, a segurança da prestação do serviço, a extensão da vida útil dos ativos e o atendimento à requerimentos de órgãos reguladores/ambientais. Também devem ser considerados como Capex incremental aqueles investimentos voltados para as adaptações necessárias ao novo marco regulatório/abertura de mercado. Em setores caracterizados como monopólios naturais, como o transporte de gás natural, esses investimentos desempenham papel essencial na manutenção da integridade dos ativos, na preservação da capacidade operacional e no prolongamento da vida útil da infraestrutura. Além disso, tais investimentos frequentemente incorporam tecnologias mais modernas, materiais mais duráveis e soluções de engenharia mais eficientes, o que faz com que não se limitem à simples reposição de componentes deteriorados.
Diante dessas características, os investimentos em Sustaining Capex devem ser reconhecidos na Base Regulatória de Ativos, permitindo que a transportadora receba a remuneração do capital investido e a recuperação desses valores por meio da depreciação regulatória. Essa depreciação deve ser tratada de forma individualizada, refletindo adequadamente o fluxo de serviços prestados por cada ativo ou melhoria incorporada. Caso tais investimentos não sejam reconhecidos, isso pode induzir a comportamentos ineficientes, como a substituição prematura de infraestruturas ainda plenamente funcionais ou o progressivo sucateamento de ativos que permanecem operacionais.
A incorporação de investimentos dessa natureza é consistente com as melhores práticas regulatórias. A Australian Energy Regulator (AER), por exemplo, que adota o método de Custo de Reposição Novo (CRN), considera investimentos em Replacement Capex (REPEX) (AER, 2013). Esses investimentos são responsáveis por manter a integridade operacional dos ativos, conforme evidenciado no caso do Roma to Brisbane Gas Pipeline, no qual se prevê inclusive uma rubrica de REPEX destinada especificamente à gestão da integridade dos gasodutos (AER, 2017). 
Outro exemplo relevante é o da ANEEL, reguladora do setor elétrico, que também adota o método do CRN. De acordo com o Manual de Contabilidade do Setor Elétrico (MCSE): “sempre que um bem sofrer reparo, reforma ou transformação que resulte na alteração de sua vida útil, o valor correspondente pode ser incorporado ao ativo, desde que respaldado por laudo técnico que comprove essa condição. Nesses casos, a vida útil do bem é reiniciada, observando-se as taxas de depreciação regulatórias vigentes.” Como consequência, há um aumento tanto da base bruta quanto da base líquida da empresa com a entrada desses investimentos, que passam a ter tratamento individualizado e podem inclusive alterar a vida útil global dos ativos.
Considerando que esses investimentos realizados após a entrada dos atuais acionistas e não remunerados, não foram contemplados nos laudos de avaliação de ativos elaborados pela KPMG com base no método de CRN, e diante da limitação de prazo para a realização de nova avaliação desses ativos até a conclusão da Revisão Tarifária, mostra-se mais apropriado considerar a valoração pelo CRN com base nos valores apresentados nos laudos da KPMG e o CHCI para os investimentos efetuados após a entrada dos novos acionistas e que ainda não foram objeto de remuneração. Trata-se de uma solução metodológica híbrida que encontra precedentes em experiências regulatórias de outros setores, como no caso aplicado pela ARSESP para a SABESP.</t>
  </si>
  <si>
    <t>A ABIQUIM concorda integralmente com a glosa dos R$ 71,4 milhões de OPEX atribuídos a projetos de expansão sem Autorização de Construção. A socialização desses custos transferiria indevidamente o risco do investidor para o usuário, enfraquecendo a disciplina econômica do regime regulado.</t>
  </si>
  <si>
    <t>A ABIQUIM considera que a projeção de OPEX apresentada pela NTS para os anos de 2027 a 2029, praticamente constante em termos reais (variação média de apenas 1,2% ao ano), revela premissa implícita de Fator X igual a zero, o que contraria o disposto no art. 11 da Resolução ANP nº 991/2026.
Recomenda-se que a ANP explicite e justifique a aplicação de fator de produtividade distinto de zero, ainda que de forma conservadora.</t>
  </si>
  <si>
    <t>A ABIQUIM considera que a coexistência de regimes durante o ciclo 2026-2030 — com a Malha Sudeste em regime regulado e os contratos GASPAJ, GASDUC III, GASTAU e Malhas II ainda vigentes — exige segregação contábil-regulatória rigorosa para evitar subsídio cruzado.
A NTS informa, em seu Plano de Negócios, percentuais de rateio de 62% para Malha Sudeste, 5% para GASPAJ e 9% para GASDUC III. Contudo, a proposta apresenta três insuficiências graves:
Os percentuais de rateio apresentados pela NTS são autodeclarados, não auditáveis e não abrangem todos os contratos vigentes. 
A ausência de matriz analítica completa, com critérios objetivos e valores anuais por regime, impede a verificação da adequada alocação de custos e justifica o não reconhecimento dos valores até saneamento informacional.</t>
  </si>
  <si>
    <t>A ABIQUIM apresenta suas contribuições à Seção III da NT7 pautada pelos princípios da modicidade tarifária, transparência e eficiência consagrados na Lei nº 14.134/2021 e na Resolução ANP nº 991/2026, bem como pelas melhores práticas regulatórias internacionais, notadamente as regras da AER australiana (NGR Rules 79, 91 e 93).
As observações aqui registradas visam assegurar que apenas custos comprovadamente necessários, prudentes e eficientemente incorridos sejam reconhecidos na base tarifária do regime regulado.</t>
  </si>
  <si>
    <t>A ABIQUIM reconhece a complexidade da análise dos investimentos de sustentação (Sustaining CAPEX) no contexto de transição regulatória e concorda com a abordagem da NT7 de avaliar esses investimentos em conjunto com a BRA e o OPEX, dada a interdependência entre essas contas e o risco de fronteira inadequada entre despesas capitalizadas e custos operacionais.
A proposta da NTS totaliza R$ 2.539 milhões em Sustaining CAPEX para o ciclo 2026-2030, distribuídos em categorias como Tubulação (R$ 648 milhões), Pig Instrumentado (R$ 540 milhões), Estações de Medição/Regulagem (R$ 299 milhões) e Estações de Compressão (R$ 196 milhões). A esses valores somam-se R$ 363 milhões referentes a investimentos realizados em 2025, ainda sob a vigência dos contratos legados.
A ABIQUIM observa que a proposta apresenta deficiências materiais que impedem a verificação de conformidade com os requisitos de investimentos "prudentes e necessários" estabelecidos no art. 6º, § 1º, da Resolução ANP nº 991/2026, notadamente: ausência generalizada de documentação técnica (laudos, estudos de condição, análise de alternativas, orçamentos detalhados); falta de segregação adequada entre Sustaining, Augmentation e Connection CAPEX; perfis temporais inconsistentes com programas reais de manutenção; e risco de dupla recuperação com rubricas de OPEX.
A entidade confia que as Determinações Regulatórias propostas pela NT7 — que classificam a maior parte dos valores como Projeto Contingente ou glosa — serão mantidas, assegurando que apenas investimentos efetivamente comprovados como prudentes e necessários integrem a base tarifária.</t>
  </si>
  <si>
    <t>A ABIQUIM analisou a proposta da NTS para Sustaining CAPEX, que totaliza R$ 2.539 milhões para o ciclo 2026-2030, com investimentos concentrados em Tubulação (R$ 648 milhões), Pig Instrumentado (R$ 540 milhões), Estações de Medição/Regulagem (R$ 299 milhões), Estações de Compressão (R$ 196 milhões), Máquinas e Equipamentos (R$ 196 milhões) e Classe de Locação (R$ 176 milhões).
A ABIQUIM observa que a proposta, embora detalhada em categorias, não apresenta a documentação técnica mínima exigida para verificação de prudência e eficiência: laudos técnicos, estudos de condição dos ativos, análise de alternativas, cronogramas e orçamentos detalhados.
Adicionalmente, não há distinção clara entre Sustaining CAPEX (manutenção), Augmentation CAPEX (ampliação) e Connection CAPEX (novos usuários), categorização essencial para evitar socialização indevida de custos que deveriam ser financiados pelos beneficiários diretos.
A ABIQUIM concorda com a exigência de documentação técnica completa e confia que as Determinações Regulatórias propostas serão mantidas.</t>
  </si>
  <si>
    <t>A ABIQUIM concorda com a avaliação da NT7 de que a proposta da NTS para Sustaining CAPEX apresenta valores meramente declaratórios, sem a documentação técnica mínima exigida para verificação de prudência e eficiência, em desacordo com o art. 6º, § 1º, da Resolução ANP nº 991/2026.
A proposta não inclui laudos técnicos de engenheiros especializados que justifiquem a necessidade dos investimentos, estudos de engenharia detalhados com especificações técnicas, cronogramas físico-financeiros ou orçamentos detalhados com composições de custos unitários. Esta ausência documental impede a aplicação do teste objetivo de prudência e a verificação de que os investimentos representam a alternativa de menor custo sustentável, conforme exige a NGR Rule 79(1)(a).
A ABIQUIM destaca ainda que a proposta não estabelece a necessária distinção entre Sustaining CAPEX (manutenção de capacidade existente), Augmentation CAPEX (ampliação de capacidade) e Connection CAPEX (novos usuários). Esta segregação é essencial, pois as fontes de financiamento e os critérios de elegibilidade divergem: investimentos de ampliação e conexão requerem demonstração de contribuição dos beneficiários diretos ou justificativa de benefício sistêmico, não podendo ser socializados genericamente via tarifa.
A ABIQUIM confia que as Determinações Regulatórias propostas pela NT7, que condicionam a aprovação dos investimentos à apresentação da documentação técnica completa, serão mantidas, assegurando que apenas investimentos efetivamente comprovados como prudentes e necessários integrem a base tarifária.</t>
  </si>
  <si>
    <t>A ABIQUIM concorda com os pontos críticos identificados pela NT7 e destaca cinco categorias com risco concreto de classificação indevida.
Estações de Medição/Regulagem (R$ 299 milhões): valor quase cinco vezes superior à BRA existente, indicando que parcela majoritária se destina a novas estações ou ampliação de capacidade (Augmentation/Connection CAPEX).
Estações de Compressão (R$ 196 milhões): concentração de 46,3% em 2029, imediatamente após entrada em operação da ECOMP Japeri, sugere investimentos preparatórios (Growth CAPEX).
Ponto de Interconexão (R$ 24 milhões): totalidade concentrada em 2026, indicando projeto específico de conexão, não manutenção cíclica.
Pontos de Saída (R$ 62 milhões) e Entrada (R$ 39 milhões): padrão temporal inversamente correlacionado sugere criação de novos pontos para contratos específicos.
A ABIQUIM ressalta ainda a necessidade de verificar os critérios de capitalização do CPC 27 para Overhaul, Pig Instrumentado, Componentes Tubulação e Máquinas e Equipamentos, sob risco de dupla recuperação com OPEX.
A entidade confia que as Determinações Regulatórias da NT7 endereçarão adequadamente esses pontos.</t>
  </si>
  <si>
    <t>A ABIQUIM concorda com a análise da NT7 de que o perfil temporal do Sustaining CAPEX da NTS revela padrões inconsistentes com programas reais de manutenção.
Três padrões de anomalia merecem destaque. O primeiro é o front-loading sem justificativa: A rubrica Máquinas e Equipamentos concentra 68,8% do valor em 2026-2027; Infraestrutura de TI concentra 43,4% em 2026; Pontos de Saída concentra 78,5% nos dois primeiros anos, sugerindo antecipação estratégica de despesas sem lastro técnico.
O segundo padrão é a concentração tardia ou isolada: Pig Instrumentado apresenta 28,5% do valor em 2030, sem plano de integridade que justifique; Ponto de Interconexão concentra 100% em 2026, indicando projeto específico sem documentação.
O terceiro é o perfil bimodal ou errático: Overhaul tem picos em 2026 e 2029-2030 com valores quase nulos nos anos intermediários; Componentes Tubulação concentra 92,5% em 2028-2030; Classe de Locação tem picos alternados em 2026 e 2028, incompatível com adensamento populacional contínuo.
Tais padrões são incompatíveis com a demonstração de prudência exigida pelo art. 6º, § 1º, da RANP 991/2026. A ABIQUIM confia que as Determinações Regulatórias da NT7 endereçarão adequadamente essas inconsistências.</t>
  </si>
  <si>
    <t>A ABIQUIM concorda com a análise da NT7 por categoria, destacando que seis delas concentram cerca de 81% do valor total proposto (R$ 2,5 bilhões) e, por isso, merecem atenção especial: Tubulação, Pig Instrumentado, Estações de Medição, Estações de Compressão, Máquinas e Equipamentos e Classe de Locação.
A experiência mostra que investimentos dessa magnitude só podem ser considerados prudentes e necessários se vierem acompanhados de documentos que comprovem, de fato, sua necessidade: laudos técnicos, estudos sobre a condição dos ativos, comparação entre alternativas, orçamentos detalhados e cronogramas realistas. Sem isso, não há como garantir que o consumidor não está pagando por obras desnecessárias ou superfaturadas.
A entidade confia que as Determinações Regulatórias propostas pela NT7, que classificam a maior parte desses investimentos como Projeto Contingente até a apresentação da documentação exigida, serão mantidas, assegurando que apenas investimentos efetivamente comprovados como prudentes e necessários integrem a base tarifária.</t>
  </si>
  <si>
    <t>A ABIQUIM entende que os R$ 648 milhões previstos para intervenções em tubulação representam a maior fatia do Sustaining CAPEX e, por isso, exigem o mais alto nível de comprovação técnica.
O valor é expressivo e corresponde a uma fração considerável do imobilizado existente. Sem a devida transparência, o consumidor pode acabar financiando obras que vão muito além da mera manutenção, como ampliações de capacidade ou adequações para novos contratos — custos que não deveriam ser socializados.
A NT7 acertadamente exige, para cada trecho, laudo de inspeção recente, análise de alternativas entre reparo e substituição, orçamento detalhado e cronograma justificado. A ABIQUIM confia que esses documentos serão exigidos antes de qualquer aprovação, garantindo que apenas o necessário e o eficiente sejam pagos pelos usuários.</t>
  </si>
  <si>
    <t>A ABIQUIM considera acertada a exigência da NT7 de apresentação do plano de integridade, comprovação das baixas dos componentes anteriores e benchmark de custo unitário (atualmente estimado em R$ 85 mil/km/ano). Sem esses elementos, não é possível garantir que o consumidor não está pagando por inspeções superfaturadas ou já remuneradas via OPEX. A entidade confia que a ANP manterá a classificação como Projeto Contingente até a apresentação da documentação completa.</t>
  </si>
  <si>
    <t>A ABIQUIM considera que os R$ 299 milhões previstos para Estações de Medição e Regulagem (EMRs) representam quase cinco vezes o valor da BRA existente para essa categoria (R$ 61,6 milhões). Essa desproporção sugere que boa parte dos recursos pode estar direcionada à construção de novas estações ou ampliação de capacidade, e não à manutenção das existentes.
Para as EMRs, recomendamos distinguir claramente: (i) substituições por fim de vida/obsolescência; (ii) adequações normativas/metrológicas e de segurança; e (iii) melhorias associadas a novos serviços (Connection CAPEX). O reconhecimento deve depender de lista por estação/ponto, com escopo e justificativa, além de teste de não sobreposição com OPEX de manutenção e com projetos de expansão. Quando houver benefício localizado, deve-se discutir a alocação de custos aos beneficiários diretos.</t>
  </si>
  <si>
    <t>A ABIQUIM observa que os R$ 196 milhões previstos para Estações de Compressão apresentam concentração de 46,3% em 2029, imediatamente após a entrada em operação da ECOMP Japeri. Este perfil sugere que os investimentos podem estar associados a atividades preparatórias ou de ampliação (Growth CAPEX), e não à manutenção da capacidade existente (Sustaining CAPEX).
A ABIQUIM concorda com a NT7 ao exigir, para cada intervenção, a identificação clara se o investimento é em unidade existente ou nova, laudo técnico de condição e orçamento detalhado. Adicionalmente, é fundamental reconciliar esses valores com as rubricas de OPEX (contratos de operação e manutenção), para evitar dupla recuperação de custos por vias diferentes.</t>
  </si>
  <si>
    <t xml:space="preserve">A ABIQUIM observa que esta categoria apresenta forte concentração nos dois primeiros anos do ciclo: 68,8% do valor (R$ 134,9 milhões) estão alocados em 2026 e 2027. Esse padrão de front-loading, sem justificativa técnica, levanta suspeitas de antecipação estratégica de despesas para maximizar o valor presente da receita tarifária.
A vida útil regulatória declarada de apenas 10 anos, inferior às demais categorias, sugere que parte dos itens pode corresponder a materiais de consumo ou pequenos equipamentos que, pelo CPC 27, deveriam ser tratados como OPEX, não como investimento capitalizado.
Sem um inventário detalhado dos equipamentos, laudos de condição que justifiquem a substituição e análise de alternativas entre reparo e compra nova, não é possível atestar a prudência e necessidade desses gastos.
A ABIQUIM concorda com a NT7 ao classificar o valor como Projeto Contingente até a apresentação da documentação completa, garantindo que o consumidor não arque com substituições desnecessárias ou superfaturadas.
</t>
  </si>
  <si>
    <t>A ABIQUIM concorda com a NT7 ao propor o limite de R$ 50 milhões anuais como aprovação condicional, condicionada à apresentação de: localização precisa de cada trecho, estudo de adensamento com evidências objetivas (imagens de satélite, dados censitários), laudo de engenharia e cronograma fundamentado. O valor excedente (R$ 48,8 milhões) deve permanecer como Projeto Contingente.</t>
  </si>
  <si>
    <t>A ABIQUIM entende que as categorias reunidas neste grupo, embora individualmente representem menos de 5% do Sustaining CAPEX total, merecem atenção por reproduzirem fragilidades já identificadas nas categorias de maior peso.
São R$ 365 milhões distribuídos em infraestrutura de TI (R$ 106 milhões), componentes de tubulação (R$ 71 milhões), redução de emissões (R$ 63 milhões), overhaul (R$ 63 milhões) e outros. Os mesmos problemas se repetem: ausência de documentação técnica, falta de segregação entre Sustaining e outros tipos de CAPEX, risco de fronteira inadequada com OPEX e perfis temporais inconsistentes.
A ABIQUIM considera acertada a abordagem da NT7 de submetê-las ao mesmo rigor analítico das categorias principais, exigindo documentação específica para cada item material e verificando, caso a caso, a efetiva necessidade do investimento e a correção da classificação contábil.
A entidade confia que as Determinações Regulatórias propostas para cada uma dessas subcategorias (que serão detalhadas nos campos seguintes) serão mantidas, assegurando que apenas investimentos prudentes e necessários integrem a base tarifária.</t>
  </si>
  <si>
    <t>A ABIQUIM concorda com a NT7 ao classificar o valor como Projeto Contingente até que a transportadora apresente segregação completa entre TI operacional direta, TI operacional compartilhada e TI corporativa, com matriz de alocação verificável.</t>
  </si>
  <si>
    <t>A ABIQUIM concorda com a NT7 ao classificar o valor como Projeto Contingente até que a NTS demonstre, para cada componente: a identificação do item substituído, a justificativa técnica baseada em inspeção e a comprovação de que a baixa correspondente será registrada na BRA.</t>
  </si>
  <si>
    <t>A ABIQUIM concorda integralmente com a NT7 ao determinar a glosa integral dos R$ 63 milhões, ressalvada a possibilidade de reapresentação caso a NTS demonstre, projeto a projeto, obrigação regulatória mandatória expressa ou valor econômico positivo líquido mensurável que justifique a socialização do custo via tarifa.</t>
  </si>
  <si>
    <t>A ABIQUIM concorda com a NT7 ao classificar o valor como Projeto Contingente até que a NTS apresente, para cada intervenção: identificação do equipamento, justificativa técnica de capitalização com base no CPC 27 e demonstração de que não há dupla recuperação com o OPEX existente.</t>
  </si>
  <si>
    <t>A ABIQUIM observa que estas duas categorias apresentam, em conjunto, um padrão temporal inversamente correlacionado que levanta suspeitas: os investimentos em Pontos de Saída estão concentrados nos anos iniciais do ciclo (78,5% em 2026-2027), enquanto os investimentos em Pontos de Entrada concentram-se nos anos intermediários (96,2% em 2027-2028), com ambas as categorias praticamente zeradas nos anos finais.
Em um sistema de transporte integrado, investimentos de manutenção em pontos de entrada e saída deveriam apresentar distribuição temporal correlacionada. O padrão observado é mais consistente com investimentos pontuais para atender contratos específicos do mercado aberto do que com manutenção ordinária de infraestrutura existente.
A questão regulatória é relevante: investimentos destinados à conexão de novos usuários (Connection CAPEX) só devem ser socializados via tarifa se demonstrarem benefício sistêmico. Caso contrário, o custo deve ser arcado pelo usuário causador.
A ABIQUIM concorda com a NT7 ao determinar a glosa integral destes valores, ressalvada a possibilidade de reapresentação com a devida classificação e demonstração de benefício sistêmico.</t>
  </si>
  <si>
    <t>A ABIQUIM concorda com a NT7 ao propor a aprovação condicional destes valores, condicionada à apresentação de documentação técnica comprobatória. Para o Ponto de Interconexão, exige-se adicionalmente a segregação entre Sustaining e Connection CAPEX e a demonstração de que o investimento não está associado a novo acordo operacional com terceiros.
A entidade confia que a ANP manterá essas exigências, garantindo que apenas investimentos prudentes e necessários sejam reconhecidos.</t>
  </si>
  <si>
    <t>A ABIQUIM entende que os investimentos de R$ 363 milhões realizados em 2025 merecem atenção especial, pois ocorreram integralmente sob a vigência dos contratos legados da Malha Sudeste.
Duas questões regulatórias fundamentais se colocam. A primeira é a atribuição temporal: as tarifas dos contratos legados já incluíam provisões para manutenção e investimento. Salvo demonstração em contrário, a presunção é que esses investimentos são de responsabilidade daquele regime, não do futuro regime regulado.
A segunda é a dupla contagem metodológica: a ANP adotou o CRN com data-base em 31/12/2025 para valorar a BRA. Investimentos realizados em 2025 que resultaram em ativos operacionais já estão refletidos nessa valoração. Incluí-los novamente como adição à BRA configuraria dupla remuneração.
A ABIQUIM concorda com a NT7 ao aprovar condicionalmente apenas os R$ 21,3 milhões de Classe de Locação (por sua natureza mandatória) e glosar integralmente os demais R$ 341,7 milhões, ressalvada a possibilidade de reapresentação mediante comprovação de que o ativo não estava operacional em 31/12/2025 e, portanto, não foi capturado pelo CRN.</t>
  </si>
  <si>
    <t>A ABIQUIM concorda com as duas questões regulatórias fundamentais identificadas pela NT7 em relação aos investimentos de 2025.
A primeira é a atribuição temporal de custos. Os investimentos de R$ 363 milhões foram realizados sob a vigência dos contratos legados da Malha Sudeste, cujas tarifas já incluíam provisões para manutenção e investimento. A NTS não demonstrou que tais investimentos constituem exceção justificável ao regime contratual — ou seja, que foram realizados exclusivamente para atender obrigações do futuro regime regulado. Na ausência dessa demonstração, a presunção regulatória é de que são de responsabilidade dos contratos legados, e sua inclusão na BRA do ciclo 2026-2030 representaria subsídio cruzado intergeracional.
A segunda é o risco de dupla contagem metodológica. A ANP adotou o CRN com data-base em 31/12/2025 para valoração da BRA. Investimentos realizados em 2025 que resultaram em ativos operacionais já estão refletidos nessa valoração. Incluí-los novamente como adição à BRA configuraria dupla remuneração: o consumidor pagaria pelo ativo via CRN (condição melhorada na data-base) e novamente via adição direta.
A ABIQUIM entende que essas duas questões são prévias e eliminatórias: mesmo investimentos prudentes e necessários não devem ser incluídos na BRA se são de responsabilidade dos contratos legados ou já foram capturados pelo CRN.</t>
  </si>
  <si>
    <t>A ABIQUIM concorda com a NT7 que os investimentos de 2025 devem ser submetidos a dois testes cumulativos de elegibilidade.
O primeiro teste verifica se o investimento não é de responsabilidade dos contratos legados, ou seja, se constitui exceção justificável ao regime contratual vigente. O segundo teste confirma se o ativo resultante não estava operacional em 31/12/2025 e, portanto, não foi capturado pela valoração CRN adotada pela ANP para a BRA inicial.
A aplicação desses testes à maioria das categorias propostas para 2025 resulta em sua rejeição, pois: (i) os investimentos foram realizados sob contratos legados cujas tarifas já previam tais dispêndios; e (ii) os ativos resultantes, se operacionais em dezembro de 2025, já estão refletidos no CRN que serviu de base para a BRA aprovada de R$ 3.626 milhões.
A única exceção justificável é a Classe de Locação, por sua natureza mandatária para segurança operacional e por envolver intervenções que não necessariamente se traduzem em aumento de valor no CRN na data-base.
A ABIQUIM entende que essa abordagem é tecnicamente correta e necessária para evitar dupla remuneração e subsídio cruzado entre regimes.</t>
  </si>
  <si>
    <t>A ABIQUIM concorda com o tratamento diferenciado conferido pela NT7 aos investimentos em Classe de Locação realizados em 2025.
Diferentemente das demais categorias, os investimentos em adequação de classe de localização possuem natureza mandatória para a segurança operacional, decorrente de adensamento populacional comprovado nos termos da norma ASME B31.8 e do RTDT. Por essa razão, admite-se que possam constituir exceção justificável aos contratos legados, desde que devidamente comprovados.
Além disso, intervenções de classe de locação não necessariamente resultam em ativos que incrementam o valor do CRN na data-base, pois representam adequação de conformidade regulatória e não adição de capacidade nova, o que atenua o risco de dupla contagem metodológica.
A ABIQUIM considera razoável a aprovação condicional do valor de R$ 21,3 milhões, sujeita às mesmas condições estabelecidas para a categoria no ciclo 2026-2030: apresentação de documentação técnica completa, evidência de adensamento recente (pós-2022), conciliação com demonstrações financeiras auditadas e auditoria independente.
A entidade confia que a ANP manterá essas exigências, garantindo que apenas investimentos efetivamente necessários e comprovados sejam reconhecidos.</t>
  </si>
  <si>
    <t>A ABIQUIM considera que as Determinações Regulatórias consolidadas na Tabela 19 da NT7 representam abordagem equilibrada e tecnicamente correta.
A entidade confia que tais determinações serão mantidas, assegurando que apenas investimentos efetivamente comprovados como prudentes e necessários integrem a base tarifária, em benefício da modicidade tarifária e da proteção dos usuários.</t>
  </si>
  <si>
    <t>A ABIQUIM apresenta suas contribuições à Seção IV da NT7 pautada pelos princípios da modicidade tarifária, transparência e eficiência consagrados na Lei nº 14.134/2021 e na Resolução ANP nº 991/2026, bem como pelas melhores práticas regulatórias internacionais.</t>
  </si>
  <si>
    <t>A ABIQUIM entende que os investimentos em projetos de expansão (Growth CAPEX) exigem tratamento regulatório distinto dos investimentos de manutenção, pois envolvem criação de nova capacidade e devem ser submetidos a critérios mais rigorosos de demonstração de necessidade e prudência.
A proposta da NTS totaliza R$ 3.595 milhões em Growth CAPEX, dos quais apenas três projetos atendem ao critério de Autorização de Construção estabelecido pela Decisão de Diretoria nº 704/2025: GASIG (R$ 163 milhões), ECOMP Japeri (R$ 868 milhões) e PR Macaé (R$ 97 milhões). Os demais R$ 2.467 milhões (68,3% do total) referem-se a projetos sem autorização e foram corretamente glosados pela NT7.
A ABIQUIM concorda com a NT7 que apenas projetos com Autorização de Construção prévia devem ser considerados, evitando que os consumidores arquem com o risco de projetos que podem não se materializar. A entidade confia que este critério será mantido e que os projetos elegíveis terão sua inclusão na BRA condicionada à efetiva entrada em operação, conforme determina o art. 6º, § 6º, da RANP 991/2026.</t>
  </si>
  <si>
    <t>A ABIQUIM analisou a estrutura do Growth CAPEX proposto pela NTS, que totaliza R$ 3.595 milhões para o ciclo 2026-2030, conforme detalhado na Tabela 21 da NT7.
Deste total, apenas três projetos possuem Autorização de Construção emitida pela ANP: GASIG (R$ 163 milhões, já operacional desde dezembro/2024), ECOMP Japeri (R$ 868 milhões, com entrada prevista em dezembro/2028) e PR Macaé (R$ 97 milhões, com entrada prevista em maio/2028). Os demais R$ 2.467 milhões (68,3% do total) correspondem a nove projetos sem autorização, incluindo ERP SJC, novos pontos de recebimento e entrega, ampliação do GASBEL II, ECOMP Macaé e GASINF.
A ABIQUIM entende que a NT7 foi acertada ao excluir da análise, neste momento, os projetos sem Autorização de Construção, em conformidade com a Decisão de Diretoria nº 704/2025. A medida evita que os consumidores arquem com custos de projetos em estágio preliminar, cuja viabilidade técnica, econômica e regulatória ainda não foi demonstrada perante a ANP.
A entidade confia que, caso tais projetos venham a obter autorização durante o ciclo, poderão ser submetidos a avaliação em momento oportuno, mediante revisão tarifária extraordinária, com a devida comprovação de sua necessidade e prudência.</t>
  </si>
  <si>
    <t>A ABIQUIM concorda com a análise da NT7 sobre a necessidade de observar rigorosamente os arts. 5º e 6º da RANP 991/2026 para os investimentos em expansão.
O art. 5º estabelece o princípio da autorização prévia: nenhum investimento pode ser incorporado à BRA sem que a ANP tenha previamente autorizado sua realização. A anterioridade da autorização não é mera formalidade — ela permite que a Agência avalie ex ante a prudência, a necessidade e a economicidade do investimento, evitando que a transportadora realize obras por conta própria e depois as submeta para recuperação tarifária como fato consumado.
O art. 6º, § 6º, por sua vez, condiciona o incremento à BRA à fase de operação do ativo. Investimentos em construção, ainda que autorizados, não geram direito à remuneração tarifária até que a instalação entre em operação comercial e comece a prestar efetivamente o serviço de transporte.
A ABIQUIM entende que a NT7 aplicou corretamente esses dispositivos ao excluir da análise os projetos sem Autorização de Construção (R$ 2.467 milhões) e condicionar a inclusão dos projetos autorizados à efetiva entrada em operação, rejeitando a capitalização durante a fase de construção.</t>
  </si>
  <si>
    <t>A ABIQUIM concorda com o tratamento conferido pela NT7 ao GASIG, que se encontra operacional desde maio de 2024 e teve sua BRA estabelecida sob a vigência da Resolução ANP nº 15/2014, posteriormente revogada.
O ativo apresenta perfil de depreciação adequado: BRA inicial de R$ 163 milhões em 31/12/2025 e depreciação anual de R$ 12 milhões ao longo do ciclo, resultando em BRA declinante até R$ 114 milhões em 2030. A planilha apresentada pela NTS está, neste aspecto, estruturalmente correta.
A ABIQUIM registra apenas que, por se tratar de ativo com autorização própria e regime tarifário independente, sua exclusão da base de comparação da Malha Sudeste (conforme parágrafo 85 da NT7) foi medida acertada para evitar distorções na análise.</t>
  </si>
  <si>
    <t>ABIQUIM entende que a interpretação correta é a adotada pela NT7: o CAPEX da ECOMP Japeri somente deve ser incluído na BRA a partir de 2029 (primeiro ano completo de operação após entrada em serviço em dezembro/2028), pelo valor total efetivamente incorrido e comprovado, sujeito à faixa de precisão de +30% e -20% identificada na análise técnica da ANP.
A entidade concorda com a aprovação condicional do projeto, condicionada à comprovação documental dos gastos e ao mecanismo de ajuste retrospectivo (true-up) previsto na NT7, que protegerá os consumidores em caso de atrasos ou redimensionamentos.</t>
  </si>
  <si>
    <t>A entidade concorda com a aprovação condicional do projeto, condicionada à comprovação documental dos gastos e ao mecanismo de ajuste retrospectivo (true-up) previsto na NT7, que protegerá os consumidores em caso de atrasos ou redimensionamentos.</t>
  </si>
  <si>
    <t>A ABIQUIM concorda integralmente com a glosa integral dos R$ 2.467 milhões referentes aos nove projetos de expansão que não possuem Autorização de Construção publicada pela ANP, em conformidade com o critério estabelecido pela Decisão de Diretoria nº 704/2025.
Os projetos glosados incluem ERP SJC (R$ 26 milhões), Novos Pontos de Recebimento A e B (R$ 72 milhões), Novos Pontos de Entrega A e B (R$ 72 milhões), Aumento GASBEL II (R$ 119 milhões), ECOMP Macaé (R$ 1.015 milhões) e GASINF (R$ 1.164 milhões), que juntos representam 68,3% do Growth CAPEX total proposto pela NTS.
A ausência de Autorização de Construção indica que tais projetos se encontram em estágio preliminar de desenvolvimento, tipicamente em fase de estudos de viabilidade, obtenção de licenças ambientais ou negociação com potenciais carregadores. A inclusão de seus custos na base tarifária do ciclo 2026-2030 transferiria indevidamente aos consumidores o risco de que não se materializem ou sejam substancialmente modificados.
A ABIQUIM entende que a glosa está alinhada ao princípio da prudência regulatória e à necessidade de proteger a modicidade tarifária. Caso venham a obter autorização durante o ciclo, poderão ser submetidos à ANP para avaliação em momento oportuno, mediante revisão tarifária extraordinária.</t>
  </si>
  <si>
    <t>A ABIQUIM concorda com a conclusão da NT7 de que, dos R$ 3.595 milhões propostos em Growth CAPEX, apenas R$ 1.128 milhões (GASIG, ECOMP Japeri e PR Macaé) atendem aos critérios de elegibilidade para o ciclo 2026-2030, sendo os demais R$ 2.467 milhões (68,3% do total) integralmente glosados por ausência de Autorização de Construção. A entidade entende que esta decisão está alinhada aos princípios da prudência regulatória e da modicidade tarifária, evitando que os consumidores arquem com custos de projetos em estágio preliminar cuja viabilidade técnica, econômica e regulatória ainda não foi demonstrada perante a ANP.</t>
  </si>
  <si>
    <t>A ABIQUIM apresenta suas contribuições à Seção V da NT7 pautada pelos princípios da prudência regulatória, da modicidade tarifária e da necessidade de autorização prévia consagrados nos arts. 5º e 6º da Resolução ANP nº 991/2026.</t>
  </si>
  <si>
    <t>A ABIQUIM analisou a proposta da NTS para inclusão de sobressalentes críticos na BRA, no valor de R$ 22,3 milhões, conforme detalhado na Seção VI da NT7.
A entidade reconhece que os sobressalentes críticos possuem natureza distinta dos demais ativos. Diferentemente dos investimentos que resultaram em ativos operacionais já capturados pelo CRN, os sobressalentes constituem estoque estratégico --- peças armazenadas, não instaladas --- que não estão refletidas na valoração pela idade real dos ativos na data-base de 31/12/2025. Por essa razão, não há risco de dupla contagem metodológica. Além disso, tais itens não foram consumidos durante a vigência dos contratos legados, permanecendo disponíveis para utilização futura no regime regulado, o que atenua a questão da atribuição temporal.
A ABIQUIM concorda com a aprovação condicional do valor de R$ 22,3 milhões, sujeita à apresentação de: (i) inventário físico atualizado, comprovando a existência dos itens; (ii) demonstração de alocação exclusiva à Malha Sudeste; (iii) verificação de ausência de duplicidade com rubricas de OPEX; e (iv) conciliação com demonstrações financeiras auditadas.
Por fim, é essencial que a ANP defina critérios claros para a gestão regulatória desses ativos, como o estabelecimento de vida útil compatível com a obsolescência, a garantia de segregação quando houver compartilhamento com outros regimes, e a previsão de revisão (true-up) caso os itens sejam consumidos, reclassificados ou tenham sua necessidade reavaliada.</t>
  </si>
  <si>
    <t>O tratamento contábil como ativo imobilizado encontra respaldo no CPC 27, que permite o reconhecimento de peças sobressalentes quando se espera utilizá-las por mais de um período e quando puderem ser utilizadas somente em conexão com itens do ativo imobilizado.
A aprovação condicional proposta pela NT7 equilibra adequadamente a necessidade de garantir a continuidade operacional do sistema com a proteção do consumidor, ao condicionar o reconhecimento definitivo à comprovação da existência física dos itens, de sua alocação exclusiva à Malha Sudeste e da ausência de duplicidade com rubricas de OPEX.</t>
  </si>
  <si>
    <t>A  ABIQUIM registra, institucionalmente, seu reconhecimento ao trabalho técnico desenvolvido pela ANP e de suas equipes na condução do processo de revisão tarifária do transporte, em um tema que combina alta complexidade regulatória, assimetria informacional e impactos econômicos relevantes para usuários e para o desenvolvimento do mercado de gás natural no Brasil.
Ao mesmo tempo, a entidade observa que o prazo disponível para contribuições na consulta pública é particularmente exíguo frente à densidade e ao volume de temas tratados, o que tende a restringir a participação qualificada de usuários e agentes de mercado. Considera-se relevante que a ANP avalie, sempre que possível, mecanismos que ampliem a janela de contribuição ou que incorporem etapas adicionais de diálogo técnico em processos futuros, especialmente quando estiverem em discussão decisões estruturantes.
Quanto ao mérito da NT7, a ABIQUIM compreende as razões que levaram a ANP a adotar o método CRN depreciado como metodologia para a BRA inicial da NTS, diante das inconsistências identificadas no CHCI e da insuficiência de dados para aplicação plena do RCM neste momento. Reconhecem-se como avanços relevantes promovidos pela NT7, entre outros, a depreciação dos ativos pela idade real, a exclusão daqueles com mais de 30 anos de operação e a glosa de investimentos sem autorização regulatória.
No entanto, a ABIQUIM entende que o CRN, ainda que ajustado, não é capaz de capturar eventual sobre remuneração histórica ocorrida durante a vigência dos contratos legados. A depreciação linear, mesmo com corte temporal aos 30 anos, não permite avaliar se as tarifas pretéritas já proporcionaram retornos superiores ao custo de capital regulatório — informação essencial para assegurar a efetiva vedação à dupla remuneração e a proteção da modicidade tarifária.
Por essa razão, a ABIQUIM defende que o RCM seja estabelecido como referência última para a valoração da BRA, e que a decisão agora tomada com base no CRN tenha caráter explicitamente provisório, sujeita a cotejo obrigatório com o RCM no prazo máximo de 24 meses, utilizando-se os fluxos de caixa dos contratos legados já divulgados pela ANP. Constatada divergência material, a BRA deverá ser ajustada para o ciclo seguinte, com a devida aplicação de mecanismos de compensação financeira (true-up).
A ABIQUIM reforça, ainda, alguns princípios transversais que considera decisivos para o presente ciclo tarifário e para os próximos: (i) segregação rigorosa entre regime regulado e contratos legados, com critérios de alocação de custos comuns claros e auditáveis; (ii) vedação à dupla remuneração, sem blindagem definitiva de valores aceitos por premência temporal; (iii) aprimoramento informacional progressivo, com revisabilidade efetiva das decisões à medida que dados auditáveis se tornem disponíveis; (iv) cautela na calibração do revenue cap, uma vez que uma base superavaliada distorce incentivos econômicos e pode resultar em aumentos tarifários persistentes; e (v) validação independente dos custos unitários utilizados no CRN, com base em estudos setoriais da própria ANP e benchmarks internacionais.
Por fim, a ABIQUIM destaca que a consistência intertemporal das decisões ora adotadas é elemento central para a qualidade do regime regulatório. As metodologias e os precedentes estabelecidos neste ciclo tendem a orientar a ampliação futura da BRA à medida que novos contratos legados se encerrem. Nesse contexto, transparência, revisabilidade e governança informacional devem ser tratadas como ativos regulatórios deste ciclo, de modo a assegurar que os usuários de gás natural não arquem, ao longo do tempo, com distorções decorrentes de parâmetros não validados ou de informações imperfeitas.
A ABIQUIM confia que suas contribuições serão consideradas pela ANP na continuidade do processo regulatório, contribuindo para o aperfeiçoamento do regime tarifário e para a proteção dos interesses dos usuários de gás natural.</t>
  </si>
  <si>
    <t>A FIESP entende que a ANP deve exigir da NTS os laudos técnicos, estudos detalhados, cronogramas físico-financeiros e orçamentos analíticos como condição mínima para reconhecer investimentos no ciclo tarifário. Sem esse conjunto documental, o regulador não consegue verificar, de forma objetiva, se o CAPEX proposto é necessário, prudente e eficiente, como exige a regulação. Em infraestrutura regulada, não basta declarar o investimento. É indispensável demonstrar tecnicamente sua necessidade, a adequação da solução escolhida e a compatibilidade entre escopo físico e valor econômico.
O próprio documento registra que, no caso da NTS, a proposta de Sustaining CAPEX para 2026-2030 apresentou deficiências materiais, inclusive ausência de laudos, estudos, cronogramas e orçamentos detalhados, além de risco de confusão entre Sustaining, Augmentation e outros tipos de investimento. Isso impede a ANP de testar se o projeto decorre de necessidade operacional real, se não houve postergação indevida de investimentos do contrato legado e se não há risco de dupla contagem com a BRA reconhecida.
Por isso, a avaliação histórica dos investimentos é indispensável na transição tarifária, porque permite verificar se houve postergação estratégica de CAPEX ao fim dos contratos legados, com o efeito de evitar sua recuperação no regime anterior e transferi-la ao novo regime regulado. Esse risco é economicamente relevante: se investimentos que deveriam ter sido realizados e remunerados no contrato legado forem reconhecidos apenas na nova BRA, os usuários do ciclo 2026–2030 poderão suportar custos que deveriam ter sido absorvidos no passado, em afronta à modicidade tarifária. Por isso, a ANP deve rastrear a temporalidade da decisão de investir, a necessidade efetiva do gasto e sua aderência ao contrato vigente à época.
Por isso, a exigência documental não é formalismo. É condição para proteger a modicidade tarifária, reduzir a assimetria de informação e evitar que investimentos insuficientemente justificados sejam transferidos ao usuário por meio da tarifa.</t>
  </si>
  <si>
    <t>A FIESP não dispõe de elementos técnicos próprios para atestar, projeto a projeto, a prudência, a necessidade e a eficiência do Growth CAPEX. Ainda assim, à luz das notas técnicas, a triagem regulatória da ANP parece correta, porque condiciona a elegibilidade à demonstração técnica do investimento. Nessas condições, a postura prudente da Agência merece respaldo, pois evita incorporar à tarifa projetos insuficientemente comprovados ou ainda não maduros regulatoriamente.</t>
  </si>
  <si>
    <t>Quantidade de participantes, classificados pelo perfil - TSB</t>
  </si>
  <si>
    <t>A atuação da ANP na exclusão cautelar desses valores previne o repasse antecipado e injustificado de custos ao usuário final, assegurando que apenas projetos com viabilidade comprovada integrem a base de cálculo. Por essas razões, sugere-se a manutenção integral da glosa de R$ 71,4 milhões e das diretrizes metodológicas dispostas no item 3.4.4.</t>
  </si>
  <si>
    <t>A adoção implícita de um Fator X zero compromete o caráter incentivado do modelo regulatório e onera injustificadamente os usuários. Por essas razões, sugere-se o total apoio à diretriz disposta no item 3.4.5, de modo que a ANP realize a devida e rigorosa calibração do Fator X na 3ª fase do Plano de Ação, assegurando que as eficiências operacionais esperadas sejam repassadas às tarifas.</t>
  </si>
  <si>
    <t>A atuação da ANP na verificação da metodologia de alocação de custos previne a transferência indevida de encargos entre diferentes grupos de usuários, o que representaria uma afronta à justiça e à modicidade tarifária. Por essas razões, sugere-se a manutenção integral das exigências regulatórias dispostas no item 3.4.6, condicionando o reconhecimento das despesas do regime regulado à aprovação prévia de uma matriz de rateio transparente e fundamentada tecnicamente.</t>
  </si>
  <si>
    <t xml:space="preserve">Justificativas já apresentadas nos campos anteriores. </t>
  </si>
  <si>
    <t>atuação da ANP na análise do Sustaining CAPEX previne a incorporação de investimentos imaturos, inflados ou incorretamente classificados na Base Regulatória de Ativos. Por essas razões, sugere-se a manutenção integral do rigor metodológico disposto no item 4.2.1, condicionando o reconhecimento de qualquer valor pleiteado à apresentação de laudos técnicos, demonstração de aderência ao CPC 27 e eliminação de sobreposições com os custos operacionais.</t>
  </si>
  <si>
    <t>A atuação rigorosa da ANP na avaliação do perfil temporal dos investimentos previne falhas de planejamento estrutural e inibe a prática de maximização de tarifas em detrimento da modicidade. Por essas razões, sugere-se a manutenção integral do escrutínio estabelecido no item 4.3, condicionando qualquer reconhecimento de valor à demonstração técnica individualizada que justifique o cronograma de execução de cada projeto proposto pela transportadora.</t>
  </si>
  <si>
    <t>A atuação da ANP previne a incorporação de despesas genéricas na Base Regulatória de Ativos. Por essas razões, sugere-se a manutenção integral do rigor metodológico disposto no item 4.4.1, endossando a classificação dos R$ 648 milhões como Projeto Contingente. Qualquer reconhecimento futuro deve ficar estritamente condicionado à apresentação de identificação geográfica precisa, laudos técnicos, análise de alternativas e orçamentos detalhados por parte da transportadora.</t>
  </si>
  <si>
    <t>A atuação da ANP previne a dupla recuperação de custos e a inclusão de orçamentos não fundamentados tecnicamente na tarifa. Por essas razões, sugere-se a manutenção integral do rigor metodológico disposto no item 4.4.2, endossando a classificação dos R$ 540 milhões referentes a PIG Instrumentado como Projeto Contingente. Qualquer reconhecimento futuro deve ficar estritamente condicionado à apresentação de plano de integridade, comprovação de baixas contábeis e orçamentos balizados a mercado.</t>
  </si>
  <si>
    <t>A atuação da ANP previne que investimentos de expansão sejam indevidamente financiados por todos os usuários sob a justificativa de manutenção. Por essas razões, sugere-se a manutenção integral do rigor metodológico disposto no item 4.4.3, endossando a classificação dos R$ 299 milhões como Projeto Contingente. Qualquer reconhecimento futuro deve ficar estritamente condicionado à apresentação de documentação técnica individualizada e à rigorosa segregação entre os diferentes tipos de CAPEX.</t>
  </si>
  <si>
    <t>A atuação da ANP previne que investimentos vinculados à expansão e despesas operacionais correntes sejam indevidamente financiados de forma capitalizada pelos usuários. Por essas razões, sugere-se a manutenção integral do rigor metodológico disposto no item 4.4.4, endossando a classificação dos R$ 196 milhões em Estações de Compressão como Projeto Contingente. O reconhecimento futuro de qualquer valor deve ficar estritamente condicionado à apresentação de documentação comprobatória robusta, reclassificação adequada entre regimes (CAPEX/OPEX e Sustaining/Growth) e eliminação cabal do risco de dupla recuperação.</t>
  </si>
  <si>
    <t>A atuação da ANP previne que materiais de consumo e antecipações financeiras estratégicas sejam indevidamente financiados de forma capitalizada pelos usuários do sistema. Por essas razões, sugere-se a manutenção integral do rigor metodológico disposto no item 4.4.5, endossando a classificação dos R$ 196 milhões como Projeto Contingente. O reconhecimento regulatório futuro de qualquer parcela desse valor deve ficar estritamente condicionado à apresentação de inventário detalhado, laudos comprobatórios e reclassificação contábil rigorosa entre regimes (CAPEX/OPEX).</t>
  </si>
  <si>
    <t>A atuação da ANP previne que o novo ciclo tarifário assuma os custos de eventuais postergações de obrigações de integridade ocorridas no passado. Por essas razões, sugere-se a manutenção integral das exigências e do rigor metodológico dispostos no item 4.4.6, de modo que qualquer repasse tarifário fique estritamente condicionado à comprovação de adensamento recente, à submissão de laudos de engenharia com análise de menor custo e à realização de auditoria independente custeada pela transportadora.</t>
  </si>
  <si>
    <t>A atuação da ANP previne que categorias financeiramente menores sejam utilizadas como via para a inserção de despesas operacionais ou orçamentos não detalhados na Base Regulatória de Ativos. Por essas razões, sugere-se a manutenção integral das glosas e da classificação como Projetos Contingentes estabelecidas ao longo do item 4.4.7, condicionando qualquer aprovação futura à entrega de documentação técnica, comprovação de benefício sistêmico e efetiva conciliação contábil.</t>
  </si>
  <si>
    <t>A atuação da ANP previne que o novo ciclo tarifário assuma o financiamento duplo de ativos ou de obrigações contratuais já encerradas. Por essas razões, sugere-se a manutenção integral do rigor metodológico disposto no item 4.5, endossando a glosa identificada.</t>
  </si>
  <si>
    <t>A triagem inicial realizada pela ANP na estruturação do Growth CAPEX garante que apenas empreendimentos com maturidade e viabilidade regulatória comprovada avancem para a análise de composição da Base Regulatória de Ativos. Por essas razões, sugere-se a manutenção integral da diretriz metodológica estabelecida no item 5.1, restringindo qualquer avaliação de mérito ou reconhecimento tarifário exclusivamente aos projetos de expansão que já detêm Autorização de Construção publicada pela Agência.</t>
  </si>
  <si>
    <t>O rigor regulatório fixado pela ANP favorece que os riscos de construção não sejam transferidos indevidamente aos carregadores. Por essas razões, sugere-se a manutenção integral das diretrizes metodológicas estabelecidas no item 5.2, assegurando que os projetos de expansão apenas integrem as tarifas quando efetivamente autorizados, construídos a custos eficientes e aptos a prestar o serviço regulado.</t>
  </si>
  <si>
    <t>A atuação da ANP tende a garantir que os riscos financeiros inerentes à fase de obras sejam suportados pelos investidores e não transferidos antecipadamente aos consumidores do sistema de transporte. Por essas razões, sugere-se a manutenção integral das determinações dispostas no item 5.4, referendando a aprovação condicional da ECOMP Japeri e a estrita glosa de qualquer capitalização na BRA durante sua fase de construção (2026–2028).</t>
  </si>
  <si>
    <t>A atuação da ANP tende a garantir que a tarifa seja onerada apenas quando a infraestrutura do novo ponto de recebimento estiver efetivamente concluída e prestando serviço, não transferindo os riscos de construção antecipadamente aos consumidores. Por essas razões, sugere-se a manutenção integral das determinações dispostas no item 5.5, referendando a aprovação condicional do PR Macaé e a rigorosa glosa de qualquer capitalização na BRA durante a sua fase de construção (2026 a abril de 2028).</t>
  </si>
  <si>
    <t>Justificativas já apresentadas nos campos anteriores.</t>
  </si>
  <si>
    <t xml:space="preserve">Uma importante conclusão é que, com base em informações públicas ou critérios regulatórios, é possível construir um fluxo de caixa da Malha SE que permita a aplicação da metodologia RCM estabelecida na Resolução ANP nº 991, de 2 de janeiro de 2026 para estimar a base de ativos líquida inicial para o período 2026-2030. A análise confirma que com os dados disponível é possível realizar uma reconstrução razoável da evolução histórica da Malha SE, para a metodologia RCM e evitar o risco de uma dupla remuneração dos ativos dessa rede.
Os resultados apresentados no documento Contrib Quantum - CP 03 2026 fin.pdf enviado por mail, indicam que a transportadora já teria recuperado integralmente o capital investido na Malha Sudeste, apresentando, inclusive, retornos substancialmente superiores ao correspondente ao investimento desenvolvido com taxas de remuneração dos investimentos de 7,25% e 12%. 
Nesse contexto, é necessário recomendar a aplicação da metodologia RCM, proposta na resolução ANP nº 991, de 2 de janeiro de 2026, para evitar a dupla remuneração dos investimentos vinculados na Malha SE, uma vez que como foi indicado há evidências de que a totalidade dos investimentos vinculados na Malha Sudeste já foram adequadamente remunerados e amortizados ao longo da vigência do contrato legado.
</t>
  </si>
  <si>
    <t>As justificativas, análises e avaliações desenvolvidas estão incluídas no documento “Contrib Quantum - CP 03 2026 fin.pdf” e a memória de cálculo “Fluxo de Caixa NTS_versão envio”</t>
  </si>
  <si>
    <t xml:space="preserve">Registra-se o reconhecimento pela qualidade técnica e pelo rigor analítico demonstrados pela ANP na elaboração da Nota Técnica nº 7/2026/SIM-CTR/SIM/ANP-RJ, especialmente no que se refere à avaliação crítica das metodologias propostas e à busca por uma base regulatória consistente com os princípios de eficiência e modicidade tarifária.
Não obstante, considerando a relevância da Malha Sudeste e a finalização da vigência dos contratos legados, entende-se que a aplicação do método do Capital Recuperado (RCM) representa uma oportunidade de aprimoramento adicional do processo, na medida em que permitiria incorporar de forma mais direta a dimensão da recuperação histórica de capital e mitigar de maneira mais robusta o risco de dupla remuneração.
Nesse sentido, recomenda-se que a ANP avalie a viabilidade de aplicação do RCM, ainda que por meio de abordagens aproximadas, de forma a reforçar a aderência da determinação da BRA aos princípios estabelecidos na Resolução ANP nº 991/2026 e às melhores práticas regulatórias internacionais.
Por fim, colocamo-nos à disposição da ANP para compartilhar, de forma detalhada, as análises e fundamentos técnicos desenvolvidos no âmbito da presente contribuição, com o objetivo de colaborar para o aprimoramento contínuo do processo regulatório.
</t>
  </si>
  <si>
    <t>N/A</t>
  </si>
  <si>
    <t xml:space="preserve">Projetos de expansão sem autorização de construção não devem compor as contas regulatórias nem ser implicitamente reconhecidos como “preparação de expansão”. 
Gastos associados devem ser segregados (engenharia preliminar, licenciamento etc.) e avaliados caso a caso. Recomenda-se: (i) glosa de despesas associadas a expansão não autorizada quando não houver obrigação regulatória, e (ii) condicionamento de qualquer reconhecimento à obtenção de AC e demonstração de prudência/eficiência.
</t>
  </si>
  <si>
    <t xml:space="preserve">A ANP deve aplicar a recomendação de que o OPEX deve refletir trajetória de eficiência, com metas/índices de produtividade (ex.: custo por km, por ponto, por estação, por volume transportado; headcount/ativos; indicadores de manutenção). 
Se a proposta não evidencia ganhos, a ANP deve: (i) aplicar fator de eficiência (X) ou ajuste de produtividade, (ii) excluir custos incrementais sem driver comprovado, e (iii) exigir plano de eficiência verificável. Isso é essencial para modicidade tarifária e disciplina de custos no ciclo.
</t>
  </si>
  <si>
    <t xml:space="preserve">Deve-se impor regras claras de alocação para evitar que custos do legado (ou de atividades comerciais) sejam transferidos ao regime regulado. 
É recomendável: (i) uma matriz de alocação de custos comuns com drivers objetivos (capacidade, uso, pontos, km, horas de operação etc.), (ii) segregação de centros de custo no ERP, (iii) testes de consistência (reconciliação com demonstrações financeiras e relatórios gerenciais), e (iv) auditoria independente. 
Na ausência de critérios e evidências, deve ser aplicada glosa prudencial e/ou exigir reapresentação. O ônus da informação é da transportadora.
</t>
  </si>
  <si>
    <t xml:space="preserve">Em processos tarifários, a incorporação de custos não recorrentes ou não elegíveis no baseline gera impactos persistentes e prejudica a modicidade tarifária. Portanto, a ANP deve condicionar o reconhecimento do OPEX à apresentação de evidências mínimas, normalizar picos e aplicar glosas quando não houver comprovação, assegurando previsibilidade e comparabilidade.
Princípios aplicáveis: modicidade tarifária, transparência, verificabilidade, prudência/eficiência e vedação à dupla remuneração. Na presença de assimetria informacional, a ANP deve (i) exigir evidências mínimas; (ii) decidir com base em parâmetros conservadores e replicáveis; (iii) imputar à transportadora o ônus da prova; e (iv) aplicar true‑up apenas quando dados auditáveis forem disponibilizados.
</t>
  </si>
  <si>
    <t xml:space="preserve">Em linha com as melhores práticas internacionais, o Sustaining CAPEX (investimentos de sustentação) é reconhecido como essencial para a integridade, segurança e confiabilidade das infraestruturas. Contudo, tais investimentos não são aceitos de forma automática para fins de remuneração regulatória, devendo ser submetidos a testes rigorosos de prudência, eficiência e rastreabilidade. Isso inclui a comprovação por meio de práticas estruturadas de asset management, evidências documentais, priorização baseada em risco, avaliação de alternativas técnicas e processos de verificação independentes.
Em contextos que envolvem contratos legados — caracterizados pela coexistência entre regimes contratuais e regulados —, os reguladores adotam salvaguardas adicionais para mitigar riscos de subsídio cruzado e dupla recuperação. Entre essas medidas, destacam-se: (i) a segregação clara entre custos atribuíveis ao legado e aqueles do regime regulado; (ii) a definição de uma matriz de alocação com drivers objetivos para custos compartilhados; e (iii) a exigência de trilhas auditáveis (como sistemas ERP, GIS e registros de engenharia) que permitam vincular cada investimento a ativos específicos, trechos da malha e obrigações regulatórias correspondentes.
Na presença de lacunas informacionais, é prática consolidada a tomada de decisão com base na “melhor informação disponível”, em caráter preliminar, combinada com mecanismos formais de ajuste posterior (true-up) e auditorias ex post. Essas salvaguardas permitem correções quando dados mais robustos se tornam disponíveis, reduzindo o risco de utilização de “rubricas guarda-chuva”, evitando a sobreposição entre CAPEX e OPEX/REPEX e preservando a modicidade tarifária durante períodos de transição regulatória.
A título de referência internacional, o regulador espanhol Comisión Nacional de los Mercados y la Competencia (CNMC), em consonância com as diretrizes da Agency for the Cooperation of Energy Regulators (ACER), estabelece critérios claros sobre quais gastos podem ser ativados (capitalizados) para fins de remuneração. Apenas investimentos que comprovadamente aumentem a vida útil, a capacidade ou o desempenho de ativos existentes podem ser elegíveis à capitalização.
Nesse contexto, a CNMC introduziu o conceito de Copex, que contempla despesas com natureza operacional que, sob condições específicas, podem ser tratadas como investimento. Um exemplo são melhorias relevantes em instalações — voltadas à segurança ou eficiência — que superem determinados limiares financeiros (como €250.000) e estejam associadas a projetos identificáveis.
Para que um gasto seja considerado ativável, exige-se que ele esteja vinculado a um projeto ou obra específica, devidamente caracterizada e em fase operacional. Ademais, o regulador demanda auditorias independentes para verificar que tais despesas correspondem, de fato, à formação ou melhoria de ativos físicos. Por outro lado, custos típicos de operação e manutenção (O&amp;M) — especialmente aqueles recorrentes, sistemáticos ou de menor valor — não são passíveis de capitalização e devem ser recuperados por meio das tarifas anuais, evitando distorções na base de remuneração.
</t>
  </si>
  <si>
    <t xml:space="preserve">A Nota técnica indica um total de R$ 2,76 bilhões de sustaining CAPEX para o período de 2026 – 2030 o que nos parece elevado. Dos montantes informados 30% estão concentrados nos itens “outros” e “diversos” num total de mais de R$ 500 milhões. 
Alguns outros itens também nos parecem não justificados e a ANP deve avaliar no decorrer do ciclo e de forma prévia a real necessidade, a prudência e a eficiência desses gastos e dessa forma seria recomendável a definição de alguns parâmetros, tais como:
i.	Critério de elegibilidade: capitalizar apenas gastos que comprovadamente aumentem benefícios econômicos futuros (extensão mensurável de vida útil, aumento de capacidade, mitigação de risco relevante), conforme CPC 27, com laudos técnicos por categoria material.
ii.	Plano de integridade como âncora: itens como pig instrumentado e intervenções de integridade devem estar vinculados a um Plano de Integridade da Malha (periodicidade, trechos, riscos), evitando capitalização oportunista.
iii.	Segregação por malha/contrato: quando o ativo atende múltiplas malhas, aplicar rateio com drivers verificáveis ou excluir da base regulada.
A ANP deve realizar auditorias para validar os gastos e os custos de operação e manutenção (O&amp;M. Manutenção sistemáticas e de baixo valor não são ativáveis.
</t>
  </si>
  <si>
    <t xml:space="preserve">A proposta deveria estar detalhada por projeto e instalações, com ao menos as seguintes informações: escopo, justificativa (risco/necessidade), orçamento referenciado, cronograma e classificação (direto/comum/corporativo). 
Recomenda-se que os itens não detalhados sejam classificados como “projetos em análise” até que tenham a devida comprovação de sua necessidade e impactos.
</t>
  </si>
  <si>
    <t>A proposta é basicamente uma intenção de realização com ausência de justificativa, laudos, análises e composições de custo. Recomendamos classificação como contingente para itens sem documentação e glosa para itens que evidenciem natureza de expansão mascarada como sustaining.</t>
  </si>
  <si>
    <t>Identificamos alguns fatores críticos tais como: (i) ausência de documentação técnica; (ii) risco de misclassificação (sustaining x expansão/conexão); (iii) fronteira CAPEX/OPEX (overhaul, pig, componentes) com risco de dupla recuperação; (iv) perfil temporal anômalo (front/back‑loading) sem plano de integridade.</t>
  </si>
  <si>
    <t xml:space="preserve">As projeções são poucos críveis pois não apresentam um perfil temporal razoáveis e anos quase nulos indicando ausência de portfólio real e pode sugerir otimização financeira (front‑loading) sem lastro técnico. 
Recomendamos que cada variação relevante seja justificada por projeto e plano de integridade.
</t>
  </si>
  <si>
    <t xml:space="preserve">A ANP deveria analisar os investimentos por categoria com documentação obrigatória para todos os itens e não somente os acima de 5%. Apenas investimentos que gerem melhorias mensuráveis e ampliação da vida útil, deveriam ser capitalizados (CPC 27); manutenção periódica deve permanecer em OPEX; e todo item deve passar por teste de não dupla contagem com OPEX e com ativos já refletidos no CRN.
Uma abordagem de avaliação do sustaining CAPEX em conjunto com OPEX e BRA, é recomendável pois a fronteira OPEX/CAPEX é determinante para a base de remuneração e devia considerar: i. critérios de elegibilidade: capitalizar apenas gastos que comprovadamente aumentem benefícios econômicos futuros (extensão mensurável de vida útil, aumento de capacidade, mitigação de risco relevante), conforme CPC 27, com laudos técnicos por categoria material, ii. plano de integridade como âncora: itens como pig instrumentado e intervenções de integridade devem estar vinculados a um Plano de Integridade da Malha (periodicidade, trechos, riscos), evitando capitalização oportunista, iii. segregação por malha/contrato: quando o ativo atende múltiplas malhas, aplicar rateio com drivers verificáveis ou excluir da base regulada, dentre outros.
</t>
  </si>
  <si>
    <t xml:space="preserve">Seria recomendável que a ANP tratasse a rubrica “pig instrumentado” como item de alta materialidade e alto risco de classificação, exigindo comprovação de que se trata de investimento de integridade (sustaining) e não de despesa recorrente ou item já capturado em OPEX. 
O reconhecimento como CAPEX deve ser condicionado a: (i) vínculo explícito ao plano de integridade/inspeção (trechos, periodicidade, critérios de risco e criticidade); (ii) cronograma por ano e por trecho com justificativa técnica; (iii) demonstração de alternativas e eficiência (por exemplo, por que pig instrumentado vs. outras técnicas/estratégias); (iv) comprovação de não dupla contagem com OPEX de manutenção/inspeção e com outras rubricas de integridade; e (v) apresentação de benchmark de custo unitário (R$/km por diâmetro/classe e por tipo de inspeção) e evidências de contratação/execução.
A capitalização só deve ser admitida se caracterizada como “inspeção importante” com mensuração confiável e tratamento consistente com componentização), com baixa do componente anterior quando aplicável (evitando acumulação indevida na base). 
Na ausência de evidência suficiente (plano, rastreio e reconciliação), recomenda-se: (a) glosa parcial prudencial do montante, (b) tratamento condicional sujeito a auditoria e data room, e/ou (c) reconhecimento apenas do subconjunto comprovado (top itens) até validação integral.
</t>
  </si>
  <si>
    <t xml:space="preserve">No caso de Estações de Regulagem e Medição - ERMs a ANP deve exigir segregação entre; a) substituições por fim de vida/obsolescência (sustaining), b) adequações normativas/metrológicas e de segurança, e c) melhorias/upgrade comercial. 
O reconhecimento deve ser condicionado a: (a) lista de projetos por estação/ponto (escopo, entregáveis, justificativa), (b) evidência de necessidade (falhas, confiabilidade, requisitos normativos), (c) análise de alternativas e custo-benefício, e (d) verificação de não dupla contagem com OPEX (manutenção e calibração) e com projetos de expansão. Recomenda-se benchmark por unidade (R$/estação, R$/skid, R$/ponto) e revisão de materialidade por itens repetitivos para detectar sobrepreço.
Deve ser seguida a seguinte diretriz: Pig instrumentado (R$ 540 milhões) e EMR (R$ 299 milhões) devem ter capitalização condicionada a CPC 27 + baixa de componentes substituídos + vínculo ao plano de integridade + prova de não dupla contagem com OPEX.
</t>
  </si>
  <si>
    <t>Deve-se buscar classificar por cada tipo de necessidade: 1. integridade/confiabilidade (sustaining), 2. eficiência operacional e adequações mandatórias, e 3. reforços de capacidade (expansão). Para sustaining, exigir: inventário por estação/unidade, criticidade e risco, escopo detalhado (componentes, paradas, comissionamento) e evidência de prudência/eficiência. Overlaps típicos com OPEX (manutenção, contratos de operação) devem ser reconciliados por matriz Natureza × Ativo/Projeto. 
Recomenda-se a realização de benchmark (R$/MW, R$/unidade, R$/parada programada) e teste de materialidade em itens recorrentes.</t>
  </si>
  <si>
    <t xml:space="preserve">Exigir lista completa de itens (classe, quantidade, local, função), critério de capitalização: benefício futuro, mensuração, vida útil), e comprovação de que não são itens de custeio/consumo (ferramentas, peças rotativas usuais) já cobertos por OPEX. 
Recomenda-se: i. limiar de capitalização, ii. segregação entre substituição vs upgrade, e iii. glosa de itens sem identificação individualizada e sem evidência documental (ordem de compra).
</t>
  </si>
  <si>
    <t xml:space="preserve">Caberia esclarecer o tratamento regulatório de “locação” dentro de sustaining CAPEX: locações podem ser OPEX, e só excepcionalmente compor CAPEX se representarem arranjos contratuais equivalentes à aquisição/benefício futuro capitalizável (ex.: IFRS 16/correlatos, conforme enquadramento regulatório adotado). 
Deve-se exigir a natureza da locação (equipamentos/infraestrutura/veículos), prazo, drivers, e comprovação de que a alternativa escolhida é eficiente vs compra. Recomenda-se reconhecimento condicional e, na ausência de justificativa técnica/econômica, reclassificação para OPEX e normalização.
</t>
  </si>
  <si>
    <t xml:space="preserve">Para esse conjunto, a ANP deve estabelecer regras de classificação e rastreio posterios:
a.	lista de projetos/itens,
b.	rastreio (ERP/OS/contratos),
c.	 vínculo a plano de integridade/obrigação normativa,
d.	teste OPEX×CAPEX (evitar viés pró-capex), e
e.	verificação de não dupla contagem com outras rubricas e com OPEX. 
Recomenda-se auditoria por amostragem estatística para itens repetitivos e glosa prudencial da parcela não comprovada.
</t>
  </si>
  <si>
    <t xml:space="preserve">Recomendável a separação entre TI operacional crítica (SCADA, cibersegurança, telecom, automação) e TI corporativa (ERP, backoffice), e iniciativas de “abertura de mercado” (portais, CRM comercial). 
Reconhecer apenas quando for comprovado a conexão com operação e segurança do serviço regulado, com arquitetura, inventário, cronograma e evidências. Requerer ainda prova de que não há dupla contagem com DGA/OPEX de TI (licenças, suporte). Itens com benefício compartilhado devem ter regra de alocação; sem isso, glosa/condicionamento.
</t>
  </si>
  <si>
    <t xml:space="preserve">A capitalização exige a comprovação de evidência de substituição e da baixa do componente substituído (componentização), evitando acumulação de valor na base. 
Importante que se realize o rastreio por ordem de serviço/trecho, especificação técnica (diâmetro, classe, extensão), evidências de integridade e causa (corrosão, falha, obsolescência), e comprovação de não dupla contagem com “tubulação/trechos” e com OPEX. Recomendável a glosa parcial/condicional até reconciliação.
</t>
  </si>
  <si>
    <t xml:space="preserve">Prudente que se reconheça apenas investimentos com: (i) obrigação normativa clara (ambiental, metano, monitoramento), (ii) mensuração de benefícios e custo-efetividade, e (iii) nexo com prestação do serviço (não iniciativas estratégicas genéricas). 
Exigir baseline de emissões, metodologia de quantificação, MRV (monitoring/reporting/verification) e evitar socialização de custos reputacionais/comerciais. Sem obrigação e evidência de benefício mensurável, tratar como condicional ou glosar.
</t>
  </si>
  <si>
    <t>Overhaul deve ter um enquadramento de sustaining apenas quando visa prolongar a vida útil/recupera capacidade operacional, com escopo definido por equipamento/unidade e evidência de necessidade. Exigir: plano de paradas, laudos/condição, peças e serviços, teste de eficiência (cotação/competição) e separação de manutenção rotineira (OPEX). Capitalização condicionada a  evidência ou glosa/condicionamento.</t>
  </si>
  <si>
    <t xml:space="preserve">Importante a exigência de classificação entre: i. adequação regulatória/metrológica, ii. integridade/segurança, e iii. melhorias comerciais para novos serviços. 
Requerer lista por ponto (local, escopo, entregáveis), vínculo a demanda/obrigação e evidência de não dupla contagem com expansão ou EMRs. Onde houver benefício incremental a usuários específicos, exigir regra de alocação (evitar socialização indevida). Sem justificativa e rastreio, reconhecer apenas o subconjunto comprovado.
</t>
  </si>
  <si>
    <t xml:space="preserve">Para “demais categorias”, exigir desdobramento mínimo (top itens + cauda) e critérios de materialidade. 
Rubrica residual não deve ser usada para “encaixar” custos não classificados. É recomendável a glosa integral das parcelas não identificadas e ou sem evidências, ou reconhecimento condicionado após auditoria/data room.
</t>
  </si>
  <si>
    <t>A análise de 2025 deve funcionar como “teste de estresse” de governança: a ANP deve exigir reconciliação completa entre: i. projetos executados, ii. pagamentos/OS/contratos, iii. ativação contábil (CPC 27) e (iv) evidência operacional (comissionamento). 
Recomenda-se tratar 2025 com cautela (ex post): reconhecer apenas o que for comprovado e elegível; o restante deve ser condicional ou glosado, com previsão de ajuste posterior.</t>
  </si>
  <si>
    <t xml:space="preserve">A ANP deve explicitar critérios de elegibilidade (used &amp; useful, prudência, eficiência), fronteira OPEX×CAPEX (evitar dupla contagem), regras de componentização/baixa (CPC 27), (iv) alocação entre regimes (regulado vs legado), e tratamento de incerteza (condicionantes e ajuste posterior). </t>
  </si>
  <si>
    <t xml:space="preserve">Fundamental a aplicação de testes de elegibilidade com a realização de forma padronizada de testes mínimos por projeto, tais como:  a) necessidade/risco (integridade/obrigação), b) alternativa e eficiência (TOTEX/OPEX vs CAPEX), c) rastreabilidade (evidência documental), d) entrega/entrada em operação, e) não duplicidade com OPEX/REPEX e com outras rubricas, f) alocação entre regimes/beneficiários. 
Projetos que não se enquadrem em qualquer critério material devem ser condicionados ou glosados.
</t>
  </si>
  <si>
    <t>Deveria ser considerado como exceção apenas em alguns casos, tais como: i. justificativa econômica formal (custo total vs compra), ii. comprovação de essencialidade/continuidade do serviço, iii. ausência de alternativa eficiente, e iv. tratamento contábil/regulatório consistente. Caso contrário, deveria ser mantido como OPEX.</t>
  </si>
  <si>
    <t>A conclusão deve explicitar percentuais e valores: reconhecido, condicionado, glosado e pendente de auditoria, com motivos (falta de evidência, dupla contagem, inelegibilidade). A ANP deveria condicionar o reconhecimento futuro à implantação de data room e reconciliação engenharia–contábil, reduzindo assimetria informacional e risco tarifário.</t>
  </si>
  <si>
    <t>As contribuições acima se justificam porque o Sustaining CAPEX concentra uma parcela material da receita requerida importante e se constitui num item que demanda uma análise bastante pormenorizada e inclusive auditoria regulatória.
Dentre os riscos inerentes de uma classificação indevida estão: i. dupla contagem (OPEX x CAPEX/REPEX), ii. capitalização indevida sem baixa de componentes substituídos, iii. “rubricas guarda-chuva” sem rastreabilidade, e iv. socialização de custos comerciais/estratégicos. A adoção de testes mínimos (necessidade, eficiência, evidência, não duplicidade e alocação) e de benchmarks unitários aumenta transparência, reduz litigiosidade e protege a modicidade tarifária, assegurando que apenas investimentos prudentes e eficientes sejam remunerados</t>
  </si>
  <si>
    <t xml:space="preserve">Seria recomendável que a ANP tratasse o Growth CAPEX com uma abordagem estritamente incremental e condicionada, pois projetos de expansão afetam diretamente a tarifa e podem socializar custos que beneficiam usuários específicos, tais como:
(i)	comprovação de demanda/necessidade (capacidade, pressão, confiabilidade, segurança),
(ii)	aderência às etapas regulatórias (inclusive Autorização de Construção – AC), 
(iii)	teste de prudência e eficiência (alternativas técnicas, custo-benefício), e 
(iv)	regra clara de alocação de custos aos beneficiários (evitar socialização indevida). Sem esses requisitos, o reconhecimento tarifário deve ser condicionado ou glosado.
</t>
  </si>
  <si>
    <t>Recomenda-se que a NT exija uma estrutura padronizada de Growth CAPEX por projeto, contendo: a) escopo e entregáveis, b) cronograma físico financeiro, c) drivers de custo (quantidades, premissas, custos unitários), d) evidências de engenharia/licenciamento, e) status regulatório (AC/etapas), f) classificação entre reforço sistêmico vs atendimento dedicado e, g) identificação dos beneficiários e critério de rateio. A ausência dessa estrutura impede replicabilidade e eleva risco de erro tarifário.</t>
  </si>
  <si>
    <t>Seria recomendável a ANP testar a conformidade com os Arts. 5º e 6º (requisitos e condicionantes para investimentos e sua repercussão tarifária), mas recomenda explicitar que: i. apenas projetos autorizados e prudentes/eficientes devem integrar a base de cálculo do ciclo, ii. custos de projetos sem AC não devem ser internalizados no baseline, iii. projetos com benefício localizado devem seguir alocação incremental (usuários beneficiários) ou mecanismo de contratação/neutralidade; e iv. deve haver trilha auditável e evidência documental de cada premissa (quantidades, custos unitários, contratações). 
Onde a evidência faltar, o correto é glosa/condicionamento e eventual reconhecimento via ajuste posterior quando houver comprovação.</t>
  </si>
  <si>
    <t xml:space="preserve">Recomenda-se que a ANP solicite: 
a.	escopo detalhado (extensão, diâmetro, classe, interligações), 
b.	justificativa de demanda (shipper/usuários, capacidade requerida, cenários de utilização), 
c.	avaliação de alternativas (reforços operacionais, otimização de compressão, reversões), e
d.	avaliação de alocação de custos (incremental vs socializado). O reconhecimento tarifário deve estar condicionado a: (a) comprovação de necessidade e eficiência; (b) coerência com autorizações/licenciamento; e (c) critérios de rateio compatíveis com causalidade. Sem demanda firme/justificada, recomenda-se não incorporar integralmente no ciclo (condicionar à contratação/AC).
</t>
  </si>
  <si>
    <t xml:space="preserve">Considerando que a ECOMP Japeri se encontra aprovada pela ANP e que apresenta um montante expressivo de investimento, a ANP deveria exigir:
a)	estudo hidráulico/operacional demonstrando gargalo e benefício sistêmico, 
b)	comparação de alternativas (otimização de operação, ajustes de contratos de capacidade, reforços menores),
c)	detalhamento de CAPEX (equipamentos, civis, comissionamento), 
d)	cronograma e riscos, e 
e)	fundamentação de eficiência (benchmarks por MW instalado, custos unitários, competitividade das contratações). 
f)	Impacto tarifário no momento da entrada em operação e a composição na BRA.
Deveria ser também avaliado o impacto dessa instalação. Se o benefício for predominantemente localizado (poucos usuários/pontos), a alocação deve ser incremental/beneficiário-paga. Na ausência de AC ou de evidências robustas, recomenda-se condicionamento e reconhecimento apenas quando os requisitos forem atendidos.
</t>
  </si>
  <si>
    <t xml:space="preserve">No caso específico de um PR a ANP deviria exigir: a. escopo e requisitos técnicos (capacidade, medição, qualidade, segurança), b. aderência normativa e de conexão, c. vínculo com demanda/contratos e identificação dos beneficiários, e d. comprovação de eficiência (custos unitários por skid/instalação). 
Em projetos de ponto de recebimento, é particularmente importante evitar socialização de custos que atendem um fornecedor/usuário específico; portanto, recomenda-se regra explícita de alocação incremental ou condição de contratação.
</t>
  </si>
  <si>
    <t xml:space="preserve">A ANP não deveria reconhecer para fins de tarifa do ciclo, projetos de expansão sem autorização de construção, exceto despesas estritamente necessárias e comprovadas por obrigação regulatória (e ainda assim tratadas como condicionais). 
O reconhecimento ex ante de CAPEX sem AC amplia risco de socialização indevida, cria incentivo a “empurrar” projetos para dentro do ciclo sem maturidade e reduz previsibilidade tarifária. 
Recomenda-se: i. glosa integral do montante sem AC na receita requerida; ii. manutenção de registros para avaliação futura; e iii. eventual reconhecimento via mecanismo transparente apenas após autorização e demonstração de prudência/eficiência.
</t>
  </si>
  <si>
    <t xml:space="preserve">Recomenda-se que a ANP explicite que o Growth CAPEX reconhecido deve ser o mínimo prudente e eficiente, e que projetos sem maturidade regulatória sejam excluídos do baseline para preservar modicidade e reduzir litigiosidade. A conclusão deve apresentar, por projeto: a) status (com AC / sem AC), b) decisão regulatória proposta (reconhece / condiciona / glosa), c) base de evidência (demanda, estudos, custos unitários), e d) regra de alocação (socializado vs incremental). </t>
  </si>
  <si>
    <t xml:space="preserve">A ANP deve condicionar o reconhecimento do Growth CAPEX à maturidade regulatória (AC), à comprovação de demanda e ao teste de prudência/eficiência, com regra clara de alocação de custos aos beneficiários.
O Growth CAPEX envolve investimentos potencialmente elevados e com benefícios frequentemente localizados, com risco de socialização indevida e aumento artificial da tarifa. 
O reconhecimento tarifário de projetos sem AC ou sem evidência robusta de necessidade e eficiência compromete a previsibilidade regulatória e viola a lógica de causalidade do custo. Além disso, projetos “major” (como compressão) exigem testes rigorosos de alternativas e benchmark para evitar sobreinvestimento. 
</t>
  </si>
  <si>
    <t xml:space="preserve">Sobressalentes críticos devem ser reconhecidos apenas quando demonstrado de forma objetiva de criticidade (análise de risco/falha, impacto na continuidade do serviço, lead time de reposição, exigências de fabricante e histórico de indisponibilidades) e política de estoques compatível com uma empresa eficiente. comissionados e afetos ao serviço regulado. 
Relevante se faz, uma listagem completa por item (tag/equipamento, localização, valor, função), critério de criticidade, base de cálculo do “mínimo técnico”, e evidência de segregação/rateio quando houver compartilhamento com outras malhas/contratos, além de teste de dupla contagem.
</t>
  </si>
  <si>
    <t>Como regra, itens mantidos em estoque não constituem ativo “used &amp; useful” e não devem integrar a BRA; seu tratamento mais adequado é como custo operacional/necessidade de capital de giro, salvo quando se tratar de equipamentos sobressalentes efetivamente instalados.</t>
  </si>
  <si>
    <t xml:space="preserve">A coerência regulatória exige que a metodologia esteja plenamente aderente à norma vigente, às especificidades dos contratos legados e ao princípio da modicidade tarifária. Nos termos da RANP nº 991/2026, cabe à Agência assegurar a vedação à dupla remuneração dos transportadores, o que pressupõe a verificação efetiva da remuneração já auferida e da recuperação de capital ocorrida no âmbito do regime legado.
A revisão tarifária do ciclo 2026–2030 abrange cerca de 30% da base de ativos das transportadoras, em razão do encerramento do primeiro contrato legado - Malha Sudeste. Até 2030, outros dois contratos legados também se encerrarão. Assim, a metodologia ora definida não produzirá efeitos apenas neste quinquênio, mas influenciará diretamente o ciclo subsequente, consolidando um precedente regulatório de elevada relevância para a transição de todo o sistema. 
Diante do risco de dupla remuneração já identificado, incumbe ao regulador adotar as melhores estimativas disponíveis (best estimate), com premissas transparentes, replicáveis e passíveis de revisão posterior, de modo a assegurar justiça tarifária. A ausência de informação perfeita não pode servir de justificativa para afastar a necessária verificação da recuperação de capital já ocorrida.
No que se refere à definição dos valores, recomenda-se que a ANP observe os princípios da modicidade tarifária (art. 6º, §1º, da Lei nº 8.987/95) e da vedação ao enriquecimento sem causa (art. 884 do Código Civil), em consonância com os objetivos de eficiência e competitividade previstos no art. 9º, §3º, da Lei nº 14.134/21. Deve-se reafirmar, ainda, a competência da ANP para exigir das transportadoras todas as informações sob sua guarda (art. 8º, XVII, da Lei nº 9.478/97), com aplicação de sanções em caso de descumprimento (art. 3º, VI, da Lei nº 9.847/99), cabendo aos agentes regulados o dever de transparência frente à assimetria informacional.
As decisões regulatórias devem ser devidamente fundamentadas, considerando todos os elementos fáticos e jurídicos relevantes (art. 5º da Lei nº 13.848/19 e art. 50 da Lei nº 9.784/99), bem como suas consequências práticas e as limitações enfrentadas na implementação das políticas públicas (arts. 20 a 22 da LINDB), sempre com base na melhor informação disponível. Nesse contexto, cabe ao regulador: (i) atuar com diligência na obtenção de dados, especialmente junto aos agentes regulados; (ii) mitigar assimetrias informacionais por meio do uso de estimativas, benchmarks e proxies; e (iii) prever mecanismos de revisão posterior (true-up), quando da apresentação de dados auditáveis.
Diante das limitações informacionais reconhecidas, a ANP deve basear a valoração da Base Regulatória de Ativos (BRA) na melhor informação disponível e em proxies verificáveis, adotando abordagem conservadora compatível com a modicidade tarifária. O ônus de comprovação dos investimentos e custos recai sobre as transportadoras, sob pena de glosa. A ausência de dados não pode beneficiar o regulado nem justificar o afastamento do método do Custo Médio Regulatório (RCM), especialmente quando este é reconhecido como o mais adequado para evitar dupla remuneração.
A adoção do RCM encontra respaldo no art. 6º, §2º, da RANP nº 991/2026, que veda a reinserção de valores já remunerados, em linha com o princípio do enriquecimento sem causa. Trata-se de metodologia particularmente adequada para ativos com longo histórico operacional, pois permite reconstruir a trajetória financeira do investimento com base nos retornos efetivamente auferidos, assegurando a remuneração apenas do capital ainda não recuperado.
O RCM evita ganhos indevidos decorrentes de reavaliações a preços correntes. Sua adoção é, portanto, essencial para garantir a modicidade tarifária e impedir que os usuários arquem novamente com investimentos já amortizados — risco de magnitude bilionária.
</t>
  </si>
  <si>
    <t xml:space="preserve">As tarifas praticadas ao longo dos últimos 20 anos tiveram como fundamento econômico-financeiro o Fluxo de Caixa Livre da Empresa (FCLE) projetado para os contratos legados — isto é, a capacidade de geração de caixa suficiente para, ao longo do tempo, cobrir custos operacionais, tributos, investimentos, serviço da dívida, bem como a remuneração e a recuperação do capital investido. 
Em outras palavras, as tarifas não foram definidas de forma dissociada da realidade econômica dos projetos, mas calibradas para produzir fluxos de caixa compatíveis com a viabilidade dos empreendimentos e com o retorno esperado sobre o capital aportado. Ainda que atualmente não se disponha da totalidade da memória detalhada desses modelos, é razoável inferir que as receitas historicamente auferidas derivaram, direta ou indiretamente, de modelagens baseadas em FCLE, o que torna esse fluxo a referência mais aderente para estimar o capital já recuperado no regime legado.
Caso a BRA seja definida apenas com base no VNR depreciado, sem o devido contraste com o RCM, a metodologia passará a refletir apenas uma valoração físico-contábil do ativo, e não sua efetiva realidade econômica de recuperação. Um ativo pode apresentar valor remanescente sob a ótica da idade regulatória ou da vida útil contábil e, ainda assim, já ter tido seu capital substancial ou integralmente recuperado por meio das tarifas do regime legado. 
Nesse caso, o uso do VNR depreciado em lugar do RCM conduz à sobre avaliação da BRA, permitindo que ativos já remunerados continuem gerando nova remuneração no ciclo 2026–2030, o que leva a um benefício indevido a favor da transportadora. Nessa hipótese, a insuficiência informacional deixa de ser tratada como uma limitação a ser superada por meio de estimativas prudentes e passa a produzir efeitos econômicos favoráveis ao regulado, em detrimento dos usuários.
Importa destacar que a eventual ausência de dados completos e perfeitamente desagregados não inviabiliza a aplicação do RCM. Ao contrário, o método pode e deve ser implementado com base nas melhores estimativas disponíveis, desde que apoiadas em premissas transparentes, replicáveis e passíveis de revisão posterior. A estimativa do capital recuperado pode ser construída, prioritariamente, a partir do FCLE subjacente aos contratos legados e, de forma complementar, a partir dos relatórios financeiros anuais das transportadoras, que oferecem evidências observáveis sobre receitas, custos, EBITDA, CAPEX, depreciação e geração de caixa — elementos suficientes para sustentar inferências prudentes sobre a recuperação econômica já ocorrida.
No contexto regulatório, a escolha não se dá entre calcular com exatidão absoluta ou não calcular, mas entre adotar uma estimativa tecnicamente fundamentada do capital já recuperado ou aceitar uma valoração que ignore essa recuperação e transfira aos consumidores o risco de pagar novamente por ativos já remunerados. 
Adicionalmente, a dinâmica dos contratos legados já foi amplamente debatida em diversos fóruns técnicos, havendo indícios de que a transportadora NTS não apenas recuperou a integralidade do capital investido, como também auferiu receitas superiores à Receita Máxima Permitida (RMP), o que sugere a ocorrência de sobre-remuneração ao longo do período.
Diante desse cenário, a definição de uma BRA inicial positiva para o ciclo 2026–2030, no caso dos ativos oriundos do Contrato Legado da Malha Sudeste, tende a impor ônus indevido aos consumidores. Mais do que configurar uma hipótese de dupla remuneração — já potencialmente verificada no passado —, tal decisão poderia resultar em uma terceira camada de remuneração sobre ativos já amortizados, caracterizando ganho indevido.
Assim, a única forma de mitigar esse risco de maneira consistente e alinhada aos princípios regulatórios é a adoção do método RCM pela ANP, assegurando que apenas o capital efetivamente ainda não recuperado seja incluído na Base Regulatória de Ativos.
</t>
  </si>
  <si>
    <t xml:space="preserve">Um aspecto adicional importante a ser comentado, que poderá aflorar na discussão da revisão da BRA, é a questão da isonomia regulatória. Cabe remarcar que o conceito de isonomia não significa ter que aplicar o mesmo método quando se trata de realidades não comparáveis.
A isonomia relevante, em regulação econômica, é a de tratamento equivalente de situações equivalentes. Quando os objetos regulados têm estruturas de ativos, trajetória de investimentos, idade média, dinâmica de substituição, perfil de risco e histórico contratual substancialmente diferentes, impor o mesmo método (CHCI) por “simetria formal” tende a produzir iniquidade material (mesma regra, efeitos muito diferentes), contrariando modicidade e eficiência.
A TBG é um caso estruturalmente distinto: “gasoduto tipo troncal” (um grande ativo/rota). A TBG possui também um único corredor dominante (Gasbol), com:
a)	elevado peso de um ativo linear principal;
b)	menor complexidade de malha (comparada a redes com múltiplos trechos, interconexões e reforços);
c)	dinâmica de CAPEX/REPEX e de substituição com perfil muito particular;
d)	menor risco de o CHCI “congelar” uma fotografia histórica que não representa a condição econômica atual do ativo.
e)	Já no caso da NTS (Malha Sudeste) e TAG (Malha Nordeste) são malhas com:
f)	maior diversidade de trechos, idades e reforços;
g)	múltiplas expansões, adequações e ciclos de investimento;
h)	composição de ativos e custos mais heterogênea, com maior sensibilidade a critérios de alocação e a drivers de integridade/manutenção.
Os contratos legados apresentam uma singularidade que exige da ANP a eleição de métodos que melhor possam refletir a busca de modicidade e justiça tarifaria em cada caso.
</t>
  </si>
  <si>
    <t xml:space="preserve">
A ANP deve reafirmar que projetos de expansão sem AC não devem compor OPEX regulatório nem ser implicitamente reconhecidos como “preparação de expansão”. Gastos associados devem ser segregados (engenharia preliminar, licenciamento etc.) e avaliados caso a caso. Recomenda-se: (i) glosa de despesas associadas a expansão não autorizada quando não houver obrigação regulatória, e (ii) condicionamento de qualquer reconhecimento à obtenção de AC e demonstração de prudência/eficiência.
</t>
  </si>
  <si>
    <t xml:space="preserve">
Recomenda-se que a ANP aplique explicitamente o comando do art. 11: o OPEX deve refletir trajetória de eficiência, com metas/índices de produtividade (ex.: custo por km, por ponto, por estação, por volume transportado; headcount/ativos; indicadores de manutenção). Se a proposta não evidencia ganhos, a ANP deve: (i) aplicar fator de eficiência (X) ou ajuste de produtividade, (ii) excluir custos incrementais sem driver comprovado, e (iii) exigir plano de eficiência verificável. Isso é essencial para a modicidade tarifária e disciplina de custos no ciclo.
</t>
  </si>
  <si>
    <t xml:space="preserve">
A ANP deve impor regras claras de alocação para evitar que custos do legado (ou de atividades comerciais) sejam transferidos ao regime regulado. Recomenda-se: (i) matriz de alocação de custos comuns com drivers objetivos (capacidade, uso, pontos, km, horas de operação etc.), (ii) segregação de centros de custo no ERP, (iii) testes de consistência (reconciliação com demonstrações financeiras e relatórios gerenciais), e (iv) auditoria independente. Na ausência de critérios e evidências, aplicar glosa prudencial e/ou exigir reapresentação. O ônus da informação é da transportadora.
</t>
  </si>
  <si>
    <t xml:space="preserve">
As contribuições acima se justificam porque rubricas materialmente relevantes, agregadas e sem trilha auditável comprometem a transparência, impedem testes de prudência/eficiência, aumentam o risco de dupla contagem (OPEX vs CAPEX/REPEX) e ampliam a probabilidade de subsídio cruzado entre regimes e atividades. Em processos tarifários, a incorporação de custos não recorrentes ou não elegíveis no baseline gera impactos persistentes e prejudica a modicidade tarifária. Portanto, a ANP deve condicionar o reconhecimento do OPEX à apresentação de evidências mínimas, normalizar picos e aplicar glosas quando não houver comprovação, assegurando previsibilidade e comparabilidade.
Princípios aplicáveis: modicidade tarifária, transparência, verificabilidade, prudência/eficiência e vedação à dupla remuneração. Na presença de assimetria informacional, a ANP deve (i) exigir evidências mínimas; (ii) decidir com base em parâmetros conservadores e replicáveis; (iii) imputar à transportadora o ônus da prova; e (iv) aplicar true‑up apenas quando dados auditáveis forem disponibilizados.
</t>
  </si>
  <si>
    <t xml:space="preserve">Em melhores práticas internacionais, o Sustaining CAPEX (investimentos de sustentação) é reconhecido como essencial para integridade, segurança e confiabilidade, mas nunca é aceito “automaticamente”: ele precisa passar por testes de prudência, eficiência e rastreabilidade (asset management, evidências, priorização por risco, alternativas técnicas e verificação). 
Em contextos com contratos legados (coexistência de regime contratual e regime regulado), os reguladores adotam cuidados adicionais para evitar subsídio cruzado e dupla recuperação: exigem segregação clara do que é custo do legado versus custo do regime regulado; uma matriz de alocação com drivers objetivos para custos comuns; e trilhas auditáveis (ERP/GIS/engenharia) que vinculem cada projeto a ativos, trechos e obrigações regulatórias. 
Quando há lacunas de informação, é comum decidir com “melhor informação disponível” em caráter preliminar, mas com mecanismos de ajuste posterior (acerto de contas/true-up) e auditorias ex post, para que eventuais correções sejam feitas quando surgirem dados mais adequados. Essas salvaguardas reduzem o risco de “rubricas guarda-chuva”, evitam sobreposição com OPEX/REPEX e protegem a modicidade tarifária na transição.
A título de exemplo, citamos o regulador espanhol, a CNMC, que segue as regras e diretrizes da ACER (Agência para Cooperação dos Reguladores de Energia da UE) estabelecendo regras sobre os gastos que podem ser ativados (capitalizados) para fins de remuneração. Gastos que comprovadamente aumentam o tempo de operação de ativos já existentes podem ser ativados e retribuídos.
A CNMC introduziu o conceito de Copex, que são despesas que, embora tenham natureza de operação e manutenção, podem ser ativadas sob certas condições, ex: gastos com melhorias em instalações (segurança ou eficiência) que superem 250.000 euros. 
Para que um gasto seja ativável, ele precisa estar associado a um projeto ou obra específica e estar em fase operacional.
O regulador exige auditorias específicas para validar que os gastos realmente correspondem a ativos físicos. Os custos considerados de operação e manutenção (O&amp;M) são recuperados via tarifas anuais. Manutenções sistemáticas e de baixo valor não são ativáveis.
</t>
  </si>
  <si>
    <t xml:space="preserve">A tabela 7 da NT indica um total de R$ 2,76 bilhões de sustaining CAPEX para o período de 2026 – 2030, o que nos parece elevado. Dos montantes informados, 30% estão concentrados nos itens “outros” e “diversos”, num total de mais de R$ 500 milhões. Alguns outros itens também nos parecem não justificados e a ANP deve avaliar no decorrer do ciclo e de forma prévia a real necessidade, a prudência e a eficiência desses gastos. 
A fronteira OPEX/CAPEX é determinante para a base de remuneração. Recomenda-se:
• Critério de elegibilidade: capitalizar apenas gastos que comprovadamente aumentem benefícios econômicos futuros (extensão mensurável de vida útil, aumento de capacidade, mitigação de risco relevante), conforme CPC 27, com laudos técnicos por categoria material.
• Plano de integridade como âncora: itens como pig instrumentado e intervenções de integridade devem estar vinculados a um Plano de Integridade da Malha (periodicidade, trechos, riscos), evitando capitalização oportunista.
• Segregação por malha/contrato: quando o ativo atende a múltiplas malhas, aplicar rateio com drivers verificáveis ou excluir da base regulada.
A ANP deve realizar auditorias para validar os gastos e os custos de operação e manutenção (O&amp;M). Manutenções sistemáticas e de baixo valor não são ativáveis.
</t>
  </si>
  <si>
    <t xml:space="preserve">
A proposta deve ser detalhada por projeto/ativo, com: escopo, justificativa (risco/necessidade), orçamento referenciado, cronograma e classificação (direto/comum/corporativo). Recomenda-se que itens não detalhados sejam classificados como “projetos contingentes” até comprovação.
</t>
  </si>
  <si>
    <t xml:space="preserve">
 Concordamos que a proposta é majoritariamente declaratória, sem laudos, options analysis e composições de custo. Recomendamos classificação como contingente para itens sem documentação e glosa para itens que evidenciem natureza de expansão mascarada como sustaining.
</t>
  </si>
  <si>
    <t xml:space="preserve">
Pontos críticos: (i) ausência de documentação técnica; (ii) risco de misclassificação (sustaining vs expansão/connection); (iii) fronteira CAPEX/OPEX (overhaul, pig, componentes) com risco de dupla recuperação; (iv) perfil temporal anômalo (front/back‑loading) sem plano de integridade.
</t>
  </si>
  <si>
    <t xml:space="preserve">O perfil temporal com concentrações abruptas e anos quase nulos indica ausência de portfólio real e pode sugerir otimização financeira (front‑loading) sem lastro técnico. Recomendamos que cada variação relevante seja justificada por projeto e plano de integridade.
</t>
  </si>
  <si>
    <t xml:space="preserve">Recomendamos análise por categoria com documentação obrigatória para itens &gt;5% e regras claras: apenas investimentos que aumentem benefício futuro mensurável podem ser capitalizados (CPC 27); manutenção periódica deve permanecer em OPEX; e todo item deve passar por teste de não dupla contagem com OPEX e com ativos já refletidos no CRN.
A 3S concorda com a abordagem de avaliar sustaining CAPEX em conjunto com OPEX e BRA, pois a fronteira OPEX/CAPEX é determinante para a base de remuneração. Recomenda-se:
• Critério de elegibilidade: capitalizar apenas gastos que comprovadamente aumentem benefícios econômicos futuros (extensão mensurável de vida útil, aumento de capacidade, mitigação de risco relevante), conforme CPC 27, com laudos técnicos por categoria material.
• Plano de integridade como âncora: itens como pig instrumentado e intervenções de integridade devem estar vinculados a um Plano de Integridade da Malha (periodicidade, trechos, riscos), evitando capitalização oportunista.
• Segregação por malha/contrato: quando o ativo atende a múltiplas malhas, aplicar rateio com drivers verificáveis ou excluir da base regulada.
</t>
  </si>
  <si>
    <t xml:space="preserve">
A 3S Consultoria recomenda que a ANP trate a rubrica “pig instrumentado” como item de alta materialidade e alto risco de classificação, exigindo comprovação de que se trata de investimento de integridade (sustaining) e não de despesa recorrente ou item já capturado em OPEX. O reconhecimento como CAPEX deve ser condicionado a: (i) vínculo explícito ao plano de integridade/inspeção (trechos, periodicidade, critérios de risco e criticidade); (ii) cronograma por ano e por trecho com justificativa técnica; (iii) demonstração de alternativas e eficiência (por exemplo, por que pig instrumentado vs. outras técnicas/estratégias); (iv) comprovação de não dupla contagem com OPEX de manutenção/inspeção e com outras rubricas de integridade; e (v) apresentação de benchmark de custo unitário (R$/km por diâmetro/classe e por tipo de inspeção) e evidências de contratação/execução.
Além disso, a capitalização só deve ser admitida se caracterizada como “inspeção importante” nos termos de CPC 27 (benefício futuro identificável, mensuração confiável e tratamento consistente com componentização), com baixa do componente anterior quando aplicável (evitando acumulação indevida na base). Na ausência de evidência suficiente (plano, rastreio e reconciliação), recomenda-se: (a) glosa parcial prudencial do montante, (b) tratamento condicional sujeito a auditoria e data room, e/ou (c) reconhecimento apenas do subconjunto comprovado (top itens) até validação integral.
</t>
  </si>
  <si>
    <t xml:space="preserve">
Para EMRs, a ANP deve exigir segregação entre:
(i)	substituições por fim de vida/obsolescência (sustaining), 
(ii)	adequações normativas/metrológicas e de segurança, e
(iii)	melhorias/upgrade comercial. 
O reconhecimento deve ser condicionado a: (a) lista de projetos por estação/ponto (escopo, entregáveis, justificativa), (b) evidência de necessidade (falhas, confiabilidade, requisitos normativos), (c) análise de alternativas e custo-benefício, e (d) verificação de não dupla contagem com OPEX (manutenção e calibração) e com projetos de expansão. Recomenda-se benchmark por unidade (R$/estação, R$/skid, R$/ponto) e revisão de materialidade por itens repetitivos para detectar sobrepreço.
Deve ser seguida a seguinte diretriz: Pig instrumentado (R$ 540 mi) e EMR (R$ 299 mi) devem ter capitalização condicionada a CPC 27 + baixa de componentes substituídos + vínculo ao plano de integridade + prova de não dupla contagem com OPEX.
</t>
  </si>
  <si>
    <t xml:space="preserve">46. Contribuição – Seção IV – Subseção 4.4.4 – Estações de compressão — R$ 196 milhões (7,7% do total)
A ANP deve distinguir claramente: 
(i)	integridade/confiabilidade (sustaining),
(ii)	eficiência operacional e adequações mandatórias, e 
(iii)	reforços de capacidade (expansão). Para sustaining, exigir: inventário por estação/unidade, diagnóstico de condição (asset health), criticidade e risco, escopo detalhado (componentes, paradas, comissionamento) e evidência de prudência/eficiência. Overlaps típicos com OPEX (manutenção, contratos de operação) devem ser reconciliados por matriz Natureza × Ativo/Projeto. Recomenda-se benchmark (R$/MW, R$/unidade, R$/parada programada) e teste de materialidade em itens recorrentes.
47. Contribuição – Seção IV – Subseção 4.4.5 – Máquinas e equipamentos operacionais — R$ 196 milhões (7,7% do total)
Rubrica de risco por ser “guarda-chuva”. Exigir lista completa de itens (classe, quantidade, local, função), critério de capitalização (CPC 27: benefício futuro, mensuração, vida útil), e comprovação de que não são itens de custeio/consumo (ferramentas, peças rotativas usuais) já cobertos por OPEX. 
Recomenda-se:
(i)	limiar de capitalização,
(ii)	segregação entre substituição vs upgrade, e
(iii)	glosa de itens sem identificação individualizada e sem evidência documental (ordem de compra/OS).
48. Contribuição – Seção IV – Subseção 4.4.6 – Classe de locação — R$ 176 milhões (6,9% do total)
A ANP deve esclarecer o tratamento regulatório de “locação” dentro de sustaining CAPEX: locações podem ser OPEX, e só excepcionalmente compor CAPEX se representarem arranjos contratuais equivalentes à aquisição/benefício futuro capitalizável (ex.: IFRS 16/correlatos, conforme enquadramento regulatório adotado). Exigir: natureza da locação (equipamentos/infraestrutura/veículos), prazo, drivers, e comprovação de que a alternativa escolhida é eficiente vs compra. Recomenda-se reconhecimento condicional e, na ausência de justificativa técnica/econômica, reclassificação para OPEX e normalização.
49. Contribuição – Seção IV – Subseção 4.4.7 – Categorias com materialidade relevante — R$ 365 milhões
Para esse bloco, a ANP deve estabelecer regra transversal:
(i)	lista de projetos/itens,
(ii)	rastreio (ERP/OS/contratos),
(iii)	 vínculo a plano de integridade/obrigação normativa,
(iv)	teste OPEX×CAPEX (evitar viés pró-capex), e
(v)	verificação de não dupla contagem com outras rubricas e com OPEX. Recomenda-se auditoria por amostragem estatística para itens repetitivos e glosa prudencial da parcela não comprovada.
</t>
  </si>
  <si>
    <t xml:space="preserve">Rubrica de risco por ser “guarda-chuva”. Exigir lista completa de itens (classe, quantidade, local, função), critério de capitalização (CPC 27: benefício futuro, mensuração, vida útil), e comprovação de que não são itens de custeio/consumo (ferramentas, peças rotativas usuais) já cobertos por OPEX. 
Recomenda-se:
(i)	limiar de capitalização,
(ii)	segregação entre substituição vs upgrade, e
(iii)	glosa de itens sem identificação individualizada e sem evidência documental (ordem de compra/OS).
</t>
  </si>
  <si>
    <t xml:space="preserve">A ANP deve esclarecer o tratamento regulatório de “locação” dentro de sustaining CAPEX: locações podem ser OPEX, e só excepcionalmente compor CAPEX se representarem arranjos contratuais equivalentes à aquisição/benefício futuro capitalizável (ex.: IFRS 16/correlatos, conforme enquadramento regulatório adotado). Exigir: natureza da locação (equipamentos/infraestrutura/veículos), prazo, drivers, e comprovação de que a alternativa escolhida é eficiente vs compra. Recomenda-se reconhecimento condicional e, na ausência de justificativa técnica/econômica, reclassificação para OPEX e normalização.
</t>
  </si>
  <si>
    <t xml:space="preserve">Para esse bloco, a ANP deve estabelecer regra transversal:
(i)	lista de projetos/itens,
(ii)	rastreio (ERP/OS/contratos),
(iii)	 vínculo a plano de integridade/obrigação normativa,
(iv)	teste OPEX×CAPEX (evitar viés pró-capex), e
(v)	verificação de não dupla contagem com outras rubricas e com OPEX. 
Recomenda-se auditoria por amostragem estatística para itens repetitivos e glosa prudencial da parcela não comprovada.
</t>
  </si>
  <si>
    <t xml:space="preserve">Exigir separação entre: 
(i)	TI operacional crítica (SCADA, cibersegurança, telecom, automação),
(ii)	TI corporativa (ERP, backoffice), (iii) iniciativas de “abertura de mercado” (portais, CRM comercial). Reconhecer apenas o que tiver nexo com operação e segurança do serviço regulado, com arquitetura, inventário, cronograma e evidências. Requerer ainda prova de que não há dupla contagem com DGA/OPEX de TI (licenças, suporte). Itens com benefício compartilhado devem ter regra de alocação; sem isso, glosa/condicionamento.
</t>
  </si>
  <si>
    <t xml:space="preserve">Conforme o CPC 27, a capitalização exige evidência de substituição e baixa do componente substituído (componentização), evitando acumulação de valor na base. Exigir rastreio por ordem de serviço/trecho, especificação técnica (diâmetro, classe, extensão), evidências de integridade e causa (corrosão, falha, obsolescência), e comprovação de não dupla contagem com “tubulação/trechos” e com OPEX. Na falta de baixa e rastreio, recomendar glosa parcial/condicional até reconciliação engenharia–contábil.
</t>
  </si>
  <si>
    <t xml:space="preserve">Recomenda-se reconhecer apenas investimentos com: (i) obrigação normativa clara (ambiental, metano, monitoramento), (ii) mensuração de benefícios e custo-efetividade, e (iii) nexo com prestação do serviço (não iniciativas estratégicas genéricas). Exigir baseline de emissões, metodologia de quantificação, MRV (monitoring/reporting/verification) e evitar socialização de custos reputacionais/comerciais. Sem obrigação e evidência de benefício mensurável, tratar como condicional ou glosar.
</t>
  </si>
  <si>
    <t xml:space="preserve"> Contribuição – Seção IV – Subseção 4.4.7.4 – Overhaul — R$ 63 milhões (2,5% do total)
Overhaul deve ser enquadrado como sustaining apenas quando prolonga a vida útil/recupera capacidade operacional, com escopo definido por equipamento/unidade e evidência de necessidade. Exigir: plano de paradas, laudos/condição, peças e serviços, teste de eficiência (cotação/competição) e separação de manutenção rotineira (OPEX). Capitalização condicionada ao CPC 27 e componentização; sem evidência, glosa/condicionamento.
</t>
  </si>
  <si>
    <t xml:space="preserve">Exigir classificação entre:
(i)	adequação regulatória/metrológica,
(ii)	integridade/segurança, e 
(iii)	melhorias comerciais para novos serviços. 
Requerer lista por ponto (local, escopo, entregáveis), vínculo à demanda/obrigação e evidência de não dupla contagem com expansão ou EMRs. Onde houver benefício incremental a usuários específicos, exigir regra de alocação (evitar socialização indevida). Sem justificativa e rastreio, reconhecer apenas o subconjunto comprovado.
</t>
  </si>
  <si>
    <t xml:space="preserve">Para “demais categorias”, exigir desdobramento mínimo (top itens + cauda) e critérios de materialidade. Rubrica residual não deve ser usada para “encaixar” custos não classificados. Recomenda-se glosa integral da parcela não identificada/sem evidência, ou reconhecimento condicionado após auditoria/data room.
</t>
  </si>
  <si>
    <t xml:space="preserve">A análise de 2025 deve funcionar como “teste de estresse” de governança: a ANP deve exigir reconciliação completa entre:
(i)	projetos executados,
(ii)	pagamentos/OS/contratos,
(iii)	ativação contábil (CPC 27) e (iv) evidência operacional (comissionamento). Recomenda-se tratar 2025 com cautela (ex post): reconhecer apenas o que for comprovado e elegível; o restante deve ser condicional ou glosado, com previsão de ajuste posterior.
</t>
  </si>
  <si>
    <t xml:space="preserve">A ANP deve explicitar:
(i)	critérios de elegibilidade (used &amp; useful, prudência, eficiência), 
(ii)	fronteira OPEX×CAPEX (evitar dupla contagem), 
(iii)	regras de componentização/baixa (CPC 27), (iv) alocação entre regimes (regulado vs legado), e
(iv)	tratamento de incerteza (condicionantes e ajuste posterior). Sem esse “marco”, as decisões de 2025 ficam casuísticas e litigiosas.
</t>
  </si>
  <si>
    <t xml:space="preserve">Recomenda-se padronizar testes mínimos por projeto:
 (1) necessidade/risco (integridade/obrigação), 
(2) alternativa e eficiência (TOTEX/OPEX vs CAPEX), 
(3) rastreabilidade (evidência documental), 
(4) entrega/entrada em operação, 
(5) não duplicidade com OPEX/REPEX e com outras rubricas,
 (6) alocação entre regimes/beneficiários. Projetos que falhem em qualquer critério material devem ser condicionados ou glosados.
</t>
  </si>
  <si>
    <t xml:space="preserve">Aceitar como exceção apenas se houver: 
(i)	justificativa econômica formal (custo total vs compra),
(ii)	comprovação de essencialidade/continuidade do serviço,
(iii)	ausência de alternativa eficiente, e (iv) tratamento contábil/regulatório consistente. Caso contrário, reclassificar para OPEX e normalizar.
</t>
  </si>
  <si>
    <t xml:space="preserve">A conclusão deve explicitar percentuais/valores: reconhecido, condicionado, glosado e pendente de auditoria, com motivos (falta de evidência, dupla contagem, inelegibilidade). Recomenda-se que a ANP condicione o reconhecimento futuro à implantação de data room e reconciliação engenharia–contábil, reduzindo assimetria informacional e risco tarifário.
</t>
  </si>
  <si>
    <t xml:space="preserve">As contribuições acima se justificam porque o Sustaining CAPEX concentra parcela material da receita requerida e é área de alto risco de:
(i)	dupla contagem (OPEX vs CAPEX/REPEX),
(ii)	capitalização indevida sem baixa de componentes substituídos (CPC 27), 
(iii)	“rubricas guarda-chuva” sem rastreabilidade, e
(iv)	socialização de custos comerciais/estratégicos. 
A adoção de testes mínimos (necessidade, eficiência, evidência, não duplicidade e alocação) e de benchmarks unitários aumenta transparência, reduz litigiosidade e protege a modicidade tarifária, assegurando que apenas investimentos prudentes e eficientes sejam remunerados.
</t>
  </si>
  <si>
    <t xml:space="preserve">A 3S Consultoria recomenda que a ANP trate o Growth CAPEX com abordagem estritamente incremental e condicionada, pois projetos de expansão afetam diretamente a tarifa e podem socializar custos que beneficiam usuários específicos. Boas práticas exigem:
(i)	comprovação de demanda/necessidade (capacidade, pressão, confiabilidade, segurança),
(ii)	aderência às etapas regulatórias (inclusive Autorização de Construção – AC), 
(iii)	teste de prudência e eficiência (alternativas técnicas, custo-benefício), e 
(iv)	regra clara de alocação de custos aos beneficiários (evitar socialização indevida). 
Sem esses requisitos, o reconhecimento tarifário deve ser condicionado ou glosado.
</t>
  </si>
  <si>
    <t xml:space="preserve">Recomenda-se que a NT exija uma estrutura padronizada de Growth CAPEX por projeto, contendo: 
(a) escopo e entregáveis; 
(b) cronograma físico-financeiro; 
(c) drivers de custo (quantidades, premissas, custos unitários); 
(d) evidências de engenharia/licenciamento; 
(e) status regulatório (AC/etapas); 
(f) classificação entre reforço sistêmico vs atendimento dedicado; e
(g) identificação dos beneficiários e critério de rateio. 
A ausência dessa estrutura impede replicabilidade e eleva risco de erro tarifário.
</t>
  </si>
  <si>
    <t xml:space="preserve">A 3S Consultoria concorda que a ANP deve testar conformidade com os Arts. 5º e 6º (requisitos e condicionantes para investimentos e sua repercussão tarifária), mas recomenda explicitar que:
(i)	apenas projetos autorizados e prudentes/eficientes devem integrar a base de cálculo do ciclo; 
(ii)	custos de projetos sem AC não devem ser internalizados no baseline;
(iii)	projetos com benefício localizado devem seguir alocação incremental (usuários beneficiários) ou mecanismo de contratação/neutralidade; e 
(iv)	deve haver trilha auditável e evidência documental de cada premissa (quantidades, custos unitários, contratações).
Onde a evidência faltar, o correto é glosa/condicionamento e eventual reconhecimento via ajuste posterior quando houver comprovação.
</t>
  </si>
  <si>
    <t xml:space="preserve">Para o GASIG, recomenda-se que a ANP exija: 
(i)	escopo detalhado (extensão, diâmetro, classe, interligações), 
(ii)	justificativa de demanda (shipper/usuários, capacidade requerida, cenários de utilização), 
(iii)	avaliação de alternativas (reforços operacionais, otimização de compressão, reversões), e
(iv)	avaliação de alocação de custos (incremental vs socializado). O reconhecimento tarifário deve estar condicionado a: (a) comprovação de necessidade e eficiência; (b) coerência com autorizações/licenciamento; e (c) critérios de rateio compatíveis com causalidade. 
Sem demanda firme/justificada, recomenda-se não incorporar integralmente no ciclo 
</t>
  </si>
  <si>
    <t xml:space="preserve">Dada a materialidade, a ANP deve tratar a ECOMP Japeri como projeto “major” e exigir nível elevado de evidência:
(i)	estudo hidráulico/operacional demonstrando gargalo e benefício sistêmico, 
(ii)	comparação de alternativas (otimização de operação, ajustes de contratos de capacidade, reforços menores),
(iii)	detalhamento de CAPEX (equipamentos, civis, comissionamento), 
(iv)	cronograma e riscos, e 
(v)	fundamentação de eficiência (benchmarks por MW instalado, custos unitários, competitividade das contratações). 
Se o benefício for predominantemente localizado (poucos usuários/pontos), a alocação deve ser incremental/beneficiário-paga. Na ausência de AC ou de evidências robustas, recomenda-se condicionamento e reconhecimento apenas quando os requisitos forem atendidos.
</t>
  </si>
  <si>
    <t xml:space="preserve">Exigir:
(i)	escopo e requisitos técnicos (capacidade, medição, qualidade, segurança),
(ii)	aderência normativa e de conexão, 
(iii)	vínculo com demanda/contratos e identificação dos beneficiários, e 
(iv)	comprovação de eficiência (custos unitários por skid/instalação). Em projetos de ponto de recebimento, é particularmente importante evitar socialização de custos que atendem um fornecedor/usuário específico; portanto, recomenda-se regra explícita de alocação incremental ou condição de contratação.
</t>
  </si>
  <si>
    <t xml:space="preserve">A 3S Consultoria recomenda que a ANP não reconheça (para fins de tarifa do ciclo) projetos de expansão sem AC, exceto despesas estritamente necessárias e comprovadas por obrigação regulatória (e ainda assim tratadas como condicionais). 
O reconhecimento ex ante de CAPEX sem AC amplia risco de socialização indevida, cria incentivo a “empurrar” projetos para dentro do ciclo sem maturidade e reduz previsibilidade tarifária. 
Sugere-se: 
(i)	glosa integral do montante sem AC na receita requerida;
(ii)	manutenção de registro para avaliação futura; e 
(iii)	eventual reconhecimento via mecanismo transparente apenas após autorização e demonstração de prudência/eficiência.
</t>
  </si>
  <si>
    <t>A conclusão deve apresentar, por projeto: (a) status (com AC / sem AC), (b) decisão regulatória proposta (reconhece / condiciona / glosa),  (c) base de evidência (demanda, estudos, custos unitários), e  (d) regra de alocação (socializado vs incremental).  Recomenda-se que a ANP explicite que o Growth CAPEX reconhecido deve ser o mínimo prudente e eficiente, e que projetos sem maturidade regulatória sejam excluídos do baseline para preservar modicidade e reduzir litigiosidade.</t>
  </si>
  <si>
    <t xml:space="preserve">69. Contribuição Seção V - Subseção 5.7 -  Conclusão da Análise de Growth CAPEX da NTS
A conclusão deve apresentar, por projeto:
(a) status (com AC / sem AC),
(b) decisão regulatória proposta (reconhece / condiciona / glosa), 
(c) base de evidência (demanda, estudos, custos unitários), e 
(d) regra de alocação (socializado vs incremental). 
Recomenda-se que a ANP explicite que o Growth CAPEX reconhecido deve ser o mínimo prudente e eficiente, e que projetos sem maturidade regulatória sejam excluídos do baseline para preservar modicidade e reduzir litigiosidade.
70. Justificativa 
As contribuições acima se justificam porque o Growth CAPEX envolve investimentos potencialmente elevados e com benefícios frequentemente localizados, com risco de socialização indevida e aumento artificial da tarifa. O reconhecimento tarifário de projetos sem AC ou sem evidência robusta de necessidade e eficiência compromete a previsibilidade regulatória e viola a lógica de causalidade do custo. Além disso, projetos “major” (como compressão) exigem testes rigorosos de alternativas e benchmark para evitar sobreinvestimento. Portanto, a ANP deve condicionar o reconhecimento do Growth CAPEX à maturidade regulatória (AC), à comprovação de demanda e ao teste de prudência/eficiência, com regra clara de alocação de custos aos beneficiários.
</t>
  </si>
  <si>
    <t xml:space="preserve">Sobressalentes críticos devem ser reconhecidos apenas quando houver demonstração objetiva de criticidade (análise de risco/falha, impacto na continuidade do serviço, lead time de reposição, exigências de fabricante e histórico de indisponibilidades) e política de estoques compatível com uma empresa eficiente, comissionados e afetos ao serviço regulado. Recomenda-se exigir lista completa por item (tag/equipamento, localização, valor, função), critério de criticidade, base de cálculo do “mínimo técnico”, e evidência de segregação/rateio quando houver compartilhamento com outras malhas/contratos, além de teste de dupla contagem com o CRN.
</t>
  </si>
  <si>
    <t xml:space="preserve">
Como regra, itens mantidos em almoxarifado (estoque) não constituem ativo “used &amp; useful” e não devem integrar a BRA; seu tratamento mais adequado é como custo operacional/necessidade de capital de giro, salvo quando se tratar de equipamentos sobressalentes efetivamente instalados.
</t>
  </si>
  <si>
    <t xml:space="preserve">A coerência regulatória requer que a metodologia adotada pela ANP seja aderente à norma vigente, à singularidade dos contratos legados e ao princípio da modicidade tarifária. Nos termos da RANP nº 991/2026, a Agência deve assegurar que não haverá dupla remuneração dos transportadores, o que exige verificar, de forma efetiva, a remuneração e a recuperação de capital já obtidas no regime legado. 
A revisão do ciclo 2026–2030 alcança cerca de 30% da base da transportadora em razão do encerramento do primeiro contrato legado, relativo à Malha Sudeste. Em 2030, outros dois contratos legados também se encerrarão. Por isso, a metodologia definida agora não terá efeito apenas neste quinquênio, mas impactará sensivelmente o ciclo seguinte e consolidará um precedente regulatório de grande relevância para a transição de todo o sistema. Trata-se, portanto, de uma decisão estrutural, que deve ser tomada com base em aderência econômica e prudência regulatória.
Diante do risco de dupla remuneração já apontado, cabe ao regulador utilizar as estimativas mais prováveis (best estimate value), com premissas transparentes, replicáveis e passíveis de revisão posterior, para assegurar justiça tarifária. A ausência de informação perfeita não pode servir como justificativa para deixar de verificar a recuperação de capital já ocorrida.
No que se refere à fixação de valores, recomenda-se que a ANP observe os princípios da modicidade tarifária (art. 6º, §1º, da Lei nº 8.987/95) e da vedação ao enriquecimento ilícito (art. 884 do Código Civil), em linha com os mandamentos de eficiência e competitividade prevista na (art. 9º, §3º,da Lei nº14.134/21). Deve-se reafirmar, ainda, a competência da ANP para exigir das transportadoras todas as informações sob sua guarda (art. 8º, XVII, da Lei nº 9.478/97), com aplicação de sanções em caso de descumprimento (art. 3º, VI, da Lei nº 9.847/99), cabendo aos agentes regulados o dever de transparência diante da assimetria informacional.
As decisões regulatórias devem ser fundamentadas em todos os elementos fáticos e jurídicos relevantes (art. 5º da Lei nº 13.848/19 e art. 50 da Lei nº 9.784/99), considerando também suas consequências práticas e as limitações enfrentadas na implementação das políticas públicas (arts. 20 a 22 da LINDB), sempre com base nas melhores informações disponíveis.
Nesse contexto, cabe ao regulador: (i) atuar com diligência na obtenção de dados, especialmente junto aos regulados; (ii) mitigar as assimetrias informacionais, mediante o uso de estimativas, benchmarks e proxies; e (iii) admitir a revisão posterior das decisões.
Diante das limitações informacionais reconhecidas, a ANP deve basear a valoração da BRA na melhor informação disponível e em proxies verificáveis, adotando abordagem conservadora compatível com a modicidade tarifária. 
O ônus de comprovar investimentos e custos recai sobre as transportadoras, sob pena de glosa. A ausência de dados não pode favorecer o regulado nem justificar o afastamento do RCM, especialmente quando reconhecido como o método mais adequado para evitar dupla remuneração.
A adoção do RCM encontra respaldo no art. 6º, §2º, da RANP 991/26, que veda a reinserção de valores já remunerados, em linha com o princípio do enriquecimento sem causa. O RCM é especialmente apropriado para ativos com longo histórico, pois reconstrói a trajetória financeira do investimento com base nos retornos efetivamente auferidos, assegurando a remuneração apenas do capital ainda não recuperado. 
Diferentemente de abordagens prospectivas, evita ganhos indevidos decorrentes de reavaliações a preços correntes. Sua adoção é essencial para garantir a modicidade tarifária e impedir que os usuários paguem novamente por investimentos já amortizados — risco que, conforme indicado pelo corpo técnico da ANP, pode gerar sobrecustos bilionários. 
</t>
  </si>
  <si>
    <t xml:space="preserve">Agentes regulados não podem, ainda que indiretamente, serem premiados pela ausência de informações necessárias ao adequado exercício da regulação. Esse risco se materializa caso a ANP adote o VNR depreciado com base apenas na data de início de operação dos gasodutos, sem a imprescindível aplicação do RCM. Nessa hipótese, a insuficiência informacional deixa de ser tratada como limitação a ser superada por estimativas prudentes e passa a produzir efeito econômico favorável ao regulado, em detrimento dos usuários.
As tarifas praticadas ao longo dos últimos 20 anos tiveram como fundamento econômico-financeiro o Fluxo de Caixa Livre da Empresa (FCLE) projetado para os contratos legados, isto é, a capacidade de geração de caixa da atividade de transporte suficiente para cobrir, ao longo do tempo, custos operacionais, tributos, investimentos, serviço da dívida e a remuneração e recuperação do capital aportado. 
Em outras palavras, a tarifa não foi arbitrada de forma dissociada da realidade econômica do projeto, mas calibrada para produzir fluxos de caixa compatíveis com a viabilidade do empreendimento e com o retorno esperado sobre o capital investido. Por isso, ainda que hoje não se disponha de toda a memória detalhada desses modelos, é razoável concluir que as receitas historicamente auferidas derivaram, direta ou indiretamente, de uma modelagem baseada em FCLE, o que faz desse fluxo a referência mais aderente para estimar o capital já recuperado no regime legado.
Se a BRA for definida apenas com base no VNR depreciado, sem o devido contraste com o RCM, a metodologia passará a refletir apenas uma valoração físico-contábil do ativo, e não sua efetiva realidade econômica de recuperação. Um ativo pode apresentar valor remanescente sob a ótica da idade regulatória ou da vida útil contábil e, ainda assim, já ter tido seu capital substancial ou integralmente recuperado por meio das tarifas do regime legado. Nesse caso, o uso do VNR depreciado em lugar do RCM conduz à sobreavaliação da BRA, permitindo que ativos já remunerados continuem gerando nova remuneração no ciclo 2026–2030. 
É importante destacar que a eventual ausência de dados completos e perfeitamente desagregados não impede a aplicação do RCM. Ao contrário, o método pode e deve ser aplicado com base nas melhores estimativas disponíveis, desde que as premissas sejam transparentes, replicáveis e passíveis de revisão posterior. Nessa linha, a estimativa do capital recuperado pode ser construída, preferencialmente, a partir do FCLE subjacente ao contrato legado e, subsidiariamente, dos relatórios financeiros anuais da transportadora, que fornecem evidências observáveis sobre receitas, custos, EBITDA, CAPEX, depreciação e geração de caixa, aptas a sustentar inferência prudente sobre a recuperação econômica já ocorrida. 
Em contexto regulatório, a escolha correta não é entre calcular com exatidão absoluta ou não calcular, mas entre adotar uma estimativa tecnicamente fundamentada do capital já recuperado ou aceitar uma valoração que ignore essa recuperação e transfira aos consumidores o risco de pagar novamente por ativos já remunerados. Por isso, o VNR depreciado pode, no máximo, servir como referência transitória ou auxiliar, mas não como critério suficiente para definir, isoladamente, a BRA.
A dinâmica dos Contratos Legados já foi demasiadamente discutida até aqui em diferentes fóruns e tudo indica que a NTS além de recuperar 100% do capital investido, teve uma receita superior à Receita Máxima Requerida - RMP, indicando uma sobre remuneração do capital, que foi pago em duplicidade pelos consumidores.
Uma BRA inicial no ciclo 2026-2030, para os ativos oriundos do Contrato legado malha Sudeste ciclo 2026-2030, diferente de Zero, acarretará num ônus indevido aos consumidores, correspondendo   a uma não dupla remuneração (que já ocorreu no passado), mas uma tripla remuneração, resultando num ganho indevido. A única forma de se evitar isso é a utilização pela ANP do método RCM.
</t>
  </si>
  <si>
    <t xml:space="preserve">No que se refere a isonomia regulatória, cabe remarcar que esse conceito não significa ter que aplicar o mesmo método a realidades não comparáveis.
Os contratos legados apresentam uma singularidade que exige da ANP a eleição de métodos que melhor possam refletir a busca de modicidade e justiça tarifaria.
A isonomia relevante, em regulação econômica, é a de tratamento equivalente de situações equivalentes. Quando os objetos regulados têm estruturas de ativos, trajetória de investimentos, idade média, dinâmica de substituição, perfil de risco e histórico contratual substancialmente diferentes, impor o mesmo método (CHCI) por “simetria formal” tende a produzir iniquidade material (mesma regra, efeitos muito diferentes), contrariando modicidade e eficiência.
A TBG é um caso estruturalmente distinto: “gasoduto tipo trocal” (um grande ativo/rota)
A TBG possui essencialmente um único corredor dominante (Gasbol), com:
•	elevado peso de um ativo linear principal;
•	menor complexidade de malha (comparada a redes com múltiplos trechos, interconexões e reforços);
•	dinâmica de CAPEX/REPEX e de substituição com perfil muito particular;
•	menor risco de o CHCI “congelar” uma fotografia histórica que não representa a condição econômica atual do ativo.
•	Já no caso da NTS (Malha Sudeste) e TAG (Malha Nordeste) são malhas com:
•	maior diversidade de trechos, idades e reforços;
•	múltiplas expansões, adequações e ciclos de investimento;
•	composição de ativos e custos mais heterogênea, com maior sensibilidade a critérios de alocação e a drivers de integridade/manutenção.
Por último, reforçar que somente o reconhecimento do capital já recuperado fará justiça tarifária e, dessa forma, não se pode considerar uma solução em que agentes regulados venham a ser premiados por não fornecer informações necessárias ao correto trabalho do agente regulador.
Caso a ANP, em razão do tempo fixado para a CP 02/2026, não conclua de imediato a aplicação do RCM por falta de todas as informações, CHCI e VRN poderão ser utilizados apenas como referência transitória de partida, sem blindagem da BRA. Em breve tempo, a ANP deverá proceder à apuração definitiva da BRA pelo método RCM, promovendo-se as devidas compensações.
</t>
  </si>
  <si>
    <t>Total de participações</t>
  </si>
  <si>
    <t>Conforme regulação pertinente ao transporte, custos associados a projetos ainda não autorizados pela ANP indica que não são elegíveis a este ciclo tarifário.</t>
  </si>
  <si>
    <t xml:space="preserve">A ANP deve condicionar o reconhecimento de gastos à comprovação documental. Considerando não ter havido revisões tarifárias anteriormente, pautada pela modicidade e transparência, poderia a Agência exigir evidências robustas e parâmetros conservadores, de forma a permitir que a transportadora apresente as devidas comprovações.  </t>
  </si>
  <si>
    <t>O Sustaining CAPEX deve ser considerado sempre que os gastos sejam necessários para manter a infraestrutura existente em operação, garantindo a confiabilidade, segurança e a eficiência do sistema ao longo do tempo, promovendo à modicidade tarifária.
A inclusão da tipologia Sustaining CAPEX (gastos de capital para manutenção, substituição ou modernização de ativos existentes) na rubrica CAPEX das propostas tarifárias de redes de transporte de gás impacta a recuperação de investimentos e a segurança operacional. Importante que qualquer discussão no sentido de aplicação objetive manter a capacidade e a integridade dos ativos existentes, gerando menor custo do que investimentos de substituição. Ou seja, deve-se considerar que efetivamente produzem efeito de modicidade em relação ao modelo de OPEX onde comumente determinadas atividades são tratadas e de CAPEX substitutivo.
No entanto, caberá classificar quais atividades estariam qualificadas para tal rubrica. Assim, diferenciar dos corriqueiros processos de Investimentos em expansão (investimentos em nova capacidade (ex: extensão de redes) e de custos operacionais ordinários (custos recorrentes de operação e manutenção) é uma tarefa necessária e cuja documentação deve ser bem estabelecida para que seja auditável.
Um plano de gestão de ativos deve respaldar todas as atividades relacionadas e os valores envolvidos sujeitos a auditorias. Admite-se que, ao ser tratado de forma devida, a tipologia pode contribuir em questões relacionadas a segurança e confiabilidade, repartição de custos entre atuais usuários e futuros usuários beneficiados pelos processos contemplados.
A auditoria deve considerar se os processos estão corretamente dimensionados às necessidades para evitar inflar a base regulatória e aumentar receitas tarifárias, exigir que critérios de adoção sejam detalhados na aprovação dos projetos, por meio de planos de gestão de ativos e análises de incremento de vida útil, que deve também estar refletidas na depreciação.
Sugere-se que o Plano de ativos de longo prazo seja aprovado pelo regulador e contemple comparação de custos via benchmark, justificativas técnicas para implementação do Sustaining CAPEX, demonstrando os efeitos favoráveis no longo prazo, incluindo impacto financeiro, vinculando parte da remuneração a metas de redução de custos ou desempenho operacional.
Separação contábil, com rubricas específicas para Sustaining CAPEX, distintas das demais rubricas de capex e opex são necessárias para efeito de demonstrações financeiras.</t>
  </si>
  <si>
    <t>O montante apresentado pela transportadora de sustaining CAPEX deve ser avaliado pela ANP item a item de forma previa para verificar sua real necessidade, prudência, eficiência e se caberia sua classificação como sustaining capex. A ANP deve realizar auditorias para validar os gastos e os custos de operação e manutenção (O&amp;M). A fronteira OPEX/CAPEX é determinante para a base de remuneração. Como exemplos, deve-se criar rateios e drivers para alocação por malhas/contratos; capitalizar gastos que comprovadamente aumentem benefícios econômicos futuros (extensão mensurável de vida útil, aumento de capacidade, mitigação de risco relevante), ou seja, gasto que resulte em investimento evitado.</t>
  </si>
  <si>
    <t>De acordo com a nota técnica</t>
  </si>
  <si>
    <t>Propõe-se que o reconhecimento do Sustaining CAPEX de 2025 ocorra mediante validação documental e técnica. Apenas os investimentos que atendam integralmente aos critérios de elegibilidade devem ser incorporados à base. Deve-se prever amortização de acordo com a vida útil adicionada aos ativos.</t>
  </si>
  <si>
    <t>Sugere-se Cabe avaliação minuciosa do Sustaining CAPEX para evitar risco de dupla contagem (OPEX vs CAPEX) e de capitalização indevida.</t>
  </si>
  <si>
    <t>O tratamento dos projetos de expansão deve estar condicionado a análise de alternativas, à consulta ao mercado e assegurar a aderência às etapas regulatórias, inclusive a Autorização de Construção (AC).</t>
  </si>
  <si>
    <t xml:space="preserve">A ANP deve condicionar o reconhecimento dos investimentos à maturidade regulatória, à comprovação efetiva de demanda e a testes de prudência e eficiência, mediante análise de alternativas, assegurando uma regra clara de alocação de custos. Deve-se assegurar a aderência às etapas regulatórias, pois o reconhecimento tarifário de projetos sem a devida Autorização de Construção (AC) ou sem evidências robustas de necessidade e eficiência compromete a previsibilidade regulatória. </t>
  </si>
  <si>
    <t>A ANP deve fundamentar-se na aderência à RANP nº 991/2026, ao respeito às particularidades dos contratos legados e à preservação da modicidade tarifária. Para evitar a dupla remuneração dos transportadores, é imperativo que a Agência verifique a recuperação de capital efetivamente ocorrida durante o regime anterior. Nesse sentido, o RCM apresenta-se como a metodologia técnica ideal para definir a Base Regulatória de Ativos (BRA), pois identifica a parcela de capital prudente ainda não recuperada, impedindo que ativos já amortizados gerem novos custos aos usuários no ciclo 2026–2030.
Esta definição possui caráter estrutural, uma vez que a revisão atual servirá de precedente para os contratos que se encerram a partir de 2030. Evidências publicizadas pela própria ANP indicam que a rentabilidade da Malha Sudeste nas últimas duas décadas já foi obtida, logo, não aplicar o RCM pode resultar no reconhecimento indevido de valores já liquidados economicamente pelas tarifas históricas.
A ANP, da mesma forma que usou premissa para o cálculo via CRN, deve utilizar premissas e estimativas para o cálculo do RCM, pois a ausência de dados perfeitos não justifica a omissão frente ao risco de dupla remuneração. Portanto, a adoção do RCM como método central é a medida necessária para garantir justiça tarifária e assegurar que o novo ciclo regulatório não perpetue o pagamento por ativos já integralmente remunerados no passado.</t>
  </si>
  <si>
    <t>O inédito processo de revisão tarifária de grande parte das transportadoras tem revelado, a partir da publicidade de informações relativas aos contratos de transporte, clareza quanto ao efetivamente pago pelos ativos de transporte nas últimas décadas. A falta de dados ou informações que subsidiem de forma pormenorizada os cálculos de valoração dos ativos e de sua recuperação econômica não pode resultar em benefício econômico injustificado. A adoção do CRN depreciado como critério exclusivo para a Base de Ativos (BRA), em detrimento da aplicação do RCM, desconsidera a realidade econômica da recuperação de capital já ocorrida nos últimos 20 anos, em favor da transportadora, sob pena de transferir aos consumidores o risco de pagar novamente por uma infraestrutura já amortizada. Ressalta-se que o CRN, apesar de depreciado a partir da data de autorização, utiliza custos unitários inflados, sem análise mais aprofundada a partir de ativos semelhantes. 
As tarifas do regime legado foram estruturadas sobre o Fluxo de Caixa Livre da Empresa (FCLE), dimensionadas para cobrir custos e garantir o retorno do capital investido. Portanto, o RCM é a referência técnica mais aderente para estimar o montante já recuperado. Utilizar o CRN ou CHCI depreciado limita a análise a uma visão físico-contábil que ignora se o ativo já foi economicamente liquidado pelas tarifas pagas. Tal omissão possibilita a dupla remuneração de ativos antigos, ferindo o princípio da modicidade tarifária no ciclo 2026–2030.
Ou seja, a ausência de informações perfeitas não exime a ANP de utilizar as melhores estimativas disponíveis fundamentadas no FCLE subjacente aos contratos ou em relatórios financeiros históricos (EBITDA, CAPEX e geração de caixa).</t>
  </si>
  <si>
    <t>Os contratos legados apresentam uma singularidade que exige da ANP a eleição de métodos que melhor possam refletir a busca de modicidade e justiça tarifaria. O RCM se apresenta como melhor opção para refletir real recuperação econômica do transportador e demonstra-se único método eficaz para evitar a dupla remuneração. Nesse sentido, a adoção do RCM é a única metodolologia capaz de assegurar uma BRA definitiva (blindagem) que não prejudique os usuários do sistema de transporte, pois evita a dupla remuneração.</t>
  </si>
  <si>
    <t>N.A</t>
  </si>
  <si>
    <t xml:space="preserve">Observamos que no campo do Direito e na Regulação, isonomia não é aplicar a mesma régua para todos. Significa dar um tratamento justo de acordo com a situação de cada um. Usar o mesmo método (como o CHCI) para gasodutos com idades, riscos e históricos de investimento totalmente diferentes cria distorções e tarifas injustas.
Existem diferenças estruturantes entre as Malhas e não se pode comparar estruturas que funcionam de formas distintas:
TBG (Gasbol): É um gasoduto "tronco", como uma grande avenida principal, com um caminho simples e investimentos fáceis de acompanhar.
NTS e TAG: São malhas complexas, como uma rede de ruas e avenidas integradas, com trechos de várias idades, constantes expansões e custos muito variados.
Se a ANP ignorar essas diferenças e usar uma regra única "só para parecer igual", ela acaba sendo injusta na prática. O resultado será uma tarifa que não reflete a realidade de cada empresa, prejudicando a eficiência do setor e o bolso do consumidor. A regulação precisa ser compatível à complexidade de cada malha.
</t>
  </si>
  <si>
    <t>Obs: As contribuições adicionais enviadas por e-mail podem ser encontradas no endereço da consulta pública 3/2026</t>
  </si>
  <si>
    <t>CP3/26</t>
  </si>
  <si>
    <t>São considerados como sustaining capex os investimentos necessários para preservar a capacidade operacional e a produtividade atual dos gasodutos, diferenciando-os dos gastos relativos à expansão de capacidade (growth capex). Em relação ao OPEX, enquanto gastos em sustaining têm como foco a eficiência do ativo no longo prazo, os gastos em OPEX focam na eficiência operacional imediata. Assim, há uma correlação inversa entre esses dois componentes que demanda análise regulatória consistente do planejamento financeiro apresentado pelo agente regulado.
Um alto investimento em sustaining capex deve refletir na redução dos custos operacionais, em uma lógica de otimização do TOTEX (CAPEX + OPEX), portanto, no entendimento da ABRACE, as soluções propostas precisam indicar essa direção. Tendo isso em vista, entendemos como correta as decisões tomadas pela ANP, a respeito. Primeiro, há a preocupação e o cuidado do regulador em evitar que investimentos pretéritos em sustaining, os quais deveriam ser remunerados pelos contratos legados sejam repassados às tarifas neste ciclo tarifário. Aqui, ao tomar essa decisão, o regulador impede o repasse intertemporal destes custos e a dupla remuneração desses investimentos, considerando o modelo proposto pela Agência à valoração da BRA: VNR.
Segundo, há falhas na apresentação da documentação por parte do agente regulado. A ausência de informações contábeis e operacionais para evidenciar o planejamento em sustaining, que deveria ter sido realizado pelas transportadoras, não deixa claro se pode ter havido postergação dos investimentos para serem incluídos e remunerados neste ciclo tarifário, algo que o regulador acertadamente reconhece. 
Assim, apoiamos as glosas indicadas pela ANP por entender que grande parte dos gastos apresentados estão vinculados à remuneração dos contratos legados, e as condições para aprovação de alguns desses gastos, os quais deverão ser admitidos tão somente quando apresentada auditoria operacional que comprove a necessidade e a economicidade dos investimentos e a apresentação de custos e projeções referenciados pela experiência setorial/internacional.
Para uma melhor compreensão do que está sendo pleiteado pelas transportadoras e aprovado pelo regulador, seria desejável que fosse exigido um plano de operação, sob o qual as transportadoras devessem apresentar análise de risco quantificada para justificar gastos em sustaining. Isto é fundamental para equilibrar o custo de substituição de um equipamento, por exemplo, com o seu desempenho depreciado. Nesta acepção, a aprovação de um projeto deve ser avaliada sob a ótica do impacto financeiro esperado, sob o qual deveria apresentar um custo inferior às demais alternativas.
Ademais, importa ressaltar que a ANP exigiu documentação técnica, para fins de comprovação da necessidade e prudência dos investimentos, atendendo ao comando normativo, apenas para as categorias de investimento que apresentem valores superiores a 5% do sustaining CAPEX total do ciclo. Segundo a Agência, esse critério levaria tais investimentos a serem classificados como “materiais”. No entanto, não há quaisquer esclarecimentos por parte da ANP em relação à definição deste percentual.
Compreendemos o objetivo da Agência em direcionar esforços na avaliação de projetos de maior relevância, mas tal estratégia não pode eximir que investimentos menores se furtem do processo regulatório e não estejam sujeitos a controle.  Como trata-se de um critério subjetivo, cujos montantes podem variar substancialmente a depender do valor total proposto pelas transportadoras, reforçamos a necessidade de a ANP melhor definir os critérios de “materialidade” dos investimentos que não podem assumir um denominador comum para todas as transportadoras.</t>
  </si>
  <si>
    <t>(Continuação) Ao nosso ver, tal critério abre margem para as transportadoras fragmentarem projetos para “fugir” da regra estabelecida ou que eventual proposição de inúmeros projetos de menor magnitude, os quais possam representar conjuntamente parcela significativa do sustaining pleiteado, fiquem de fora do escopo regulatório. Ressalta-se que no caso da TAG, a proporção de projetos que não se enquadra no contexto de materialidade soma 25% do custo total de sustaining e para a NTS, esse percentual é da ordem de 19%. Para a NTS, a ANP faz essa avaliação na seção 4.4.7, em que examinou categorias que individualmente representaram participação inferior a 5% do sustaining capex total, tendo em vista apresentarem relevância qualitativa por risco de estarem sobrepostas ou fazerem parte de outros ativos para além dos que compõem o Malhas Sudeste. Contudo, mesmo com a diligência demonstrada pelo regulador, o risco que levantamos ainda não estaria completamente mitigado.
Na nossa visão, a materialidade dos investimentos deveria partir da análise de um plano de operação, sob o qual as transportadoras devessem apresentar matriz de risco quantificada para justificar gastos em sustaining, conforme mencionamos anteriormente. Essa estratégia regulatória poderia contribuir para a redução das assimetrias de informação e em facilitar que o regulador identifique indícios de irregularidade. Entretanto, caso a ANP mantenha o seu entendimento, recomendamos que a amostragem derive da proporção do projeto em sua categoria de sustaining e não sobre o sustaining total.</t>
  </si>
  <si>
    <t>Em relação à NTS, cabe-nos tecer algumas considerações. O GASIG foi incluído à BRA em 2024, a partir do valor efetivamente incorrido, com depreciação regulatória iniciada naquele ano. No entanto, à época de sua inclusão à BRA foi considerado um período de depreciação de 15 anos e não 30 anos conforme usualmente adotado pela ANP. Nota-se que neste processo tarifário a Agência não traz nenhuma informação a respeito, o que nos faz entender que foi mantida a depreciação acelerada. Na visão da ABRACE, não há qualquer motivação para que o regulador adote – ou mantenha – um período distinto de depreciação para este gasoduto, em relação ao regularmente aplicado. O GASIG não é um ativo que apresenta maior risco inicial. Isso está demonstrado no processo de oferta de capacidade em que quase a totalidade da capacidade ofertada foi contratada. Neste sentido, recomendamos ao regulador que ajuste o prazo de depreciação deste ativo de modo a não onerar, injustificadamente, as tarifas de transporte. Destacamos que qualquer redução tarifária tem impacto direto na competitividade do gás, seja pelo custo da tarifa em si ou por meio das penalidades operacionais aplicadas. Por fim, em relação ao compartilhamento de risco (+30% -20%) entre o custo estimado na fase de construção e o efetivamente incorrido na entrada de operação do ativo, válido para todas as transportadoras, recomendamos que esteja claro no processo tarifário que tal gatilho seria acionado apenas se for demonstrado que o custo a maior transcorreu por fatores exógenos à gerência das transportadoras, afetando o equilíbrio econômico-financeiro do projeto. Isso é importante para incentivar que as transportadoras tomarão as melhores decisões, prezando pela eficiência do investimento.</t>
  </si>
  <si>
    <t>A ANP deve reafirmar que projetos de expansão sem Autorização de Construção não devem compor o OPEX regulatório nem ser implicitamente reconhecidos como "preparação de expansão". Gastos associados devem ser segregados (engenharia preliminar, licenciamento etc.) e avaliados caso a caso. Recomenda-se: (i) glosa de despesas vinculadas a expansão não autorizada quando não houver obrigação regulatória; e (ii) condicionamento de qualquer reconhecimento à obtenção da AC e à demonstração de prudência e eficiência.</t>
  </si>
  <si>
    <t>Recomenda-se que a ANP aplique expressamente o comando do art. 11: o OPEX deve refletir trajetória de eficiência, com metas e índices de produtividade (p.ex., custo por quilômetro, por ponto, por estação, por volume transportado; headcount por ativos; indicadores de manutenção). Se a proposta não evidencia ganhos, a ANP deve: (i) aplicar fator de eficiência (X) ou ajuste de produtividade; (ii) excluir custos incrementais sem direcionador comprovado; e (iii) exigir plano de eficiência verificável. Tais medidas são essenciais para a modicidade tarifária e a disciplina de custos no ciclo.</t>
  </si>
  <si>
    <t>A ANP deve impor regras claras de alocação para evitar que custos do legado — ou de atividades comerciais — sejam transferidos ao regime regulado. Recomenda-se: (i) matriz de alocação de custos comuns com direcionadores objetivos (capacidade, uso, pontos, quilometragem, horas de operação etc.); (ii) segregação de centros de custo no ERP; (iii) testes de consistência com reconciliação às demonstrações financeiras e relatórios gerenciais; e (iv) auditoria independente. Na ausência de critérios e evidências, aplicar glosa prudencial e/ou exigir reapresentação. O ônus da informação recai sobre a transportadora.</t>
  </si>
  <si>
    <t>As contribuições acima se justificam porque rubricas materialmente relevantes, agregadas e desprovidas de trilha auditável comprometem a transparência, inviabilizam testes de prudência e eficiência, elevam o risco de dupla contagem (OPEX versus CAPEX/REPEX) e ampliam a probabilidade de subsídio cruzado entre regimes e atividades. Em processos tarifários, a incorporação de custos não recorrentes ou não elegíveis na base de referência gera impactos persistentes e prejudica a modicidade tarifária. Por isso, a ANP deve condicionar o reconhecimento do OPEX à apresentação de evidências mínimas, normalizar picos e aplicar glosas na ausência de comprovação, assegurando previsibilidade e comparabilidade.
Princípios aplicáveis: modicidade tarifária, transparência, verificabilidade, prudência e eficiência, além da vedação à dupla remuneração. Diante de assimetria informacional, a ANP deve (i) exigir evidências mínimas; (ii) decidir com base em parâmetros conservadores e replicáveis; (iii) atribuir à transportadora o ônus da prova; e (iv) aplicar true-up apenas quando dados auditáveis forem disponibilizados.</t>
  </si>
  <si>
    <t>Conforme as melhores práticas internacionais, o Sustaining CAPEX é essencial para a integridade e confiabilidade dos ativos, mas não é automaticamente reconhecido: deve passar por testes de prudência, eficiência e rastreabilidade, com evidências técnicas, priorização por risco e verificação independente.
Em contextos de contratos legados, os reguladores exigem salvaguardas adicionais para evitar subsídio cruzado e dupla recuperação, como segregação clara de custos, critérios objetivos de alocação e trilhas auditáveis que vinculem cada investimento a ativos e obrigações regulatórias.
Na ausência de dados completos, adota-se a melhor informação disponível, com caráter preliminar, combinada com mecanismos de ajuste posterior (true-up) e auditorias ex post, reduzindo riscos de sobreposição com OPEX e de inclusão indevida de custos.
Como referência, o regulador espanhol Comisión Nacional de los Mercados y la Competencia, alinhado às diretrizes da Agency for the Cooperation of Energy Regulators, permite a capitalização apenas de gastos que prolonguem a vida útil dos ativos e estejam vinculados a projetos específicos e auditáveis. Despesas operacionais só são ativáveis em situações excepcionais (COPEX), enquanto manutenções rotineiras permanecem como O&amp;M e são recuperadas via tarifa anual.</t>
  </si>
  <si>
    <t xml:space="preserve">A tabela 7 da Nota Técnica indica um total de R$ 2,76 bilhões de sustaining CAPEX para o período de 2026 a 2030, montante que nos parece elevado. Dos valores informados, 30% estão concentrados nos itens "outros" e "diversos", totalizando mais de R$ 500 milhões. Alguns outros itens igualmente nos parecem não justificados, e a ANP deve avaliar ao longo do ciclo, de forma prévia, a real necessidade, a prudência e a eficiência desses gastos.
A fronteira entre OPEX e CAPEX é determinante para a base de remuneração. Recomenda-se: critério de elegibilidade, capitalizando apenas gastos que comprovadamente elevem os benefícios econômicos futuros (extensão mensurável de vida útil, aumento de capacidade, mitigação de risco relevante), conforme o CPC 27, com laudos técnicos por categoria material; plano de integridade como âncora, de modo que itens como pig instrumentado e intervenções de integridade estejam vinculados a um Plano de Integridade da Malha (periodicidade, trechos, riscos), evitando capitalização oportunista; e segregação por malha ou contrato, aplicando rateio com direcionadores verificáveis quando o ativo atender múltiplas malhas, ou excluindo-o da base regulada.
A ANP deve realizar auditorias para validar os gastos e os custos de operação e manutenção (O&amp;M). Manutenções sistemáticas e de baixo valor não devem ser ativadas.
</t>
  </si>
  <si>
    <t>A proposta deve ser detalhada por projeto ou ativo, com: escopo, justificativa (risco e necessidade), orçamento referenciado, cronograma e classificação (direto, comum ou corporativo). Recomenda-se que itens não detalhados sejam classificados como "projetos contingentes" até comprovação.</t>
  </si>
  <si>
    <t>Concordamos que a proposta é predominantemente declaratória, sem laudos, análise de alternativas (options analysis) e composições de custo. Recomendamos que itens sem documentação sejam classificados como contingentes e que sejam glosados aqueles que evidenciem natureza de expansão disfarçada como sustaining.</t>
  </si>
  <si>
    <t>Pontos críticos identificados: (i) ausência de documentação técnica; (ii) risco de classificação equivocada (sustaining versus augmentation/connection); (iii) fronteira CAPEX/OPEX (overhaul, pig, componentes) com risco de dupla recuperação; (iv) perfil temporal anômalo (front ou back-loading) sem respaldo em plano de integridade.</t>
  </si>
  <si>
    <t>O perfil temporal com concentrações abruptas e anos quase nulos indica a ausência de um portfólio real de projetos e pode sugerir otimização financeira (front-loading) sem lastro técnico. Recomendamos que cada variação relevante seja justificada por projeto específico e pno de integridade correspondente.</t>
  </si>
  <si>
    <t>Sugere-se que a Agência Nacional do Petróleo, Gás Natural e Biocombustíveis realize avaliação segmentada por categoria, com exigência de documentação comprobatória para itens que representem mais de 5% do total. Devem ser adotados critérios objetivos: apenas investimentos que gerem benefícios econômicos futuros mensuráveis podem ser capitalizados (nos termos do CPC 27); despesas de manutenção recorrente devem ser tratadas como OPEX; e todos os itens devem passar por teste de não duplicidade, evitando sobreposição com OPEX ou ativos já considerados no CRN.
Recomenda-se a análise conjunta de sustaining CAPEX, OPEX e BRA, dado que a correta classificação impacta diretamente a base de remuneração. Nesse sentido: (i) devem ser capitalizados apenas gastos que comprovadamente ampliem benefícios econômicos futuros, como aumento de vida útil, capacidade ou mitigação relevante de risco, com suporte técnico; (ii) intervenções de integridade devem estar vinculadas a um Plano de Integridade da Malha, com definição de periodicidade, trechos e riscos; e (iii) ativos compartilhados entre malhas devem ser alocados com base em critérios verificáveis ou, na ausência, excluídos da base regulada.</t>
  </si>
  <si>
    <t xml:space="preserve">Sugere-se que a ANP confira à rubrica "pig instrumentado" tratamento compatível com sua elevada materialidade e expressivo risco de classificação, demandando comprovação de que se trata efetivamente de investimento voltado à integridade (sustaining), e não de despesa recorrente ou item já contemplado em OPEX. A admissão como CAPEX deve estar condicionada a: (i) vinculação expressa ao plano de integridade e inspeção, com indicação de trechos, periodicidade, critérios de risco e criticidade; (ii) cronograma detalhado por ano e por trecho, acompanhado de fundamentação técnica; (iii) demonstração de que foram avaliadas alternativas e de que a opção pelo pig instrumentado é eficiente em comparação com outras técnicas e estratégias disponíveis; (iv) comprovação de ausência de dupla contagem com gastos de manutenção e inspeção classificados em OPEX e com outras rubricas de integridade; e (v) apresentação de referenciais de custo unitário (R$/km por diâmetro, classe e tipo de inspeção), bem como de evidências relativas a processos de contratação e execução.
Adicionalmente, a capitalização somente será admissível quando o item puder ser enquadrado como "inspeção importante" à luz do CPC 27 — isto é, quando houver benefício futuro identificável, mensuração confiável e tratamento coerente com a lógica de componentização —, com a correspondente baixa do componente anterior, quando cabível, a fim de evitar acúmulo indevido de valor na base regulatória. Na hipótese de insuficiência de evidências — em particular, ausência de plano estruturado, rastreabilidade e reconciliação —, recomenda-se: (a) aplicação de glosa parcial prudencial sobre o montante; (b) reconhecimento condicional, sujeito a auditoria e disponibilização de data room; e/ou (c) admissão apenas do subconjunto comprovado (itens de maior relevância) até que se conclua a validação integral.
</t>
  </si>
  <si>
    <t>No que diz respeito às EMRs, a ANP deve exigir a devida segregação entre: (i) substituições motivadas por fim de vida útil ou obsolescência (sustaining); (ii) adequações impostas por requisitos normativos, metrológicos e de segurança; e (iii) melhorias ou upgrades de natureza comercial.
O reconhecimento na base regulatória deve estar condicionado a: (a) apresentação de lista de projetos por estação ou ponto, contendo escopo, entregáveis e justificativa; (b) evidência da necessidade (registros de falhas, indicadores de confiabilidade, requisitos normativos); (c) análise de alternativas e de custo-benefício; e (d) verificação de ausência de dupla contagem com OPEX de manutenção e calibração, bem como com projetos de expansão. Recomenda-se a utilização de benchmarks por unidade (R$/estação, R$/skid, R$/ponto) e a análise de materialidade em itens repetitivos, com vistas a identificar eventual sobrepreço.
Deve-se observar a seguinte diretriz: as rubricas de pig instrumentado (R$ 540 milhões) e de EMR (R$ 299 milhões) devem ter sua capitalização condicionada ao atendimento do CPC 27, à baixa dos componentes substituídos, ao vínculo com o plano de integridade e à comprovação de ausência de dupla contagem com OPEX.</t>
  </si>
  <si>
    <t>A ANP deve promover distinção clara entre: (i) investimentos voltados à integridade e confiabilidade (sustaining); (ii) adequações mandatórias e ganhos de eficiência operacional; e (iii) reforços de capacidade caracterizados como expansão. No caso de investimentos classificados como sustaining, cabe exigir: inventário por estação e unidade, diagnóstico de condição dos ativos (asset health), análise de criticidade e risco, escopo detalhado — abrangendo componentes, paradas e comissionamento — e evidências de prudência e eficiência. As sobreposições típicas com OPEX, como contratos de manutenção e operação, devem ser reconciliadas por meio de matriz Natureza × Ativo/Projeto. Recomenda-se, ainda, a adoção de benchmarks (R$/MW, R$/unidade, R$/parada programada) e a aplicação de teste de materialidade para itens recorrentes.</t>
  </si>
  <si>
    <t>Trata-se de rubrica com risco elevado, por sua natureza abrangente ("guarda-chuva"). Deve-se exigir a apresentação de lista completa de itens, com indicação de classe, quantidade, localização e função, além de critério de capitalização conforme CPC 27 — benefício futuro, mensuração confiável e vida útil definida — e comprovação de que os itens não configuram despesas de custeio ou consumo, tais como ferramentas e peças rotativas de uso corrente, já contemplados em OPEX.
Recomenda-se: (i) a fixação de limiar mínimo de capitalização; (ii) a segregação entre substituição e upgrade; e (iii) a glosa de itens que não possuam identificação individualizada nem evidência documental (ordem de compra ou ordem de serviço).</t>
  </si>
  <si>
    <t>A ANP deve esclarecer o enquadramento regulatório de "locação" no âmbito do sustaining CAPEX. Via de regra, locações constituem OPEX, e somente em caráter excepcional podem compor o CAPEX — quando representarem arranjos contratuais equivalentes a aquisição ou que gerem benefício futuro passível de capitalização, nos termos do IFRS 16 ou de norma correlata aplicável ao enquadramento regulatório adotado. Deve-se exigir a identificação da natureza da locação (equipamentos, infraestrutura ou veículos), o prazo contratual, os drivers de custo e a demonstração de que a alternativa escolhida é mais eficiente em comparação com a aquisição direta. Na ausência de justificativa técnica e econômica adequada, recomenda-se reconhecimento condicional e, subsidiariamente, reclassificação para OPEX com a respectiva normalização.</t>
  </si>
  <si>
    <t>Para esse conjunto de categorias, a ANP deve estabelecer regra transversal que contemple: (i) apresentação de lista de projetos e itens; (ii) rastreabilidade via ERP, ordens de serviço e contratos; (iii) vínculo com plano de integridade ou obrigação normativa; (iv) teste de fronteira OPEX × CAPEX, a fim de evitar viés pró-capitalização; e (v) verificação de ausência de dupla contagem com outras rubricas e com OPEX. Recomenda-se a realização de auditoria por amostragem estatística para itens repetitivos e a aplicação de glosa prudencial sobre a parcela não comprovada.</t>
  </si>
  <si>
    <t>Deve-se exigir a separação entre: (i) TI operacional crítica, que abrange SCADA, cibersegurança, telecomunicações e automação; (ii) TI corporativa, como ERP e sistemas de backoffice; e (iii) iniciativas voltadas à "abertura de mercado", tais como portais e CRM comercial. O reconhecimento regulatório deve restringir-se aos investimentos com nexo direto com a operação e a segurança do serviço regulado, devidamente amparados por arquitetura de sistemas, inventário, cronograma e evidências de execução. É igualmente necessário comprovar a inexistência de dupla contagem com DGA e OPEX de TI (licenças, suporte). Itens cujo benefício seja compartilhado com atividades não reguladas devem seguir regra de alocação objetiva; na sua ausência, recomenda-se glosa ou reconhecimento condicionado.</t>
  </si>
  <si>
    <t>Em conformidade com o CPC 27, a capitalização de componentes de tubulação pressupõe a comprovação da substituição e a correspondente baixa do componente substituído (componentização), de modo a impedir a acumulação indevida de valores na base regulatória. Deve-se exigir rastreabilidade por ordem de serviço e trecho, especificação técnica (diâmetro, classe e extensão), evidências relativas à integridade e à causa da substituição (corrosão, falha ou obsolescência) e comprovação de ausência de dupla contagem com a rubrica "tubulação/trechos" e com OPEX. Na hipótese de inexistência de baixa contábil e de rastreabilidade adequada, recomenda-se aplicação de glosa parcial ou condicionada, até que se conclua a reconciliação entre dados de engenharia e registros contábeis.</t>
  </si>
  <si>
    <t>Sugere-se que sejam reconhecidos apenas os investimentos que atendam cumulativamente aos seguintes requisitos: (i) existência de obrigação normativa clara, de natureza ambiental, de controle de metano ou de monitoramento; (ii) mensuração objetiva de benefícios e demonstração de custo-efetividade; e (iii) nexo direto com a prestação do serviço regulado, excluindo-se iniciativas estratégicas de caráter genérico. Deve-se exigir a apresentação de baseline de emissões, metodologia de quantificação e estrutura de MRV (monitoramento, reporte e verificação), evitando-se a socialização de custos de natureza reputacional ou comercial. Na ausência de obrigação normativa e de evidência de benefício mensurável, os valores devem ser tratados como condicionais ou glosados.</t>
  </si>
  <si>
    <t>O overhaul deve ser classificado como sustaining somente quando efetivamente prolongar a vida útil ou restaurar a capacidade operacional do equipamento, com escopo definido por equipamento ou unidade e evidência de necessidade devidamente documentada. Cabe exigir: plano de paradas, laudos e diagnósticos de condição, detalhamento de peças e serviços, teste de eficiência por meio de cotação ou processo competitivo, e separação rigorosa da manutenção rotineira, que deve permanecer em OPEX. A capitalização fica condicionada ao atendimento do CPC 27 e à observância da lógica de componentização; na ausência de evidências, deve-se proceder à glosa ou ao condicionamento.</t>
  </si>
  <si>
    <t>Deve-se exigir a classificação dos investimentos entre: (i) adequações de natureza regulatória ou metrológica; (ii) intervenções de integridade e segurança; e (iii) melhorias comerciais para atendimento de novos serviços. Requer-se a apresentação de lista por ponto, com indicação de localização, escopo e entregáveis, além de vínculo com demanda ou obrigação específica e comprovação de ausência de dupla contagem com projetos de expansão ou com EMRs. Quando houver benefício incremental destinado a usuários específicos, deve-se exigir regra de alocação que impeça socialização indevida. Na ausência de justificativa e rastreabilidade, o reconhecimento deve limitar-se ao subconjunto efetivamente comprovado.</t>
  </si>
  <si>
    <t>Para as "demais categorias", deve-se exigir desdobramento mínimo em itens relevantes e cauda, acompanhado de critérios de materialidade. A rubrica residual não pode funcionar como repositório para custos não classificados ou desprovidos de enquadramento adequado. Recomenda-se a glosa integral da parcela que não esteja devidamente identificada ou que não possua evidência documental, ou, alternativamente, o reconhecimento condicionado à verificação em auditoria ou data room.</t>
  </si>
  <si>
    <t>A avaliação do exercício de 2025 deve servir como "teste de estresse" de governança. Para tanto, a ANP deve exigir a reconciliação completa entre: (i) os projetos efetivamente executados; (ii) os pagamentos, ordens de serviço e contratos correspondentes; (iii) a ativação contábil nos termos do CPC 27; e (iv) a evidência operacional de comissionamento. Sugere-se que o exercício de 2025 seja tratado com cautela, em perspectiva ex post, reconhecendo-se apenas o que for comprovado e elegível; o remanescente deve ser considerado condicional ou glosado, com previsão de ajuste posterior.</t>
  </si>
  <si>
    <t>A ANP deve tornar explícitos: (i) os critérios de elegibilidade aplicáveis (used &amp; useful, prudência e eficiência); (ii) a fronteira entre OPEX e CAPEX, de modo a prevenir dupla contagem; (iii) as regras de componentização e baixa, em conformidade com o CPC 27; (iv) os critérios de alocação entre regimes — regulado e legado; e (v) o tratamento a ser dispensado a situações de incerteza, mediante condicionantes e mecanismos de ajuste posterior. Sem esse arcabouço, as decisões relativas a 2025 tendem a tornar-se casuísticas e propensas a litígios.</t>
  </si>
  <si>
    <t>Sugere-se a padronização de testes mínimos a serem aplicados a cada projeto: (1) necessidade e risco, abrangendo integridade e obrigações regulatórias; (2) análise de alternativas e eficiência, sob a ótica de TOTEX, comparando OPEX e CAPEX; (3) rastreabilidade, com evidência documental; (4) comprovação de entrega e entrada em operação; (5) verificação de não duplicidade com OPEX, REPEX e outras rubricas; e (6) alocação entre regimes e beneficiários. Projetos que não atendam a qualquer critério material devem ter seu reconhecimento condicionado ou glosado.</t>
  </si>
  <si>
    <t>A admissão como exceção somente deve ser aceita caso estejam presentes: (i) justificativa econômica formal, com comparação do custo total frente à alternativa de aquisição; (ii) comprovação de essencialidade e continuidade do serviço; (iii) demonstração de inexistência de alternativa mais eficiente; e (iv) consistência no tratamento contábil e regulatório. Na hipótese de ausência desses requisitos, deve-se proceder à reclassificação para OPEX e à correspondente normalização.</t>
  </si>
  <si>
    <t>A conclusão deve apresentar de forma explícita os percentuais e valores relativos a cada categoria: reconhecido, condicionado, glosado e pendente de auditoria, com indicação dos respectivos motivos — falta de evidência, dupla contagem ou inelegibilidade. Sugere-se que a ANP condicione o reconhecimento futuro de sustaining CAPEX à implantação de data room e à reconciliação entre dados de engenharia e registros contábeis, de modo a reduzir a assimetria informacional e mitigar o risco tarifário.</t>
  </si>
  <si>
    <t>As contribuições acima encontram fundamento no fato de que o Sustaining CAPEX concentra parcela material da receita requerida e constitui área de risco elevado quanto a: (i) dupla contagem entre OPEX, CAPEX e REPEX; (ii) capitalização indevida sem a correspondente baixa de componentes substituídos, em desconformidade com o CPC 27; (iii) utilização de "rubricas guarda-chuva" sem rastreabilidade; e (iv) socialização de custos de natureza comercial ou estratégica. A implementação de testes mínimos — necessidade, eficiência, evidência, não duplicidade e alocação — aliada à adoção de benchmarks unitários, contribui para ampliar a transparência, reduzir a litigiosidade e proteger a modicidade tarifária, assegurando que apenas investimentos prudentes e eficientes sejam objeto de remuneração.</t>
  </si>
  <si>
    <t>Recomenda-se que a ANP confira ao Growth CAPEX tratamento estritamente incremental e condicionado, considerando que projetos de expansão incidem diretamente sobre a tarifa e podem acarretar a socialização de custos cujo benefício se restringe a usuários específicos. Em consonância com as boas práticas regulatórias, recomenda-se: (i) comprovação de demanda ou necessidade, seja por capacidade, pressão, confiabilidade ou segurança; (ii) aderência às etapas regulatórias, inclusive no que tange à Autorização de Construção (AC); (iii) teste de prudência e eficiência, com avaliação de alternativas técnicas e análise de custo-benefício; e (iv) definição de regra clara de alocação de custos aos beneficiários, evitando socialização indevida. Na ausência de tais requisitos, o reconhecimento tarifário deve ser condicionado ou glosado.</t>
  </si>
  <si>
    <t>Sugere-se que a Nota Técnica exija estrutura padronizada de Growth CAPEX por projeto, contemplando: (a) escopo e entregáveis; (b) cronograma físico-financeiro; (c) drivers de custo, com indicação de quantidades, premissas e custos unitários; (d) evidências de engenharia e licenciamento; (e) status regulatório, incluindo AC e demais etapas; (f) classificação entre reforço sistêmico e atendimento dedicado; e (g) identificação dos beneficiários e critério de rateio. A ausência dessa estrutura compromete a replicabilidade da análise e aumenta o risco de erro tarifário.</t>
  </si>
  <si>
    <t>Recomenda-se que a ANP explicite: (i) que somente projetos autorizados e comprovadamente prudentes e eficientes devem compor a base de cálculo do ciclo; (ii) que custos de projetos sem AC não devem ser incorporados ao baseline; (iii) que projetos cujo benefício seja localizado devem observar alocação incremental aos usuários beneficiários ou mecanismo de contratação e neutralidade; e (iv) que deve existir trilha auditável e documentação comprobatória de cada premissa, incluindo quantidades, custos unitários e contratações. Na ausência de evidências suficientes, o tratamento adequado é a glosa ou o condicionamento, com possibilidade de reconhecimento posterior mediante comprovação.</t>
  </si>
  <si>
    <t>No tocante ao GASIG, sugere-se que a ANP exija: (i) escopo detalhado, com indicação de extensão, diâmetro, classe e interligações; (ii) justificativa de demanda, com identificação de shippers e usuários, capacidade requerida e cenários de utilização; (iii) avaliação de alternativas, como reforços operacionais, otimização de compressão e possibilidade de reversões; e (iv) análise de alocação de custos, distinguindo entre parcela incremental e socializada. O reconhecimento tarifário deve estar condicionado a: (a) comprovação de necessidade e eficiência; (b) coerência com as autorizações e com o licenciamento; e (c) critérios de rateio compatíveis com a lógica de causalidade. Na ausência de demanda firme e devidamente justificada, recomenda-se não incorporar o montante integralmente ao ciclo, condicionando-o à efetiva contratação ou obtenção da AC.</t>
  </si>
  <si>
    <t>Diante da elevada materialidade, a ANP deve conferir à ECOMP Japeri tratamento de projeto "major", exigindo nível robusto de evidência: (i) estudo hidráulico e operacional que demonstre a existência de gargalo e o benefício sistêmico; (ii) comparação de alternativas, abrangendo otimização operacional, ajustes de contratos de capacidade e reforços de menor escala; (iii) detalhamento do CAPEX, incluindo equipamentos, obras civis e comissionamento; (iv) cronograma e análise de riscos; e (v) fundamentação de eficiência, com benchmarks por MW instalado, custos unitários e demonstração de competitividade nas contratações. Caso o benefício seja predominantemente localizado, atingindo poucos usuários ou pontos, a alocação de custos deve seguir a lógica de beneficiário-pagador. Na ausência de AC ou de evidências robustas, recomenda-se o condicionamento, com reconhecimento somente após o atendimento dos requisitos.</t>
  </si>
  <si>
    <t>Deve-se exigir: (i) escopo e requisitos técnicos, como capacidade, medição, qualidade e segurança; (ii) aderência normativa e de conexão; (iii) vínculo com demanda e contratos, com identificação dos beneficiários; e (iv) demonstração de eficiência por meio de custos unitários por skid ou instalação. Em projetos de pontos de recebimento, é especialmente relevante evitar a socialização de custos que atendam a um fornecedor ou usuário específico. Por essa razão, recomenda-se a adoção de regra explícita de alocação incremental ou de condição vinculada à contratação.</t>
  </si>
  <si>
    <t>Recomenda-se que a ANP não reconheça, para fins de tarifa do ciclo, projetos de expansão desprovidos de AC, salvo despesas estritamente necessárias e comprovadas por obrigação regulatória — as quais, ainda assim, devem receber tratamento condicional.
O reconhecimento antecipado (ex ante) de CAPEX sem AC amplia o risco de socialização indevida, gera incentivo à inclusão de projetos sem maturidade adequada no ciclo e reduz a previsibilidade tarifária.
Nesse sentido, sugere-se: (i) glosa integral do montante sem AC na receita requerida; (ii) manutenção de registro para avaliação em ciclo futuro; e (iii) eventual reconhecimento por meio de mecanismo transparente, apenas após obtenção da autorização e demonstração de prudência e eficiência.</t>
  </si>
  <si>
    <t>A conclusão deve apresentar, para cada projeto: (a) status quanto à AC (com ou sem autorização); (b) decisão regulatória proposta — reconhecimento, condicionamento ou glosa; (c) base de evidência, incluindo demanda, estudos técnicos e custos unitários; e (d) regra de alocação, distinguindo entre socializado e incremental. Sugere-se que a ANP declare expressamente que o Growth CAPEX reconhecido deve corresponder ao mínimo prudente e eficiente, e que projetos sem maturidade regulatória sejam excluídos do baseline, a fim de preservar a modicidade tarifária e reduzir a litigiosidade.</t>
  </si>
  <si>
    <t>Justificativa (para o bloco 62–69)
As contribuições acima se fundamentam no fato de que o Growth CAPEX envolve investimentos de grande magnitude cujos benefícios são, com frequência, localizados, o que acarreta risco de socialização indevida e de majoração artificial da tarifa. O reconhecimento tarifário de projetos que não disponham de AC ou que careçam de evidência robusta de necessidade e eficiência compromete a previsibilidade regulatória e conflita com o princípio de causalidade do custo. Ademais, projetos de grande porte — como estações de compressão — requerem testes rigorosos de alternativas e referências de benchmark para prevenir sobreinvestimento. Sendo assim, a ANP deve condicionar o reconhecimento do Growth CAPEX à maturidade regulatória (AC), à comprovação de demanda e ao teste de prudência e eficiência, com regra objetiva de alocação de custos aos beneficiários.</t>
  </si>
  <si>
    <t>Sobressalentes críticos devem ser admitidos na base regulatória exclusivamente quando houver demonstração objetiva de criticidade — abrangendo análise de risco e falha, impacto na continuidade do serviço, tempo de reposição (lead time), exigências do fabricante e histórico de indisponibilidades — e quando a política de estoques for compatível com a de uma empresa eficiente, com os itens devidamente comissionados e vinculados ao serviço regulado. Sugere-se a exigência de lista completa por item, com indicação de tag/equipamento, localização, valor e função, além de critério de criticidade, base de cálculo do "mínimo técnico" e evidência de segregação ou rateio quando houver compartilhamento com outras malhas ou contratos, bem como teste de não duplicidade com o CRN.</t>
  </si>
  <si>
    <t>Em princípio, itens mantidos em almoxarifado (estoque) não configuram ativo "used &amp; useful" e, por conseguinte, não devem integrar a BRA. Seu tratamento mais adequado é como custo operacional ou necessidade de capital de giro, exceto quando se tratar de equipamentos sobressalentes efetivamente instalados e em uso no serviço regulado.</t>
  </si>
  <si>
    <t>A coerência regulatória exige que a metodologia da ANP esteja alinhada à RANP nº 991/2026 e à modicidade tarifária, assegurando a vedação à dupla remuneração. Nesse contexto, o RCM deve ser adotado como referência central para a definição da BRA, por ser o único método capaz de identificar o capital ainda não recuperado e evitar a remuneração de ativos já amortizados.
A revisão do ciclo 2026–2030 abrange cerca de 30% da base das transportadoras e terá efeitos estruturais, pois até 2030 todos os contratos legados estarão encerrados. A metodologia adotada, portanto, impactará diretamente os ciclos futuros e deve refletir a realidade econômica dos ativos. No caso da Malha Sudeste, há evidências de rentabilidade superior à originalmente considerada, indicando possível recuperação integral — ou até excedente — do capital investido, o que reforça a necessidade de aplicação do RCM.
A ausência de dados completos não afasta o dever regulatório. Ao contrário, impõe o uso da melhor informação disponível (best estimate), com premissas transparentes e passíveis de ajuste posterior, para evitar distorções tarifárias.
Assim, a ANP deve adotar o RCM como método central, ainda que com estimativas, garantindo aderência à norma, modicidade tarifária e prevenção de dupla remuneração</t>
  </si>
  <si>
    <t>Não é admissível que a ausência de informações beneficie o agente regulado. A adoção do VNR depreciado sem a aplicação do RCM transforma uma limitação informacional em ganho econômico indevido, ao permitir a inclusão, na BRA, de valores já remunerados, em prejuízo dos usuários.
As tarifas dos contratos legados foram estruturadas com base no Fluxo de Caixa Livre da Empresa (FCLE), refletindo a capacidade de geração de caixa necessária para cobrir custos, investimentos e remuneração do capital. Ainda que não se disponha de toda a memória detalhada desses modelos, é razoável utilizar o FCLE como referência para estimar o capital já recuperado, por ser a base econômico-financeira que orientou a formação tarifária.
A definição da BRA exclusivamente pelo VNR depreciado resulta em valoração apenas físico-contábil, dissociada da realidade econômica. Um ativo pode apresentar valor remanescente contábil e, ainda assim, já ter sido integralmente recuperado pelas tarifas. Nesses casos, o uso isolado do VNR leva à sobreavaliação da BRA e à dupla remuneração, especialmente em ativos mais antigos.
A ausência de dados completos não impede o uso do RCM. O método pode ser aplicado com base na melhor informação disponível, com estimativas transparentes e passíveis de ajuste (true up), utilizando como referência o FCLE dos contratos ou, subsidiariamente, dados financeiros das transportadoras. Em regulação, a alternativa não é entre precisão absoluta ou inação, mas entre estimar de forma prudente ou aceitar distorções.
Portanto, é evidente que a definição da BRA deve necessariamente incorporar o RCM, para refletir o capital efetivamente não recuperado e evitar a transferência indevida de custos aos consumidores</t>
  </si>
  <si>
    <t>O contexto técnico e fático é importante para afastar argumentos relativos a uma suposta violação à isonomia. O fato de a ANP ter definido o critério do CHCI em precedentes passados, como no caso da TBG, não significa que essa metodologia deva ser utilizada em todo e qualquer caso, sob pena de ossificação da atividade regulatória. A igualdade administrativa depende da verificação da identidade de pressupostos fáticos e jurídicos. Nesse sentido, a tentativa de manutenção do CHCI para todas as transportadoras, sob a suposta alegação de isonomia, não enfrentara elementos contextuais de grande relevância, quais sejam: (i) do ponto de vista técnico, a situação da infraestrutura da TBG é substancialmente distinta, sendo um sistema com menor complexidade de malha, reduzida diversidade de trechos e interconexões, dinâmica financeira concentrada e perfil de substituição relativamente homogêneo, com menores riscos de aplicação do CHCI; e (ii) do ponto de vista probatório, a superveniência da publicização das memórias de cálculo dos contratos legados, cujo grau mais acentuado de escrutínio no atual grau de informação disponível exige uma postura ativa da ANP em prol de um desenho regulatório-tarifário mais compatível com os preceitos legais. 
A invocação de precedentes sem análise de mudança do contexto informacional viola a própria lógica pragmática da LINDB, segundo a qual a Administração Pública deve basear suas decisões com lastro empírico suficiente, voltada a alcançar as consequências determinadas pelo ordenamento (cf. arts. 20 e 21 da LINDB). 
Daí se concluir que, notadamente quando surgem dados novos e relevantes, os precedentes administrativos não devem cristalizar metodologias regulatórias que resultem em consequências antijurídicas, como é o caso da dupla remuneração de investimentos e a oneração ilegal dos usuários da infraestrutura . Assim, a isonomia não deve ser encarada sob uma ótica puramente formal. A Administração não pode repetir uma solução apenas para evitar alegações de tratamento desigual se essa solução se revelar juridicamente inválida. Quando os pressupostos fáticos que sustentaram uma decisão anterior não estão presentes em hipótese subsequente, não apenas é possível, mas é juridicamente exigível que o órgão competente adote solução distinta. De modo que, diante dos novos elementos disponíveis a partir da divulgação dos dados de contratos legado, é impositivo que a ANP busque metodologias adequadas que obstaculizem a oneração tarifária decorrente da dupla remuneração das transportadoras.</t>
  </si>
  <si>
    <t>Contribuição enviada via e-mail e fisicamente, por pendrive, em 06.04.2026</t>
  </si>
  <si>
    <t>Resposta completa enviada por e-mail.</t>
  </si>
  <si>
    <t xml:space="preserve">Entendemos que acertadamente e de modo a reforçar seu entendimento, a Agência deve manter o reconhecimento de despesas de projetos de expansão apenas mediante Autorização de Construção - AC. As despesas referentes a projetos não autorizados não devem compor o OPEX regulatório e nem serem implicitamente reconhecidas como “preparação de expansão” ou mesmo terem suas despesas reconhecidas, ainda que parcialmente, por meio de rubricas agregadas. </t>
  </si>
  <si>
    <t>Conforme preconiza o art. 11º da Resolução ANP 991/2026, o OPEX deve refletir trajetória de eficiência, com metas e índices de produtividade. Deste modo, a Agência deve prezar por sua aplicação, especialmente se a proposta não evidenciar ganhos, situação na qual devem ser aplicados fatores de eficiência (X) ou ajustes de produtividade, bem como a exclusão de custos incrementais que não tenham sido devidamente comprovados, e, ainda, exigir plano de eficiência verificável, a fim de assegurar transparência, modicidade tarifária e maior rigor regulatório com disciplina de custos.</t>
  </si>
  <si>
    <t xml:space="preserve">Considerando o momento de transição do regime legado para o regime regulado, entendemos ser de extrema importância que a Agência determine regras claras de alocação de despesas, a fim de evitar que custos referentes ao regime legado sejam inadequadamente transferidos ao regime regulado. Para tanto, sugerimos a segregação de centros de custo no ERP, a reconciliação com demonstrações financeiras e relatórios gerenciais, matriz de alocação de custos comuns com drivers determinados e auditoria independente. </t>
  </si>
  <si>
    <t>Rubricas relevantes que permanecem agregadas e sem trilha auditável comprometem a transparência e dificultam a verificação de prudência e eficiência. Essa fragilidade aumenta o risco de dupla contabilização entre OPEX e CAPEX/REPEX e amplia a probabilidade de subsídio cruzado entre regimes e atividades. Em processos tarifários, a incorporação de custos não recorrentes ou não elegíveis no baseline gera efeitos duradouros e prejudica a modicidade tarifária.</t>
  </si>
  <si>
    <t xml:space="preserve">Internacionalmente o Sustaining CAPEX é considerado essencial para manter a integridade, segurança e confiabilidade dos ativos, mas, para que seja aceito, precisa ser submetido a testes de prudência, eficiência e rastreabilidade. Em contextos com contratos legados, os reguladores reforçam controles exigindo segregação clara de custos entre regime legado/ regulado e consideram matrizes de alocação com drivers objetivos, trilhas auditáveis que vinculem cada projeto/ ativos e obrigações regulatórias. </t>
  </si>
  <si>
    <t>Entendemos que a correta distinção entre OPEX e CAPEX é decisiva para a base de remuneração. Apenas investimentos que comprovem benefícios econômicos futuros como extensão da vida útil, aumento de capacidade ou mitigação de riscos relevantes, devem ser capitalizados, conforme CPC 27 e com laudos técnicos específicos.
A Tabela 7 da Nota Técnica aponta R$ 2,76 bilhões em Sustaining CAPEX para o ciclo 2026–2030, valor considerado elevado, especialmente porque mais de R$ 500 milhões (cerca de 30%) está concentrado em categorias genéricas e/ou agregadas como “outros” e “diversos”, impedindo ou dificultando a adequada classificação da despesa. Há ainda itens cuja justificativa não está clara, o que reforça a necessidade de avaliação prévia e contínua da ANP quanto à real pertinência, prudência e eficiência desses gastos.</t>
  </si>
  <si>
    <t>A proposta deve ter detalhamento para que se possa identificar e classificar corretamente a alocação das despesas, inclusive por projeto/ativo. Entendemos que itens não detalhados sejam classificados como “projetos contingentes” até sua devida comprovação.</t>
  </si>
  <si>
    <t>Considerando que proposta tem caráter declaratório, sugerimos para itens sem documentação a classificação como contingente, bem como glosa para itens classificados como sustaining mas que, na verdade, tem natureza de expansão, evitando capitalização oportunista.</t>
  </si>
  <si>
    <t>Os pontos críticos identificados revelam fragilidades relevantes no tratamento do Sustaining CAPEX. A ausência de documentação técnica compromete a rastreabilidade e dificulta a verificação de prudência e eficiência. Há também risco de classificação incorreta entre investimentos de Sustaining e projetos de expansão ou conexão, o que pode distorcer a base regulatória e permitir capitalização indevida. A fronteira entre CAPEX e OPEX é particularmente sensível em casos como overhaul, uso de pig instrumentado e substituição de componentes, pois pode gerar dupla recuperação de custos. Além disso, o perfil temporal anômalo dos investimentos — concentrados no início ou no fim do ciclo — sem vinculação a um plano de integridade estruturado, aumenta a incerteza e o risco regulatório.</t>
  </si>
  <si>
    <t>O perfil temporal anômalo com concentrações abruptas e anos quase nulos indica ausência de portfólio real e pode sugerir otimização financeira sem lastro técnico, ocasionando risco de distorções tarifárias. Diante do exposto, sugerimos que variações relevantes sejam justificadas em detalhe e de forma segregada.</t>
  </si>
  <si>
    <t>Por entender que a relevância da correta classificação de despesas/ ativos diante da fronteira OPEX e CAPEX e seu caráter decisivo para a base de remuneração, vemos como oportuna a avaliação do Sustaining CAPEX em conjunto com OPEX e BRA. Assim, apenas investimentos que comprovem benefícios econômicos futuros como extensão da vida útil, aumento de capacidade ou mitigação de riscos relevantes, devem ser capitalizados, conforme CPC 27 e com laudos técnicos específicos. Já as manutenções periódicas devem permanecer classificadas como OPEX. Além disso, cada item precisa passar por testes que assegurem não haver dupla contabilização, tanto em relação ao OPEX quanto em relação a ativos já refletidos no CRN, a fim de que o maior rigor regulatório assegure maior transparência, evitando sobreposição de despesas e preservando a modicidade tarifária.</t>
  </si>
  <si>
    <t>Entendemos que, dada a relevância desta rubrica por conter alto risco de classificação inadequada, a Agência deve aplicar maior rigor regulatório e observar de perto princípios fundamentais, exigindo comprovação de que se trata de investimento de integridade (sustaining) e não de despesa recorrente ou item já capturado em OPEX. O reconhecimento como CAPEX deve ser condicionado a vínculo explícito ao plano de integridade/inspeção, cronograma por ano e por trecho com justificativa técnica, demonstração de alternativas e eficiência, comprovação de não dupla contagem com OPEX de manutenção/inspeção e com outras rubricas de integridade e apresentação de benchmark de custo unitário mais evidências de contratação/execução.</t>
  </si>
  <si>
    <t>Para as Estações de medição/regulagem sugerimos que a Agência considere segregação clara entre os tipos de gastos, considerando substituições por fim de vida ou obsolescência, adequações normativas/metrológicas e de segurança e melhorias ou upgrades de caráter comercial, condicionando o enquadramento nestas categorias à apresentação de uma lista segregada e detalhada de projetos por estação, incluindo dados e evidências de sua necessidade e verificação quanto a inexistência de dupla contabilização com OPEX ou com projetos de expansão. Além disso, sugere-se o uso de benchmarks por unidade (R$/estação, R$/skid, R$/ponto) e a revisão da materialidade de itens repetitivos para detectar sobrepreço. 
Entendemos que tanto o pig instrumentado quanto os EMRs só devem ser capitalizados se atenderem às condições do CPC 27, incluindo a baixa dos componentes substituídos, o vínculo explícito a um plano de integridade e a comprovação de que não há dupla contagem com OPEX. Esse rigor assegura que apenas investimentos legítimos e rastreáveis componham a base regulatória, preservando a modicidade tarifária e a transparência.</t>
  </si>
  <si>
    <t>A ANP deve estabelecer uma distinção clara entre três categorias de investimentos: eficiência operacional e adequações mandatórias, reforços de capacidade (expansão) e integridade e confiabilidade (sustaining) sendo que, para estes, deve-se exigir inventário detalhado por ativo, diagnóstico de suas respectivas condições e avaliação de criticidades e riscos, escopo técnico que inclua componentes, paradas e comissionamento, acompanhado de evidências de prudência e eficiência.</t>
  </si>
  <si>
    <t>Entendemos que há riscos e comprometimento da transparência ao tratar-se de rubrica “guarda-chuva”. Para reduzir esses riscos é importante que a Agência determine a entrega de lista completa de itens, comprovação de que não são itens já cobertos por OPEX e critério de classificação já especificados nas questões anteriores, consubstanciado na comprovação de benefícios econômicos futuros como extensão da vida útil). Para tanto, sugerimos a segregação entre upgrade e substituições, limiar de capitalização e glosa de itens não identificados segregadamente e/ou sem comprovação ou rastreabilidade.</t>
  </si>
  <si>
    <t xml:space="preserve">A ANP precisa esclarecer de forma explícita como tratar regulatoriamente a rubrica de “locação” dentro do Sustaining CAPEX. Em regra, locações devem ser classificadas como OPEX, e só em situações excepcionais como quando configurarem arranjos contratuais equivalentes à aquisição de ativos ou gerarem benefícios futuros capitalizáveis, conforme o enquadramento regulatório adotado, podem ser reconhecidas como CAPEX. Para o correto enquadramento, deve-se exigir a descrição da natureza da locação, prazo contratual, drivers de decisão e comprovação de que a alternativa escolhida é mais eficiente do que a compra. </t>
  </si>
  <si>
    <t>Para esse grupo de despesas a ANP deve adotar uma regra transversal que assegure rastreabilidade e consistência regulatória. É necessário exigir a lista completa de projetos ou itens, com rastreio documental via ERP, além de vínculo explícito a planos de integridade ou obrigações normativas. Cada gasto deve passar por teste de fronteira OPEX×CAPEX, evitando viés pró-capitalização, e por verificação de não dupla contabilização com outras rubricas e despesas operacionais.</t>
  </si>
  <si>
    <t>A ANP precisa definir regras claras para o tratamento de gastos em TI dentro do Sustaining CAPEX. É essencial separar os serviços de infraestrutura de TI em categorias distintas, a fim de que se tenha condições de melhor alocar os custos. Para tanto, sugerimos a divisão entre TI operacional crítica, TI corporativa e iniciativas voltadas à abertura de mercado (como CRM comercial, por ex.). Deste modo, será possível constatar que apenas os investimentos diretamente relacionados à operação e à segurança do serviço regulado devem ser reconhecidos.
Além disso, deve-se exigir comprovação de que não há dupla contabilização com despesas de TI já registradas em OPEX. Nos casos em que os benefícios sejam compartilhados entre diferentes áreas, deve existir uma regra objetiva de alocação e, na ausência dessa regra, o gasto deve ser glosado ou condicionado. Esse rigor assegura que apenas investimentos legítimos e rastreáveis componham a base regulatória, evitando sobreposição com OPEX e preservando a modicidade tarifária.</t>
  </si>
  <si>
    <t>Entendemos que a capitalização de despesas só é legítima quando há evidência clara de substituição e baixa do componente anterior, evitando a acumulação indevida de valor na base regulatória. Para isso, é necessário rastrear cada intervenção por ordem de serviço e trecho, com especificações técnicas detalhadas como diâmetro, classe, extensão, etc., além de evidências de integridade e da causa da substituição.
Também deve ser comprovado que não há dupla contabilização com rubricas de “tubulação/trechos” já existentes ou com despesas de OPEX. Na ausência de baixa contábil e rastreabilidade adequada, recomenda-se aplicar glosa parcial ou condicional até que haja reconciliação completa entre registros de engenharia e contabilidade. Esse rigor assegura transparência, evita sobreposição de custos e preserva a modicidade tarifária.</t>
  </si>
  <si>
    <t>A ANP deve reconhecer apenas os investimentos que tenham obrigações normativas claras, como exigências ambientais, monitoramento de metano ou requisitos regulatórios de segurança, e que apresentem benefícios mensuráveis com comprovação de custo efetividade e nexo direto com a prestação do serviço regulado. É indispensável exigir também baseline de emissões, metodologia de quantificação e sistemas de MRV, evitando que custos de natureza reputacional ou comercial sejam socializados indevidamente.</t>
  </si>
  <si>
    <t>O overhaul deve ser reconhecido como Sustaining CAPEX apenas quando efetivamente prolonga a vida útil ou recupera a capacidade operacional dos ativos, sempre com escopo definido por equipamento ou unidade e evidências claras da necessidade da intervenção. Para isso, é indispensável apresentar plano de paradas, laudos de condição, lista de peças e serviços, além de comprovação de eficiência por meio de cotação ou competição.
É igualmente importante separar o que constitui manutenção rotineira — que deve permanecer em OPEX — dos investimentos que atendem aos critérios de capitalização. A ativação deve estar condicionada ao CPC 27 e ao princípio da componentização, com baixa do componente substituído. Na ausência de evidências técnicas e documentais suficientes, recomenda-se aplicar glosa parcial ou condicionar o reconhecimento até que haja reconciliação completa entre registros de engenharia e contabilidade.</t>
  </si>
  <si>
    <t>A ANP deve estabelecer uma classificação clara entre três tipos de investimentos: adequações regulatórias ou metrológicas, iniciativas de integridade e segurança, e melhorias comerciais voltadas a novos serviços. Para cada caso, é necessário exigir uma lista detalhada por ponto, com indicação de local, escopo e entregáveis, além de vínculo explícito a demandas ou obrigações normativas. Também devem ser apresentadas evidência de que não há dupla contabilização com projetos de expansão ou com EMRs.
Nos casos em que houver benefício incremental direcionado a usuários específicos, deve-se aplicar regra objetiva de alocação para evitar a socialização indevida de custos. Na ausência de justificativa técnica e rastreabilidade documental, o reconhecimento deve se limitar ao subconjunto comprovado, garantindo que apenas investimentos legítimos e rastreáveis componham a base regulatória.</t>
  </si>
  <si>
    <t>Para as “demais categorias”, é fundamental evitar que funcionem como rubrica residual para acomodar custos não classificados. Deve-se exigir ao menos um desdobramento mínimo entre os principais itens e a chamada “cauda”, com critérios de materialidade claros. A capitalização só deve ser admitida quando houver identificação individualizada e evidência documental robusta. Na ausência dessas comprovações, recomenda-se aplicar glosa integral da parcela não identificada ou, no máximo, reconhecimento condicional até que haja rastreabilidade plena pós auditoria. Esse rigor assegura transparência, disciplina regulatória e evita a socialização de custos sem justificativa.</t>
  </si>
  <si>
    <t>A análise de 2025 exige extrema atenção a governança e rigor regulatórios, por meio dos quais a ANP deve exigir reconciliação completa entre os projetos efetivamente executados, os pagamentos e ordens de serviço/contratos, a ativação contábil conforme CPC 27 e a evidência operacional de comissionamento. Esse exercício deve ser conduzido ex post, com cautela, pois apenas os investimentos comprovados e elegíveis devem ser reconhecidos. Os demais devem ser tratados como condicionais ou glosados, com previsão de ajuste posterior. Assim, 2025 funcionará como um marco de validação da disciplina regulatória, garantindo que apenas gastos legítimos e rastreáveis componham a base tarifária e fortalecendo a confiança na governança do processo.</t>
  </si>
  <si>
    <t>A ANP precisa explicitar um marco regulatório que estabeleça critérios de elegibilidade claros, como o princípio do used &amp; useful, a comprovação de prudência e eficiência, a definição inequívoca da fronteira entre OPEX e CAPEX para evitar dupla contabilização e regras de componentização e baixa conforme o CPC 27. Também deve haver diretrizes para a correta alocação entre regimes regulado e legado, de modo a evitar sobreposição, além de um tratamento transparente para situações de incerteza, por meio de condicionantes e ajustes posteriores quando necessário. Sem esse conjunto de regras, as decisões de 2025 correm o risco de se tornarem casuísticas e litigiosas, comprometendo a governança e a segurança jurídica do processo.</t>
  </si>
  <si>
    <t>A ANP deve padronizar testes mínimos para cada projeto, de modo que apenas investimentos legítimos e rastreáveis sejam reconhecidos. Isso significa verificar a necessidade e o risco associados, seja por razões de integridade ou obrigação normativa, avaliar alternativas e eficiência, comparando TOTEX e OPEX versus CAPEX, assegurar rastreabilidade por meio de evidência documental robusta, confirmar a entrega e a entrada em operação, garantir que não haja duplicidade com OPEX, REPEX ou outras rubricas e, por fim, estabelecer regras de alocação entre regimes e beneficiários. Projetos que não atendam a qualquer dos critérios materiais estabelecidos não devem ser automaticamente capitalizados, mas sim tratados como condicionais ou glosados. Essa abordagem garante que apenas investimentos com necessidade comprovada, eficiência demonstrada, rastreabilidade documental, entrega efetiva, ausência de duplicidade com OPEX ou outras rubricas e correta alocação entre regimes sejam reconhecidos. Ao condicionar ou glosar os casos que falhem nesses testes, preserva-se a disciplina regulatória e a modicidade tarifária, evitando que custos indevidos sejam socializados e fortalecendo a credibilidade do processo de análise.</t>
  </si>
  <si>
    <t>A aceitação de projetos como exceção deve ocorrer apenas quando houver justificativa econômica formal demonstrando que o custo total da locação ou arranjo é mais vantajoso do que a compra, comprovação de essencialidade para a continuidade do serviço regulado, ausência de alternativa mais eficiente e tratamento contábil e regulatório consistente com as normas aplicáveis. Caso esses requisitos não sejam atendidos, o gasto deve ser reclassificado para OPEX e normalizado, evitando capitalizações indevidas e garantindo que apenas investimentos legítimos e comprovados componham a base regulatória.</t>
  </si>
  <si>
    <t xml:space="preserve">A conclusão deve explicitar percentuais/valores: reconhecido, condicionado, glosado e pendente de auditoria, com motivos (falta de evidência, dupla contagem, inelegibilidade). Recomenda-se que a ANP condicione o reconhecimento futuro à implantação de data room e reconciliação engenharia–contábil, reduzindo assimetria informacional e risco tarifário.
A conclusão da análise de Sustaining CAPEX deve apresentar de forma explícita os percentuais e valores reconhecidos, condicionados, glosados e ainda pendentes de auditoria, sempre acompanhados dos respectivos motivos. Sugere-se também que a ANP condicione o reconhecimento futuro à implantação de um data room e à reconciliação completa entre registros de engenharia e contabilidade, o que permitirá diminuir a assimetria informacional e mitigar o risco tarifário. </t>
  </si>
  <si>
    <t xml:space="preserve">As contribuições apresentadas se justificam porque o Sustaining CAPEX concentra parcela substancial da receita requerida e representa uma área de alto risco regulatório, dentre os quais destacamos a dupla contagem entre OPEX, CAPEX e REPEX, a capitalização indevida sem baixa dos componentes substituídos em desacordo com o CPC 27, o uso de rubricas guarda-chuva ou agregadas sem segregação que permita a rastreabilidade adequada e a socialização de custos de natureza comercial ou estratégica que não guardam relação direta com a prestação do serviço regulado. </t>
  </si>
  <si>
    <t xml:space="preserve">Levando-se em consideração que cada projeto de expansão deve ser reconhecido apenas na medida em que represente acréscimo comprovado de capacidade ou confiabilidade, sempre vinculado a uma necessidade objetiva e documentada, sugerimos cautela e abordagem estritamente incremental e condicionada no tratamento do Growth CAPEX, ainda mais considerando que os investimentos em projetos de expansão afetam diretamente a tarifa e podem levar a socialização indevida de custos que beneficiem usuários específicos.
Assim, o reconhecimento do Growth CAPEX deve ser condicionado ao cumprimento de requisitos materiais que assegurem sua legitimidade e pertinência tarifária. É indispensável comprovar a demanda ou necessidade, seja em termos de capacidade, pressão, confiabilidade ou segurança, demonstrar aderência às etapas regulatórias previstas, incluindo a obtenção da Autorização de Construção, submeter os projetos a teste de prudência e eficiência com avaliação de alternativas técnicas e análise de custo benefício, além de estabelecer regras claras de alocação de custos aos beneficiários, evitando a socialização indevida de despesas específicas. Sem o atendimento a esses critérios, o reconhecimento tarifário não deve ser automático, mas sim condicionado ou glosado, preservando a disciplina regulatória e a modicidade tarifária.
</t>
  </si>
  <si>
    <t>Recomenda-se que a Nota Técnica estabeleça uma estrutura padronizada para o Growth CAPEX em cada projeto, de forma a garantir consistência, transparência e replicabilidade na análise regulatória. Essa estrutura deve conter a descrição clara do escopo e dos entregáveis, o cronograma físico financeiro detalhado, os drivers de custo com quantidades, premissas e custos unitários, as evidências de engenharia e licenciamento, o status regulatório incluindo a Autorização de Construção e demais etapas, a classificação entre reforço sistêmico e atendimento dedicado, além da identificação dos beneficiários e dos critérios de rateio. Sem a padronização sugerida há o comprometimento da comparabilidade entre projetos, dificultando a verificação de elegibilidade e aumentando o risco de erro tarifário, fragilizando a governança e a credibilidade do processo regulatório.</t>
  </si>
  <si>
    <t xml:space="preserve">Entendemos que a ANP deve testar a conformidade dos investimentos com os Arts. 5º e 6º, que estabelecem requisitos e condicionantes para sua repercussão tarifária, mas com recomendação de clareza quanto a alguns pontos fundamentais, onde apenas projetos devidamente autorizados e que comprovem prudência e eficiência devem integrar a base de cálculo do ciclo, os custos de projetos sem Autorização de Construção não devem ser internalizados na base, iniciativas com benefícios localizados precisam seguir alocação incremental direcionada aos usuários beneficiários ou adotar mecanismos de contratação e neutralidade e trilha auditável com evidência documental de cada premissa, incluindo quantidades, custos unitários e contratações. </t>
  </si>
  <si>
    <t>Para o GASIG, recomenda-se que a ANP adote uma abordagem rigorosa e estruturada, exigindo escopo detalhado do projeto e justificativas claras de demanda, com identificação de usuários, capacidade requerida e cenários de utilização, além da avaliação de alternativas técnicas como reforços operacionais, otimização de compressão ou reversões. Também é essencial a análise da alocação de custos, distinguindo entre incremental e socializado, para evitar que despesas específicas sejam indevidamente distribuídas a toda a base tarifária. O reconhecimento tarifário deve estar condicionado à comprovação de necessidade e eficiência, à coerência com autorizações e licenciamento e à adoção de critérios de rateio compatíveis com a causalidade. Sem demanda firme ou devidamente justificada, não se recomenda a incorporação integral no ciclo, devendo o reconhecimento ser condicionado à contratação ou à obtenção da Autorização de Construção, preservando a disciplina regulatória e a modicidade tarifária.</t>
  </si>
  <si>
    <t>Para o referido projeto a ANP deve exigir uma estrutura robusta que contemple escopo e requisitos técnicos, aderência normativa e de conexão, vínculo com demanda e contratos com identificação dos beneficiários, além da comprovação de eficiência por meio de custos unitários por skid ou instalação. Nesses casos, é fundamental evitar a socialização de custos que atendem apenas a um fornecedor ou usuário específico. Assim, entendemos que deve haver a aplicação de regra explícita de alocação incremental ou condição de contratação. Essa abordagem garante disciplina regulatória, evita subsídios cruzados e protege a modicidade tarifária, reforçando a credibilidade e a transparência do processo decisório.</t>
  </si>
  <si>
    <t>A incorporação antecipada de CAPEX sem Autorização de Construção aumenta o risco de socialização indevida, incentiva a inserção de projetos imaturos no ciclo e compromete a previsibilidade tarifária. Entendemos que a ANP não deve incluir, para fins tarifários do ciclo, projetos de expansão que não possuam Autorização de Construção, exceto gastos mínimos e estrita e comprovadamente necessários por obrigação regulatória — e mesmo assim tratados como condicionais.
Nesse sentido, sugere-se a exclusão/ glosa integral dos valores sem AC da receita requerida, a manutenção de registro para análise futura e o eventual reconhecimento apenas por meio de mecanismo transparente apenas após a AC, condicionado à demonstração de prudência e eficiência. Essa prática fortalece a disciplina regulatória e assegura maior estabilidade tarifária.</t>
  </si>
  <si>
    <t>A conclusão deve consolidar, para cada projeto, uma visão estruturada que inclua o status regulatório (com ou sem Autorização de Construção), a decisão proposta pela ANP quanto ao reconhecimento tarifário (reconhece, condiciona ou glosa), a base de evidência utilizada (demanda comprovada, estudos técnicos, custos unitários) e a regra de alocação de custos (socializado ou incremental). É recomendável, ainda, que a Agência explicite que o Growth CAPEX reconhecido deve corresponder apenas ao montante mínimo prudente e eficiente, assegurando que projetos imaturos sejam excluídos da base. Essa prática preserva a modicidade tarifária e fortalece a credibilidade do processo regulatório.</t>
  </si>
  <si>
    <t>Os apontamentos efetuados justificam-se devido ao fato de que o Growth CAPEX representa investimentos de grande porte, muitas vezes com benefícios restritos, e que por isso exige disciplina regulatória rigorosa, especialmente para que se evite a socialização indevida de custos e que se verifique a elevação artificial da tarifa. A inclusão de projetos sem Autorização de Construção ou sem comprovação sólida de necessidade e eficiência fragiliza a previsibilidade tarifária e rompe com o princípio de causalidade. Além disso, entendemos que grandes projetos devem passar por análises comparativas de alternativas e benchmarks para evitar sobreinvestimento e assegurar competitividade.
Assim, o reconhecimento tarifário destes casos pela Agência deve estar condicionado à maturidade regulatória, refletida por meio da Autorização de Construção, à demonstração de demanda firme e à realização de testes de prudência e eficiência, sempre com regras explícitas de alocação de custos aos beneficiários. Essa abordagem garante que apenas o CAPEX mínimo, prudente e eficiente seja incorporado, preservando a modicidade tarifária, reduzindo riscos e reforçando a credibilidade do processo regulatório.</t>
  </si>
  <si>
    <t>Os sobressalentes críticos devem ser considerados apenas quando houver comprovação objetiva de sua relevância e criticidade, sempre alinhados a uma política de estoques. Importante também a exigência de lista completa com detalhamento por item, acompanhada do critério de criticidade, da base de cálculo do “mínimo técnico” e com evidências de segregação ou rateio quando houver compartilhamento com outras malhas ou contratos, a fim de se evitar remuneração inadequada. Além disso, deve ser realizado um teste de dupla contagem com o CRN, assegurando transparência, evitando duplicidade e garantindo que apenas os sobressalentes efetivamente críticos sejam reconhecidos na tarifa.</t>
  </si>
  <si>
    <t>Como princípio regulatório, itens mantidos em almoxarifado não configuram ativos “used &amp; useful” e, portanto, não devem compor a Base de Remuneração Regulatória (BRA). Assim, é necessário classificá-los como custo operacional ou como necessidade de capital de giro, já que não estão diretamente em uso na prestação do serviço. A exceção ocorre apenas quando se trata de sobressalentes efetivamente instalados e vinculados ao serviço regulado, casos em que podem ser considerados na BRA. Essa diferenciação assegura maior rigor regulatório, evita a capitalização indevida de estoques e contribui para a preservação da modicidade tarifária.</t>
  </si>
  <si>
    <t xml:space="preserve">A consistência regulatória exige que a metodologia esteja alinhada às normas em vigor, às particularidades dos contratos legados e ao princípio da modicidade tarifária. A RANP nº 991/2026 determina que a ANP impeça a dupla remuneração, o que implica verificar a recuperação de capital já realizada. A revisão tarifária de 2026–2030, que abrange cerca de 30% da base de ativos das transportadoras, terá impacto direto nos ciclos seguintes e criará um precedente relevante para todo o sistema.
Assim, a valoração da BRA deve se apoiar em proxies verificáveis, com o ônus da prova dos investimentos recaindo sobre as transportadoras. A ausência de dados não pode justificar o afastamento do RCM, reconhecido como o método mais adequado para evitar dupla remuneração. O RCM, respaldado pela RANP nº 991/2026, permite reconstruir a trajetória financeira dos ativos e remunerar apenas o capital ainda não recuperado. Sua adoção é fundamental para preservar a modicidade tarifária e impedir que os usuários paguem novamente por investimentos já amortizados, evitando ganhos indevidos de grande impacto econômico.
</t>
  </si>
  <si>
    <t xml:space="preserve">As tarifas dos últimos 20 anos foram estruturadas com base no Fluxo de Caixa Livre da Empresa (FCLE), que assegurava a cobertura de custos, tributos, investimentos, dívidas e a remuneração do capital. Isso mostra que os preços não se afastaram da realidade econômica dos projetos, mas foram calibrados para garantir viabilidade e retorno. Mesmo sem acesso completo às memórias desses modelos, é possível afirmar que as receitas históricas derivaram do FCLE, tornando-o a referência mais adequada para estimar o capital já recuperado.
Definir a BRA apenas pelo VNR depreciado, sem o contraste com o RCM, reduz a análise a uma valoração físico-contábil, ignorando a recuperação econômica já realizada. Isso pode levar à sobreavaliação da base e à remuneração repetida de ativos amortizados, beneficiando indevidamente as transportadoras e onerando os usuários.
O RCM, ao contrário, permite reconstruir a trajetória financeira dos investimentos, distinguindo o capital ainda não recuperado. Mesmo diante de dados incompletos, pode ser aplicado com estimativas prudentes e transparentes, apoiadas em relatórios financeiros e no FCLE dos contratos legados. Essa abordagem evita dupla ou até tripla remuneração, assegura justiça tarifária e preserva a modicidade.
Assim, a adoção do RCM pela ANP é indispensável para garantir que apenas o capital efetivamente não ressarcido seja incluído na BRA, evitando ganhos indevidos e protegendo os consumidores contra tarifas infladas.
</t>
  </si>
  <si>
    <t xml:space="preserve">Um ponto adicional na discussão sobre a revisão da BRA é a questão da isonomia regulatória. É importante destacar que isonomia não significa aplicar o mesmo método em situações distintas, mas sim assegurar tratamento equivalente quando as condições são comparáveis. Os contratos legados possuem características próprias que exigem da ANP metodologias capazes de refletir justiça tarifária e modicidade.
Aplicar o mesmo critério (como o CHCI) a realidades diferentes pode gerar distorções: ativos com estruturas, idades, riscos e históricos contratuais distintos não devem ser tratados de forma uniforme apenas por “simetria formal”, pois isso pode resultar em iniquidade material.
Essas diferenças estruturais tornam inadequado impor uma mesma metodologia sem considerar as especificidades de cada caso.
Em síntese, a isonomia regulatória deve ser entendida como tratamento justo e proporcional às condições de cada transportadora, evitando que regras uniformes gerem efeitos desiguais e comprometam a eficiência e a modicidade tarifária.
</t>
  </si>
  <si>
    <t>Contribuição Seção IV - Subseção 4.2.1 - Avaliação da proposta da TAG para Sustaining CAPEX por categoria</t>
  </si>
  <si>
    <t>Contribuição Seção IV - Subseção 4.2.2 - Pontos de Entrada – R$ 237,2 milhões (13,9% do Total)</t>
  </si>
  <si>
    <t>Contribuição Seção IV - Subseção 4.2.3 - Pontos de Saída – R$ 89,5 milhões (5,3% do Total)</t>
  </si>
  <si>
    <t>Contribuição Seção IV - Subseção 4.2.4 - Redução de Emissão/Transição Energética – R$ 167,5 milhões (9,8% do Total)</t>
  </si>
  <si>
    <t>Contribuição Seção IV - Subseção 4.2.5 - Classe de Locação – R$ 247,0 milhões (14,5% do Total)</t>
  </si>
  <si>
    <t>Contribuição Seção IV - Subseção 4.2.6 - Infraestrutura de TI — R$ 116,8 milhões (6,8% do Total)</t>
  </si>
  <si>
    <t>Contribuição Seção IV - Subseção 4.2.7 - Pig Instrumentado — R$ 28,9 milhões (1,7% do Total)</t>
  </si>
  <si>
    <t>Contribuição Seção IV - Subseção 4.2.8 - Estação(ões) de Compressão — R$ 178,5 milhões (10,5% do Total)</t>
  </si>
  <si>
    <t>Contribuição Seção IV - Subseção 4.2.9 - Service Exchange/Overhaul — R$ 157,45 milhões (9,2% do Total)</t>
  </si>
  <si>
    <t>Contribuição Seção IV - Subseção 4.2.10 -"Outros" — R$ 325,55 milhões (19,1% do Total)</t>
  </si>
  <si>
    <t>Contribuição Seção IV - Subseção 4.3 - Avaliação do Sustaining CAPEX da Malha Integrada em 2025</t>
  </si>
  <si>
    <t>Contribuição Seção IV - Subseção 4.3.1 - Aplicação dos Testes de Elegibilidade</t>
  </si>
  <si>
    <t>Contribuição Seção IV - Subseção 4.3.2 - Classe de Locação 2025 – R$ 85,8 milhões (Exceção Justificável)</t>
  </si>
  <si>
    <t>Contribuição Seção IV - Subseção 4.3.3 - Conclusão da Análise de Sustaining CAPEX</t>
  </si>
  <si>
    <t>Contribuição Seção V - Investimentos anteriores à 2025</t>
  </si>
  <si>
    <t>Contribuição Seção V - Subseção 5.1 - O Problema Central: Investimentos Realizados sob Contratos Legados</t>
  </si>
  <si>
    <t>Contribuição Seção V - Subseção 5.2 - Análise dos Investimentos Não Remunerados Pós-Aquisição (2020-2024)</t>
  </si>
  <si>
    <t>Contribuição Seção V - Subseção 5.2.1 - Análise da Metodologia de Capitalização pela WACC</t>
  </si>
  <si>
    <t>Contribuição Seção V - Subseção 5.2.2 - Análise Específica por Categoria Material</t>
  </si>
  <si>
    <t>Contribuição Seção V - Subseção 5.2.3 - Riscos Regulatórios Identificados</t>
  </si>
  <si>
    <t>Contribuição Seção V - Subseção 5.3 - Análise dos Investimentos Não Remunerados Pré-Aquisição</t>
  </si>
  <si>
    <t>Contribuição Seção V - Subseção 5.4 - Análise das Obras Encerradas não Imobilizadas em 2024</t>
  </si>
  <si>
    <t>Contribuição Seção V - Subseção 5.5 - Análise dos Sobressalentes Críticos</t>
  </si>
  <si>
    <t>Contribuição Seção VI - Novos projetos de expansão</t>
  </si>
  <si>
    <t>Contribuição Seção VI - Subseção 6.1 - GASFOR II (Gasoduto Horizonte - Caucaia) – R$ 891,60 milhões (dez/2025)</t>
  </si>
  <si>
    <t>Contribuição Seção VI - Subseção 6.2 - ECOMP Itajuípe – R$ 962,66 milhões</t>
  </si>
  <si>
    <t>Dado que os investimentos incorridos após a entrada dos novos acionistas e não remunerados não foram considerados no laudo de avaliação de ativos da KPMG de CRN e, considerando o tempo hábil para realizar avaliação desses ativos até o encerramento da Revisão Tarifária, o mais adequado seria considerar a valoração do CRN com base nos valores disponibilizados no laudo da KPMG e o CHCI para os investimentos incorridos e não remunerados com base nos valores que constam nos registros contábeis e na proposta tarifária das transportadoras disponibilizadas na Consulta Pública nº 08/2025 para o período após a entrada dos atuais acionistas, adicionados os investimentos incorridos em 2025. Esses investimentos devem ser incorporados à BRA pelo seu valor bruto em janeiro de 2026 e descontada a depreciação a partir desta data. Considerando que tais investimentos ainda não foram objeto de remuneração e reintegração de capital, o processo de depreciação regulatória correspondente deve ser iniciado apenas a partir desse ciclo tarifário.</t>
  </si>
  <si>
    <t>O Sustaining Capex (Capex Incremental) corresponde aos investimentos destinados à reposição, reforma, modernização e melhoria de ativos existentes, sendo fundamental para garantir a continuidade operacional, a confiabilidade, a segurança da prestação do serviço, a extensão da vida útil dos ativos e o atendimento à requerimentos de órgãos reguladores/ambientais. Também devem ser considerados como Capex incremental aqueles investimentos voltados para as adaptações necessárias ao novo marco regulatório/abertura de mercado. Em setores caracterizados como monopólios naturais, como o transporte de gás natural, esses investimentos desempenham papel essencial na manutenção da integridade dos ativos, na preservação da capacidade operacional e no prolongamento da vida útil da infraestrutura. Além disso, tais investimentos frequentemente incorporam tecnologias mais modernas, materiais mais duráveis e soluções de engenharia mais eficientes, o que faz com que não se limitem à simples reposição de componentes deteriorados.
Diante dessas características, os investimentos em Sustaining Capex devem ser reconhecidos na Base Regulatória de Ativos, permitindo que a transportadora receba a remuneração do capital investido e a recuperação desses valores por meio da depreciação regulatória. Essa depreciação deve ser tratada de forma individualizada, refletindo adequadamente o fluxo de serviços prestados por cada ativo ou melhoria incorporada. Caso tais investimentos não sejam reconhecidos, isso pode induzir a comportamentos ineficientes, como a substituição prematura de infraestruturas ainda plenamente funcionais ou o progressivo sucateamento de ativos que permanecem operacionais.
A incorporação de investimentos dessa natureza é consistente com as melhores práticas regulatórias. A Australian Energy Regulator (AER), por exemplo, que adota o método de Custo de Reposição Novo (CRN), considera investimentos em Replacement Capex (REPEX) (AER, 2013). Esses investimentos são responsáveis por manter a integridade operacional dos ativos.
Outro exemplo relevante é o da ANEEL, reguladora do setor elétrico, que também adota o método do CRN. De acordo com o Manual de Contabilidade do Setor Elétrico (MCSE): “sempre que um bem sofrer reparo, reforma ou transformação que resulte na alteração de sua vida útil, o valor correspondente pode ser incorporado ao ativo, desde que respaldado por laudo técnico que comprove essa condição. Nesses casos, a vida útil do bem é reiniciada, observando-se as taxas de depreciação regulatórias vigentes.” Como consequência, há um aumento tanto da base bruta quanto da base líquida da empresa com a entrada desses investimentos, que passam a ter tratamento individualizado e podem inclusive alterar a vida útil global dos ativos. 
Considerando que esses investimentos realizados após a entrada dos atuais acionistas e não remunerados, não foram contemplados nos laudos de avaliação de ativos elaborados pela KPMG com base no método de CRN, e diante da limitação de prazo para a realização de nova avaliação desses ativos até a conclusão da Revisão Tarifária, mostra-se mais apropriado considerar a valoração pelo CRN com base nos valores apresentados nos laudos da KPMG e o CHCI para os investimentos efetuados após a entrada dos novos acionistas e que ainda não foram objeto de remuneração. Trata-se de uma solução metodológica híbrida que encontra precedentes em experiências regulatórias de outros setores, como no caso aplicado pela ARSESP para a SABESP.</t>
  </si>
  <si>
    <t>Concordamos com o posicionamento da Agência, uma vez que a consideração de custos sem justificativa técnica plausível, e sem que tenham passado pelas análises de prudência, necessidade, eficiência, e adequação de valores, seria temerária para os usários do serviço de transporte.</t>
  </si>
  <si>
    <t xml:space="preserve">A TAG enviou à ANP o pleito para inclusão de investimentos adicionais realizados anteriormente a 2025 que não faziam parte da BRA nos ciclos de revisão tarifária anteriores. Estes investimentos estão divididos em 4 categorias (investimentos não remunerados pré e pós-aquisição, ativo não imobilizado, e sobressalentes críticos), e 2 deles (investimentos não remunerados pós-aquisição e sobressalentes críticos) foram capitalizados pela média ponderada de custo de capital (weighted average cost of capital – WACC), considerada como 7,25% ao ano. 
Segundo a Agência, não foram apresentadas pela TAG justificativas plausíveis para a inclusão dos custos por estes critérios. Além disso, parte dos custos refere-se a gasodutos de outros sistemas de transporte. Sendo assim, a ANP determinou a glosa integral dos Investimentos Não Remunerados Pré-Aquisição, dos Investimentos Não Remunerados Pós-Aquisição, e da rubrica Ativo Não Imobilizado – Obras Encerradas em 2024. Foi determinada a aprovação condicional da rubrica de Sobressalentes Críticos na BRA, pelo valor capitalizado de R$ 20,5 milhões (valor resultante após aplicação da WACC de 7,25% a.a.).
</t>
  </si>
  <si>
    <t>Concordamos com o posicionamento da Agência, dado que os Sobressalentes Críticos se referem a peças fundamentais para a segurança e a continuidade da prestação de serviço, cujos custos não estão incluídos na BRA.</t>
  </si>
  <si>
    <t xml:space="preserve">A TAG propôs a inclusão de 2 investimentos novos (posteriores a 2024) na BRA, conforme Tabela 6. O GASFOR II teve suas obras concluídas em 2025, recebeu autorização de operação (Autorização SIM-ANP nº 297/2025), e começou a operar em junho de 2025. Já a ECOMP Itajuípe está prevista para ser construída em 2027 e iniciar sua operação em 2028.
No caso do GASFOR II, que teve suas obras iniciadas em 2011, a ANP determinou aprovar sua inclusão na BRA com valor inicial de R$ 874,26 milhões (valor corrigido pelo IGP-M até 31/12/2025 e descontado da depreciação acumulada) e depreciação anual de R$ 29,72 milhões. Como o projeto ECOMP Itajuípe não conta com nenhuma destas Autorizações, a ANP determinou a glosa integral de seu custo.
</t>
  </si>
  <si>
    <t>Concordamos com a determinação da ANP, dado que a viabilidade técnica, econômica e regulatória da construção de novos projetos é comprovada por meio da análise da Agência ao longo dos processos de Autorização de Construção e Autorização de Operação. Desta forma, ao longo dos próximos ciclos de revisão tarifária, haverá uma maior segurança sobre os custos dos projetos incluídos na BRA, que já terão passado por uma análise minuciosa da Agência ao longo dos respectivos processos de autorização – garantindo assim os critérios de prudência, eficiência, necessidade, e adequação de valor.</t>
  </si>
  <si>
    <t xml:space="preserve">A ANP recomendou que novas justificativas e análises técnicas sejam apresentadas pela TAG para a aprovação de diversos custos. Por este mesmo motivo, resta prejudicado o envio de contribuições específicas sobre os custos que não foram devidamente justificados, já que não há argumentos a serem confirmados ou refutados em relação a estes custos, estando disponíveis somente o nome e/ou tipo, e o valor das rubricas.
Não obstante, apoiamos a decisão da ANP em relação à metodologia utilizada para o cálculo da BRA, e seus principais critérios:
•	utilização da metodologia do Custo de Reposição Novo (CRN)
•	estimativas de custo de gasodutos pelo metro-pol, ajustado por fatores
•	custo das Estações de Distribuição de Gás (EDGs) estimado caso a caso 
•	depreciação distribuída entre os 360 meses de vida útil
•	início da depreciação a partir da autorização de operação (AO)
•	valor residual final igual a 0% (desincentiva o sucateamento dos ativos)
•	desconsiderar trechos de gasodutos desativados
•	considerar como data-base da tarifa 31/12/2025
</t>
  </si>
  <si>
    <t xml:space="preserve">Ainda no que toca à estimativa da BRA, a ANP informa em sua Nota Técnica (como é de conhecimento pela TAG, que utiliza o mesmo índice) que o Índice Geral de Preços – Mercado (IGP-M) é o índice previsto para correção monetária no Contrato Legado da Malha Nordeste, e tem como precedentes as Notas Técnicas ANP nº 013/2019-SIM e nº 01/2021-SIM. Tecnicamente, este índice é mais adequado ao tipo de infraestrutura sob análise, dado que reflete a inflação no mercado de atacado e nos custos de produção. Sendo assim, sugerimos a alteração do índice de reajuste dos custos de ativos incluídos na BRA, de IPCA para IGP-M, conforme explicado anteriormente.
Por fim, a presente contribuição reafirma a necessidade de que a ANP mantenha sua postura rigorosa quanto à exigência de justificativas técnicas completas e documentação comprobatória para todos os custos pleiteados pela transportadora. A insuficiência de informações, conforme demonstrado ao longo deste documento, não deve ser um obstáculo para a conclusão da revisão tarifária, mas sim um fundamento para que a Agência, se assim entender, exerça sua prerrogativa regulatória de arbitrar valores com base em métricas de mercado, boas práticas internacionais e análises comparativas.
Esta abordagem, já adotada por órgãos reguladores de referência internacional, garante simultaneamente: (i) a proteção dos usuários do serviço contra tarifas injustificadas; (ii) a segurança jurídica necessária para atrair investimentos; e (iii) estímulo apropriado para que as transportadoras apresentem dados completos e justificativas técnicas adequadas em futuras revisões tarifárias.
</t>
  </si>
  <si>
    <t>A ABIQUIM concorda com a glosa integral de Pontos de Entrada (R$ 237,2 milhões) e Pontos de Saída (R$ 89,5 milhões), por se tratarem de investimentos para novos contratos (Connection ou Augmentation CAPEX), e não para manutenção da capacidade existente. Para Redução de Emissão (R$ 167,5 milhões), endossa-se a glosa integral por se tratar de investimentos voluntários, sem obrigação regulatória mandatória que justifique sua socialização via tarifa. Para Classe de Locação (R$ 247 milhões), a ABIQUIM endossa o limite de R$ 50 milhões anuais como aprovação condicional, condicionada à comprovação de adensamento recente.</t>
  </si>
  <si>
    <t>A ABIQUIM concorda com a glosa integral, pois o perfil de crescimento exponencial indica investimentos para novos contratos, não manutenção de capacidade existente.</t>
  </si>
  <si>
    <t>A ABIQUIM concorda com a glosa integral, uma vez que o perfil temporal concentrado em 2026-2027 é incompatível com manutenção ordinária.</t>
  </si>
  <si>
    <t>A ABIQUIM concorda com a glosa integral da rubrica “Redução de Emissão/Transição Energética” (R$ 167,5 milhões). Ainda que o tema seja relevante, o reconhecimento tarifário exige definição regulatória explícita de elegibilidade, métricas e comprovação de efetividade.</t>
  </si>
  <si>
    <t>A ABIQUIM endossa o limite de R$ 50 milhões anuais como aprovação condicional (R$ 100,7 milhões no ciclo), condicionada à comprovação de adensamento recente, com saldo remanescente como Projeto Contingente.</t>
  </si>
  <si>
    <t>A ABIQUIM concorda com a classificação como Projeto Contingente para 2026-2028 (R$ 84,1 milhões) e glosa para 2029-2030 (R$ 32,6 milhões), condicionada à segregação entre TI operacional e corporativa.</t>
  </si>
  <si>
    <t>A ABIQUIM concorda com a classificação como Projeto Contingente para 2026-2028 (R$ 24 milhões) e glosa para 2029-2030 (R$ 4,8 milhões), condicionada ao plano de integridade e comprovação das baixas.</t>
  </si>
  <si>
    <t>A ABIQUIM concorda com a classificação como Projeto Contingente para 2026-2028 (R$ 93,1 milhões) e glosa para 2029-2030 (R$ 85,4 milhões).</t>
  </si>
  <si>
    <t>A ABIQUIM concorda com a classificação como Projeto Contingente para 2026-2028 (R$ 128,6 milhões) e glosa para 2029-2030 (R$ 28,8 milhões), condicionada à comprovação de que as intervenções prolongam vida útil.</t>
  </si>
  <si>
    <t>A ABIQUIM concorda com a posição da ANP quanto à rubrica “Outros” (R$ 325,55 milhões) e considera acertado o tratamento misto (parte condicionada, parte contingente e parte glosada). Rubricas residuais podem ser necessárias por motivos contábeis, mas, em regulação, elas só são aceitáveis quando não se tornam um “caixa-preta” que impede prudência e eficiência.</t>
  </si>
  <si>
    <t>A ABIQUIM concorda com a avaliação do sustaining CAPEX de 2025 (Malha Integrada), em especial com a ideia de que, em regra, investimentos incorridos sob contratos legados não devem migrar automaticamente para o regime regulado. O aceite excepcional deve ser parcimonioso e bem justificado.
A ABIQUIM entende que os R$ 391,9 milhões realizados em 2025 devem ser submetidos aos testes de atribuição temporal e dupla contagem com o CRN.</t>
  </si>
  <si>
    <t>A ABIQUIM concorda com a aplicação dos testes de elegibilidade para o sustaining CAPEX de 2025. Mesmo quando a necessidade é plausível (p.ex., itens mandatórios de segurança), a alocação temporal deve ser explicitada para evitar que o usuário do regime regulado arque com custos do período contratual anterior.</t>
  </si>
  <si>
    <t>A ABIQUIM concorda com o tratamento excepcional da Classe de Locação em 2025 (R$ 85,8 milhões), com limite de aprovação condicionada até R$ 50,0 milhões e enquadramento do excedente (R$ 35,5 milhões) como projeto contingente. A solução equilibra o caráter potencialmente mandatório do investimento com a necessidade de validação documental.</t>
  </si>
  <si>
    <t>A ABIQUIM concorda com as determinações regulatórias consolidadas nas Tabelas 10 e 11 da NT8, e classificação como Projeto Contingente dos valores pendentes de comprovação documental.
A entidade entende que tais determinações estão alinhadas aos princípios da prudência regulatória e da modicidade tarifária, assegurando que apenas investimentos efetivamente comprovados como necessários e eficientes integrem a base tarifária.</t>
  </si>
  <si>
    <t>A ABIQUIM apresenta suas contribuições à Seção IV da NT8 com base nos princípios da modicidade tarifária, transparência e eficiência consagrados na Lei nº 14.134/2021 e na Resolução ANP nº 991/2026.</t>
  </si>
  <si>
    <t>A ABIQUIM analisou os dados relativos a investimentos anteriores a 2025 apresentados pela TAG, que totalizam R$ 1.266,9 milhões, distribuídos em quatro categorias: Investimentos Não Remunerados Pós-Aquisição (2020-2024) no valor de R$ 680,4 milhões (já capitalizados pela WACC), Ativo Não Imobilizado — Obras Encerradas em 2024 (R$ 414,2 milhões), Investimentos Não Remunerados Pré-Aquisição (R$ 151,8 milhões) e Sobressalentes Críticos (R$ 20,5 milhões).
A entidade entende que todos esses investimentos foram realizados sob a vigência dos contratos legados da Malha Nordeste, cujas tarifas já incluíam provisões para manutenção e reposição de ativos. Por essa razão, submetem-se a dois testes cumulativos de elegibilidade: (i) não captura pela valoração CRN com data-base em 31/12/2025, evitando dupla contagem metodológica; e (ii) não atribuição aos contratos legados, demonstrando tratar-se de exceção justificável.
A ABIQUIM concorda com a NT8 que a maioria desses investimentos não supera tais testes, à exceção dos Sobressalentes Críticos, por sua natureza de estoque estratégico não capturado pelo CRN, e de parcela da Classe de Locação, por sua natureza mandatária, conforme detalhado nos campos específicos.</t>
  </si>
  <si>
    <t>A ABIQUIM concorda com a NT8 que os investimentos anteriores a 2025, realizados integralmente sob a vigência dos contratos legados da Malha Nordeste, devem ser submetidos a dois testes cumulativos de elegibilidade: (i) não captura pela valoração CRN com data-base em 31/12/2025, para evitar dupla contagem metodológica; e (ii) não atribuição aos contratos legados, demonstrando tratar-se de exceção justificável, uma vez que as tarifas daqueles contratos já incluíam provisões para manutenção e reposição de ativos.</t>
  </si>
  <si>
    <t>A ABIQUIM analisou os investimentos pós-aquisição no valor de R$ 538,3 milhões (R$ 680,4 milhões com capitalização pela WACC) e concorda que se referem a ativos existentes e operacionais em 31/12/2025, estando integralmente capturados pela valoração CRN, o que configura dupla contagem caso sejam novamente incluídos na BRA, razão pela qual a entidade endossa a glosa integral destes valores.</t>
  </si>
  <si>
    <t>A ABIQUIM entende que a capitalização pela WACC de 7,25% a.a. sobre os investimentos pós-aquisição, que acrescentou R$ 142,1 milhões aos valores históricos, não encontra respaldo regulatório, pois a WACC regulatória foi estabelecida para fins de dimensionamento tarifário no regime regulado, não como parâmetro de remuneração retroativa de investimentos realizados sob contratos legados com estrutura de remuneração própria.</t>
  </si>
  <si>
    <t>A ABIQUIM concorda com a análise da NT8 para as categorias materiais: Estações de Compressão (R$ 148,6 milhões), Infraestrutura de TI (R$ 107,3 milhões), Classe de Locação (R$ 98,3 milhões) e Service Exchange/Overhaul (R$ 89,5 milhões) constituem Sustaining CAPEX típico da operação e manutenção, cujos custos já estavam provisionados nas tarifas dos contratos legados, não se enquadrando como exceção justificável para inclusão na BRA do regime regulado.</t>
  </si>
  <si>
    <t>A ABIQUIM concorda integralmente com a glosa dos R$ 680,4 milhões referentes aos Investimentos Não Remunerados Pós-Aquisição, compreendendo R$ 538,3 milhões de custo histórico e R$ 142,1 milhões de capitalização pela WACC.
A entidade entende que tais investimentos, realizados entre 2020 e 2024 sob a vigência dos contratos legados, resultaram em ativos operacionais já capturados pela valoração CRN com data-base em 31/12/2025, configurando dupla contagem metodológica. Adicionalmente, a capitalização pela WACC de 7,25% a.a. sobre valores históricos não encontra respaldo regulatório, pois a taxa foi estabelecida para dimensionamento tarifário no regime regulado, não como parâmetro de remuneração retroativa de investimentos sob contratos com estrutura de remuneração própria.
A manutenção dessa glosa é essencial para evitar dupla recuperação de custos, subsídio cruzado intertemporal e remuneração indevida do capital, em linha com os princípios da modicidade tarifária e da vedação à dupla remuneração consagrados na RANP 991/2026.</t>
  </si>
  <si>
    <t>A ABIQUIM concorda com a glosa integral dos R$ 151,8 milhões de investimentos pré-aquisição, por se tratarem de ativos existentes e operacionais já capturados pelo CRN, com destaque para a constatação de que R$ 28,7 milhões referem-se a condicionantes ambientais de gasodutos do Sistema GASENE e do contrato GASPIL, configurando subsídio cruzado entre sistemas caso fossem incluídos na BRA da Malha Nordeste.</t>
  </si>
  <si>
    <t>A ABIQUIM concorda com a glosa integral dos R$ 414,2 milhões de obras encerradas em 2024, por se tratarem de ativos presumivelmente imobilizados e operacionais em 31/12/2025, estando capturados pela valoração CRN, além de terem sido realizados sob a vigência dos contratos legados, cujas tarifas já provisionavam tais investimentos.</t>
  </si>
  <si>
    <t>A ABIQUIM concorda com a aprovação condicional dos Sobressalentes Críticos no valor de R$ 20,5 milhões (incluída a capitalização pela WACC), por sua natureza de estoque estratégico não capturado pelo CRN e por não terem sido consumidos durante a vigência dos contratos legados, permanecendo disponíveis para o regime regulado, condicionada à apresentação de inventário físico, comprovação de alocação à Malha Nordeste e ausência de duplicidade com OPEX.</t>
  </si>
  <si>
    <t>A Seção V trata do risco mais sensível da transição: reabrir investimentos do período legado. A posição da ABIQUIM é de apoio à presunção contrária e às glosas integrais, admitindo exceções apenas quando houver comprovação inequívoca de (i) não remuneração anterior, (ii) elegibilidade ao serviço regulado e (iii) documentação conciliável e auditável. O caso de sobressalentes críticos ilustra como essa excepcionalidade pode ser tratada com parcimônia e condições claras.</t>
  </si>
  <si>
    <t>A ABIQUIM analisou os novos projetos de expansão propostos pela TAG, que totalizam R$ 1.854,26 milhões, e concorda com a abordagem da NT8 de submetê-los aos critérios estabelecidos pela Decisão de Diretoria nº 704/2025, que condiciona a inclusão de investimentos em expansão à existência de Autorização de Construção emitida pela ANP, em linha com os arts. 5º e 6º da RANP 991/2026.</t>
  </si>
  <si>
    <t>A ABIQUIM concorda com a inclusão do GASFOR II na BRA inicial, dado que se trata de expansão em operação e com valor residual regulatório a reconhecer. Também é essencial — e corretamente endereçado na NT8 — que a entrada do novo ativo venha acompanhada da exclusão do trecho desativado do GASFOR original, para evitar dupla recuperação.
Como recomendação de transparência, entende-se útil manter, na NT8, o encadeamento lógico: data de operação (Autorização), depreciação até 31/12/2025, valor reconhecido na BRA (R$ 874,263 milhões) e dedução explícita de ativos substituídos.</t>
  </si>
  <si>
    <t>A ABIQUIM concorda com a glosa integral do projeto ECOMP Itajuípe, por não possuir Autorização de Construção emitida pela ANP, encontrando-se em estágio preliminar de desenvolvimento, o que transferiria aos consumidores o risco de o projeto não se materializar, em desacordo com o princípio da prudência regulatória.</t>
  </si>
  <si>
    <t>A ABIQUIM apresenta suas contribuições à Seção VI da NT8 com base nos princípios da prudência regulatória e da necessidade de autorização prévia consagrados na RANP 991/2026. A análise dos projetos de expansão da TAG revela que apenas o GASFOR II atende aos critérios de elegibilidade, por já se encontrar operacional e devidamente autorizado. A glosa da ECOMP Itajuípe é medida acertada, evitando que os consumidores arquem com custos de projetos em estágio preliminar cuja viabilidade técnica, econômica e regulatória ainda não foi demonstrada perante a ANP.</t>
  </si>
  <si>
    <t xml:space="preserve">A ABIQUIM registra, institucionalmente, reconhecimento ao trabalho técnico da ANP e de suas equipes na condução da revisão tarifária do transporte, em um tema que combina alta complexidade regulatória, assimetria informacional e impactos econômicos relevantes para usuários e para o desenvolvimento do mercado de gás.
Ao mesmo tempo, entendemos que o prazo disponível para contribuições na consulta pública é particularmente exíguo frente à densidade e ao volume de temas tratados, o que tende a prejudicar a participação qualificada de usuários e agentes de mercado. Consideramos relevante que a ANP avalie, sempre que possível, mecanismos que ampliem a janela de contribuição ou etapas de diálogo técnico, especialmente para temas estruturantes.
Quanto ao mérito, a ABIQUIM compreende as razões que levaram a ANP a adotar o CRN depreciado como metodologia para a BRA inicial da TAG, diante das limitações do CHCI e da insuficiência de dados para aplicação plena do RCM neste momento. Reconhecemos os avanços promovidos pela NT8: a depreciação pela idade real dos ativos a partir das datas de operação, a exclusão de ativos com mais de 30 anos (R$ 847,5 milhões) e a eliminação do piso residual de 10%. No entanto, entendemos que o CRN, ainda que ajustado, não é capaz de capturar eventual sobre-remuneração histórica ocorrida durante os primeiros 30 anos de operação dos ativos.
Por essa razão, a ABIQUIM defende que o Método do Capital Recuperado (RCM) seja estabelecido como referência última para a valoração da BRA, e que a decisão agora tomada com base no CRN tenha caráter provisório, sujeita a cotejo obrigatório com o RCM no prazo máximo de 24 meses, utilizando os fluxos de caixa dos contratos legados já divulgados pela ANP. Constatada divergência material, a BRA deverá ser ajustada para o ciclo seguinte, com as devidas compensações financeiras.
A ABIQUIM reforça ainda pontos transversais que devem orientar o ciclo tarifário: a segregação rigorosa entre regime regulado e contratos legados (GASENE e Pilar-Ipojuca), com critérios de alocação de custos comuns claros e auditáveis; a vedação à dupla remuneração e a ausência de qualquer blindagem definitiva de valores aceitos por premência temporal; o aprimoramento informacional progressivo, com true‑up quando dados auditáveis surgirem; a cautela na calibração do revenue cap, pois base superavaliada distorce incentivos e pode produzir aumentos tarifários persistentes; e a validação independente dos custos unitários utilizados no CRN, com base em estudos setoriais da própria ANP (como o levantamento de 2019) e benchmarks internacionais.
Por fim, entendemos que a consistência intertemporal é decisiva: a metodologia e os precedentes definidos agora orientarão a ampliação da BRA à medida que novos contratos legados se encerrarem. Por isso, transparência, revisabilidade e governança informacional devem ser tratadas como ativos regulatórios deste ciclo, assegurando que os usuários de gás natural não arquem com distorções decorrentes de informações imperfeitas ou de parâmetros não validados.
A ABIQUIM confia que suas contribuições serão consideradas pela ANP, contribuindo para o aperfeiçoamento do regime tarifário e para a proteção dos interesses dos usuários de gás natural.
</t>
  </si>
  <si>
    <t xml:space="preserve">Entende-se adequada a análise conduzida pela ANP quanto à pretensão da transportadora de incorporar R$ 391,9 milhões referentes a Sustaining CAPEX realizados em 2025 na Base Regulatória de Ativos (BRA) do ciclo tarifário 2026-2030. Avalia-se que a Agência atuou de forma correta ao submeter tais valores a testes de elegibilidade estritos, fundamentados na coerência metodológica e na vedação a subsídios cruzados.
Considera-se que as determinações regulatórias exaradas estão tecnicamente respaldadas pelos seguintes pilares:
•	Mitigação do Risco de Dupla Contagem Metodológica: Acompanha-se o entendimento de que a adoção do método do Custo de Reposição Novo (CRN), com data-base em 31 de dezembro de 2025, captura integralmente o valor dos ativos que já se encontravam físicos e operacionais nesta data. A inclusão adicional do custo histórico desses mesmos investimentos configuraria uma sobreposição injustificável na base de remuneração.
•	Prevenção de Subsídio Cruzado Intergeracional (Atribuição Temporal): Avalia-se como essencial o apontamento de que os investimentos de 2025 foram executados sob a vigência dos contratos legados, cujas tarifas já previam a cobertura para manutenção do sistema. Transferir o ônus desses dispêndios para os usuários do novo regime regulado, sem a comprovação de que se tratam de exceções justificáveis, caracterizaria a imposição de um custo a usuários que não se beneficiaram do regime contratual anterior.
•	Tratamento Adequado para "Classe de Locação": Mostra-se razoável e prudente a exceção conferida aos investimentos em "Classe de Locação", por possuírem natureza mandatória atrelada à segurança e adequação regulatória. A aprovação condicional do limite de R 35,5 milhões) como Projeto Contingente refletem um tratamento isonômico e proporcional ao risco regulatório.
Conclui-se, portanto, que a glosa integral de R$ 306,1 milhões referentes às demais categorias de Sustaining CAPEX de 2025 é uma medida necessária e bem fundamentada. A exigência de que a transportadora demonstre objetivamente a ausência de sobreposição com o CRN e a excepcionalidade em relação aos contratos legados preserva a higidez da regulação tarifária, garantindo a modicidade e assegurando que não haja dupla recuperação de capital.
</t>
  </si>
  <si>
    <t xml:space="preserve">No que tange à avaliação dos Investimentos Anteriores a 2025, abordada na Seção 5 da Nota Técnica nº 8/2026, entende-se adequada a análise da ANP sobre o pleito da transportadora de incorporar R$ 1.266,9 milhões adicionais à Base Regulatória de Ativos (BRA).
Avalia-se como correta a premissa regulatória de que tais investimentos foram realizados sob a vigência do contrato legado da Malha Nordeste, cujas tarifas já possuíam estrutura própria para remunerar a totalidade dos custos de serviço, incluindo capital e operação. Desse modo, a transferência de eventuais custos não recuperados para o novo ciclo regulatório (2026-2030) exige justificativa robusta para evitar que os novos usuários financiem investimentos que competiam ao regime contratual anterior.
Considera-se essencial e bem fundamentada a exigência dos testes de elegibilidade estipulados pela Agência para admissão de qualquer valor histórico na BRA, com destaque para os seguintes pilares:
•	Mitigação de Dupla Contagem Metodológica: Observa-se que a adoção do método do Custo de Reposição Novo (CRN), com data-base em 31/12/2025, já captura o valor de reposição de todos os ativos físicos e operacionais nesta data. A inclusão cumulativa de custos históricos referentes a esses mesmos ativos configuraria uma evidente sobreposição e remuneração em duplicidade.
•	Demonstração de Exceção Justificável: É prudente a exigência de que a transportadora comprove que os investimentos pleiteados constituem uma exceção legítima e não consistiam em obrigações já cobertas pelas tarifas do contrato legado.
•	Testes de Prudência e Necessidade: Acompanha-se a premissa de que, independentemente do período de execução, qualquer investimento a ser socializado nas tarifas deve comprovar objetivamente sua necessidade e viabilidade técnica, conforme ditam as regras do setor.
Conclui-se, portanto, que a estrutura analítica estabelecida pela ANP para filtrar os investimentos históricos resguarda a integridade metodológica da revisão tarifária. Ao condicionar a elegibilidade à superação desses testes rigorosos, o regulador atua de forma diligente na proteção da modicidade tarifária, prevenindo distorções alocativas e assegurando o princípio da vedação à dupla remuneração de capital.
</t>
  </si>
  <si>
    <t>No que se refere ao item 5.2 da Nota Técnica nº 8/2026, entende-se adequada a análise da ANP que rejeita a pretensão da transportadora de aplicar a taxa de Custo Médio Ponderado de Capital (WACC) regulatória para capitalizar investimentos históricos realizados entre 2020 e 2024. Avalia-se que a decisão do regulador está solidamente fundamentada para proteger o sistema de repasses indevidos, amparando-se nas seguintes balizas técnicas:
•	Inadequação normativa da taxa aplicada: A aplicação retroativa de uma WACC regulatória (7,25% a.a.), concebida especificamente para o dimensionamento tarifário no regime regulado, sobre investimentos realizados sob a vigência de contratos legados carece de fundamento normativo. Observa-se que as tarifas contratuais da época já possuíam estrutura autônoma e própria para remunerar o capital.
•	Distorção conceitual entre atualização monetária e remuneração: Acompanha-se o entendimento de que a capitalização pela WACC ultrapassa a mera recomposição do poder de compra conferida pelos índices de inflação. A aplicação dessa taxa imputaria aos usuários do novo ciclo um sobrevalor expressivo (26,4% a mais sobre o custo histórico) a título de remuneração retroativa, configurando transferência indevida de custos.
•	Mitigação de dupla contagem e dupla remuneração: Uma vez estabelecida a valoração da base pelo método do Custo de Reposição Novo (CRN) na data-base de 31/12/2025, os ativos operacionais decorrentes desses investimentos já se encontram integralmente capturados. A sobreposição do custo histórico acrescido de um prêmio de capitalização (WACC) sobre ativos já avaliados a custo de reposição resultaria em inequívoca remuneração em duplicidade.
•	Prevenção de incentivos regulatórios perversos: A admissão de rentabilidade retroativa para investimentos não incorporados tempestivamente criaria um estímulo negativo, encorajando os agentes a postergarem propositalmente a reivindicação de valores para maximizar ganhos financeiros atrelados ao custo de oportunidade (carrying cost).
Conclui-se, portanto, que a determinação de glosar integralmente os R$ 680,4 milhões pleiteados a título de investimentos pós-aquisição (compostos pelo custo histórico somado à capitalização pela WACC) é uma medida essencial e tecnicamente irretocável. A posição da Agência preserva a consistência metodológica da revisão tarifária, garante o princípio da modicidade e assegura a estrita vedação à dupla recuperação de capital.</t>
  </si>
  <si>
    <t>Conclusão sobre as Demais Categorias de Investimentos Anteriores a 2025 (Investimentos Pré-Aquisição, Obras Encerradas e Sobressalentes)
No que tange à continuidade da avaliação dos Investimentos Anteriores a 2025 (cujas subseções englobam os pleitos remanescentes da Seção 5 da Nota Técnica nº 8/2026), entende-se adequada a análise da ANP sobre a pretendida incorporação desses ativos na Base Regulatória de Ativos (BRA). Avalia-se que a Agência aplicou corretamente os testes de elegibilidade, amparando-se de forma consistente nos preceitos da modicidade tarifária e na correta alocação de custos.
Destacam-se os seguintes posicionamentos como tecnicamente amparados:
•	Investimentos Pré-Aquisição (R$ 151,8 milhões): Considera-se correta a rejeição destes ativos, cuja execução ocorreu antes de junho de 2019, período em que a malha operava sob a gestão do controlador anterior. A inclusão desses valores caracterizaria dupla contagem, uma vez que tais infraestruturas já compõem o tecido físico do sistema e foram capturadas pela valoração do Custo de Reposição Novo (CRN) na data-base de dezembro de 2025. Mostra-se prudente, ainda, a identificação e glosa de valores referentes a condicionantes ambientais vinculados a outros sistemas e contratos (como GASENE e GASPIL), prevenindo a ocorrência de subsídio cruzado injustificável arcado pelos usuários da Malha Nordeste.
•	Obras Encerradas Não Imobilizadas em 2024 (R$ 414,2 milhões): Acompanha-se a premissa regulatória de que projetos com obras concluídas em 2024 presumem-se imobilizados e operacionais antes da transição tarifária, estando integralmente capturados na avaliação do CRN. Além de mitigar o risco de sobreposição metodológica, o entendimento reconhece que tais obras atendiam a necessidades materializadas sob a plena vigência do contrato legado, competindo àquele regime a responsabilidade por sua cobertura tarifária.
Conclui-se, portanto, que as determinações para a filtragem final dos investimentos históricos protegem a consistência metodológica da revisão tarifária. Ao afastar a transferência de passivos de contratos legados e impedir a dupla remuneração, a regulação assegura que a base de capital aplicável ao ciclo 2026-2030 reflita estritamente os custos prudentes, eficientes e necessários à continuidade segura do serviço de transporte.</t>
  </si>
  <si>
    <t xml:space="preserve">No que tange ao item 5.4 da Nota Técnica nº 8/2026, entende-se adequada a análise da ANP que determinou a glosa integral do pleito de R$ 414,2 milhões referente a obras encerradas em 2024, mas não imobilizadas contabilmente até o final daquele exercício. Avalia-se que a decisão do regulador resguarda a consistência metodológica da revisão tarifária, amparando-se em fundamentos técnicos robustos:
•	Mitigação de Dupla Contagem Metodológica: Acompanha-se a premissa de que obras já concluídas em 2024 presumem-se efetivamente imobilizadas e operacionais antes da data-base de 31 de dezembro de 2025. Dessa forma, tais infraestruturas já encontram-se integralmente capturadas pela valoração do Custo de Reposição Novo (CRN) na referida data. A admissão cumulativa desses custos históricos configuraria remuneração em duplicidade para um mesmo ativo.
•	Atribuição Temporal aos Contratos Legados: Considera-se correta a constatação de que a necessidade desses investimentos se materializou e as obras foram encerradas sob a plena vigência do contrato legado da Malha Nordeste. Trata-se predominantemente de categorias típicas de Sustaining CAPEX (como overhauls, inspeções com pig e adequações de classe de locação), cujos custos de provisão já competiam àquele regime contratual, não cabendo sua transferência aos usuários do novo ciclo.
•	Exigência de Transparência e Prevenção a Sobreposições: Observa-se como tecnicamente necessária a rejeição de rubricas genéricas (a exemplo da categoria "Outros", que sozinha concentrava R$ 63,9 milhões, ou 15,4% do pleito, sem o devido detalhamento de escopo), fato que impede qualquer atestado regulatório de prudência e necessidade. Destaca-se, ainda, a prudência de se mitigar o risco de sobreposição desses valores com outras categorias de investimentos históricos já pleiteados pela transportadora (como os Investimentos Pós-Aquisição), dada a similaridade das rubricas.
Conclui-se, portanto, que a exclusão formal desse montante da Base Regulatória de Ativos (BRA) é uma medida indispensável para evitar distorções alocativas. A decisão protege a modicidade tarifária e assegura que os usuários do novo ciclo não financiem passivos associados de responsabilidade do regime contratual anterior, tampouco arquem com ativos já contemplados na metodologia de reposição.
</t>
  </si>
  <si>
    <t xml:space="preserve">No que tange ao item 6.2 da Nota Técnica nº 8/2026, entende-se adequada a análise da ANP que determinou a exclusão integral do projeto ECOMP Itajuípe da proposta tarifária para o ciclo 2026-2030. Avalia-se que a decisão do regulador de rejeitar a inclusão do pleito de R$ 962,66 milhões resguarda a modicidade tarifária e a segurança regulatória, amparando-se nos seguintes fundamentos:
•	Ausência de Autorização Prévia: Acompanha-se a constatação de que o projeto não atende ao critério de elegibilidade indispensável para a inclusão de novos investimentos na Base Regulatória de Ativos (BRA), uma vez que não possui Autorização de Construção emitida pela ANP. Tal exigência normativa, referendada pela Decisão de Diretoria nº 704/2025 e pelo art. 5º da Resolução ANP nº 991/2026, atua como um filtro fundamental de prudência regulatória.
•	Mitigação do Risco de Imprudência: Considera-se correta a premissa de que a inclusão de um projeto de expansão dessa magnitude, na ausência de estudos completos de viabilidade técnica e econômica e de comprovação de demanda firme que justifique o investimento, violaria o princípio da prudência estabelecido no art. 6º, § 1º, da Resolução ANP nº 991/2026. A socialização tarifária de custos atrelados a projetos cuja materialização é incerta transferiria indevidamente o risco ao usuário do serviço de transporte.
•	Mecanismo de Inclusão Futura: Avalia-se como pertinente o apontamento de que a exclusão atual não inviabiliza o projeto em definitivo. Caso o empreendimento venha a obter a devida Autorização de Construção e comprove sua viabilidade ao longo do ciclo 2026-2030, a transportadora poderá submetê-lo à ANP mediante o mecanismo de revisão tarifária extraordinária, conforme previsto na regulamentação.
Conclui-se, portanto, que a glosa integral deste projeto neste momento é a medida tecnicamente correta. A determinação garante que o repasse aos usuários recaia exclusivamente sobre ativos de expansão cuja necessidade, adequação e viabilidade econômica já tenham sido rigorosamente avaliadas e atestadas pelo regulador.
</t>
  </si>
  <si>
    <t xml:space="preserve">A FIESP entende que a ANP não deve considerar, de forma automática, os investimentos da TAG anteriores a 2025, porque eles foram realizados integralmente sob a vigência do contrato legado da Malha Nordeste e, em princípio, já deveriam ter sido financiados pelas tarifas então pagas pela Petrobras. Sua inclusão na BRA do ciclo 2026-2030 criaria risco concreto de dupla recuperação de capital, subsídio cruzado intertemporal e majoração indevida da tarifa do novo regime. 
Deve-se adotar o procedimento que a ANP indicou: que investimentos realizados sob contratos legados só poderiam ser reapresentados se a TAG demonstrasse cumulativamente: que não foram capturados pelo CRN em 31/12/2025, que não eram responsabilidade do contrato legado, que não há sobreposição com outros componentes da BRA e que atendem aos requisitos de prudência e necessidade. </t>
  </si>
  <si>
    <t>Recomenda-se que cada categoria tenha: a. definição regulatória; b. exemplo de itens elegíveis e não elegíveis; c. vida útil regulatório padrão; e, d. documentação mínima exigida. Isso reduz disputas e padroniza o tratamento entre transportadoras.</t>
  </si>
  <si>
    <t xml:space="preserve">A aprovação deve ser condicionada à demonstração de necessidade (demanda/capacidade), à evidência de que não se trata de upgrade comercial, e à compatibilidade com padrões de medição/qualidade exigidos. Itens comuns devem ser rateados quando atendem outras malhas/contratos.
Upgrade comercial refere-se a investimentos motivados por requisitos de mercado e contratação (ampliação/adequação para atendimento de demanda), distinguindo-se de investimentos estritamente necessários à integridade e manutenção do serviço. Por isso, seu reconhecimento tarifário deve observar critérios de prudência, eficiência e adequada alocação de custos aos beneficiários.
</t>
  </si>
  <si>
    <t>Mesmas salvaguardas: justificativa por ponto, análise de alternativas, e comprovação de benefício para o serviço regulado. Recomenda-se priorizar investimentos mandatórios (segurança, integridade) e condicionar itens de conveniência operacional.</t>
  </si>
  <si>
    <t xml:space="preserve">Investimentos ambientais podem ser elegíveis quando:
(i)	exigidos por norma/licença, ou
(ii)	reduzam perdas/custos operacionais com benefício mensurável ao usuário. Recomenda-se exigir quantificação de benefícios (abatimento de perdas, redução de consumo, custo evitado) e evitar repasse de iniciativas voluntárias sem nexo direto com eficiência/prudência.
</t>
  </si>
  <si>
    <t xml:space="preserve">A categoria deve ser tratada como integridade/segurança. Aprovação condicionada a: 
(i)	evidência de mudança de classe de locação/ocupação;
(ii)	demonstração de imprevisibilidade (quando alegado) e ausência de provisão tarifária no contrato legado; e 
(iii)	projeto executivo e orçamento. Caso previsível, deve ser tratada como obrigação recorrente (e potencialmente já coberta por tarifas históricas), exigindo cautela contra dupla recuperação.
</t>
  </si>
  <si>
    <t xml:space="preserve">Aprovar apenas sistemas diretamente necessários à operação/integridade do serviço regulado. Sistemas corporativos (administrativo/comercial) devem ser tratados como G&amp;A e rateados/excluídos conforme uso. 
Recomendamos exigir tabela discriminada por sistema e classificação (operacional direto / operacional comum / corporativo), com metodologia de rateio para os itens comuns.
</t>
  </si>
  <si>
    <t>Serviços de pig instrumentado devem estar vinculadas ao Plano de Integridade, com periodicidades claras por trecho e evidência de contratação competitiva. A vida útil regulatória associada deve ser consistente com a natureza do gasto (serviço recorrente de inspeção) e, em regra, não deveria gerar remuneração de capital por décadas sem demonstrar criação de ativo imobilizado; quando se tratar de “serviço”, o tratamento mais adequado é OPEX (ou CAPEX apenas para adequações físicas permanentes, como lançadores/receptores).</t>
  </si>
  <si>
    <t xml:space="preserve">Aprovação condicionada a: 
(i)	demonstração de necessidade operacional (capacidade/pressão), 
(ii)	análise de alternativas (otimização operacional vs CAPEX), 
(iii)	escopo de overhaul vs substituição e
(iv)	segregação entre manutenção (OPEX) e investimento que estenda vida útil (CAPEX).
</t>
  </si>
  <si>
    <t xml:space="preserve">Recomenda-se que a ANP trate integralmente essa parcela como projeto contingente (não incorporável à BRA) até que a TAG apresente, para cada subitem, (i) escopo e justificativa técnica; (ii) vínculo com integridade/segurança ou manutenção da capacidade existente (não expansão/upgrade comercial); (iii) orçamento referenciado/cotações e cronograma; (iv) classificação OPEX×CAPEX (com demonstração de benefício futuro mensurável); e (v) segregação/rateio por malha e por contratos remanescentes. 
O item “Outros” que representa 19,1% do total do sustaining CAPEX 2026–2030. carece de desagregação mínima e impede a aplicação dos testes de prudência, necessidade e elegibilidade. 
Na ausência de documentação tempestiva, recomenda-se glosa, por falta de verificabilidade e por risco de socialização indevida de custos.
</t>
  </si>
  <si>
    <t>Recomenda-se manter a abordagem de elegibilidade e segregação por malha. Itens de 2025 que impactem a RMP 2026–2030 devem ser reconciliados com a base CRN para evitar dupla contagem e com os contratos legados remanescentes para evitar repasse indevido.</t>
  </si>
  <si>
    <t>Recomenda-se a realização de testes de prudência e necessidade; elegibilidade (OPEX vs CAPEX); used-and-useful; e não dupla contagem com CRN. Sugere-se formalizar checklist regulatório com documentação mínima e classificação automática como “contingente” quando faltar evidência.</t>
  </si>
  <si>
    <t>O enquadramento como exceção quando demonstrada norma superveniente efetivamente imprevisível ou alteração exógena relevante. Recomenda-se exigir: a) identificação da norma/ato, b) cronologia, c) evidência de que não havia provisão contratual adequada, e d) comprovação de custos incorridos.</t>
  </si>
  <si>
    <t xml:space="preserve">Em linha com as melhores práticas internacionais, o Sustaining CAPEX não são aceitos de forma automática para fins de remuneração regulatória, devendo ser submetidos a testes rigorosos de prudência, eficiência e rastreabilidade. Isso inclui a comprovação por meio de práticas estruturadas de asset management, evidências documentais, priorização baseada em risco, avaliação de alternativas técnicas e processos de verificação independentes.
Entre essas medidas necessárias, destacam-se: (i) a segregação clara entre custos atribuíveis ao legado e aqueles do regime regulado; (ii) a definição de uma matriz de alocação com drivers objetivos para custos compartilhados; e (iii) a exigência de trilhas auditáveis (como sistemas ERP, GIS e registros de engenharia) que permitam vincular cada investimento a ativos específicos, trechos da malha e obrigações regulatórias correspondentes.
Na presença de lacunas informacionais, é prática consolidada a tomada de decisão com base na “melhor informação disponível”, em caráter preliminar, combinada com mecanismos formais de ajuste posterior (true-up) e auditorias ex post. Essas salvaguardas permitem correções quando dados mais robustos se tornam disponíveis, reduzindo o risco de utilização de “rubricas guarda-chuva”, evitando a sobreposição entre CAPEX e OPEX/REPEX e preservando a modicidade tarifária durante períodos de transição regulatória.
Para que um gasto seja considerado ativável, exige-se que ele esteja vinculado a um projeto ou obra específica, devidamente caracterizada e em fase operacional. Ademais, o regulador demanda auditorias independentes para verificar que tais despesas correspondem, de fato, à formação ou melhoria de ativos físicos. 
Por outro lado, custos típicos de operação e manutenção (O&amp;M) — especialmente aqueles recorrentes, sistemáticos ou de menor valor — não são passíveis de capitalização e devem ser recuperados por meio das tarifas anuais, evitando distorções na base de remuneração. Dessa forma, reitera-se: 
(a) capitalização apenas quando houver benefício futuro mensurável; 
(b) integridade como âncora; 
(c) segregação por malha/contrato; e (d) true-up condicionado à entrega documental.
(d) o ciclo anterior encerrado em 31/12/2025, todos os gastos estavam cobertos integralmente pelos contratos legados (contratos de empreitada)
</t>
  </si>
  <si>
    <t xml:space="preserve">A regulação é clara quanto a necessidade de aprovação prévia dos investimentos pela ANP, sempre após consulta pública, e sua caracterização como prudentes. 
A ANP acerta ao não considerar o sustaining capex do ciclo 2017 -2025 proposto pelas transportadoras para inclusão na remuneração tarifária, pois se refere a um período em que 100% da RMP estava coberta pelos contratos legados, devendo tais gastos já estarem contemplados nesses contratos, sem possibilidade de cobrança adicional. 
A RANP 991 também estabelece que investimentos aprovados nas revisões tarifárias poderão compor a BRA do quinquênio corrente, desde que autorizados até a conclusão da revisão ou até o início do ciclo tarifário.
</t>
  </si>
  <si>
    <t>O tratamento dos investimentos anteriores a 2025 é um ponto crítico quanto ao risco de dupla remuneração na medida que até 31/12/2025 100% dos ativos da TAG estavam cobertos pela RMP dos contratos legados com tarifas negociadas e dessa forma não devem ser reconhecidos pela ANP. 
É recomendável a realização de testes de dupla contagem para demonstrar, por evidências auditáveis, que tais investimentos não foram recuperados via tarifas legadas (ou que foram mandatórios supervenientes sem provisão). Importante a realização de auditoria por ativo e regra de glosa na ausência de prova. Não pode ser de forma automática.</t>
  </si>
  <si>
    <t>Sem uma comprovação auditável, reconhecer investimentos históricos pode implicar em dupla remuneração (uma via tarifa negociada, outra via RMP). 
Recomenda-se que a ANP trate o reconhecimento como excepcional, condicionado a prova robusta e a demonstração de que o gasto atende ao teste de prudência/necessidade e não foi remunerado no contrato legado.</t>
  </si>
  <si>
    <t xml:space="preserve">Os investimentos pós-aquisição devem ser avaliados item a item, com: 
(i)	nexo com serviço regulado,
(ii)	evidência de prudência (licitação/cotações),
(iii)	comissionamento/entrada em operação, e 
(iv)	compatibilização com CRN. Caso o CRN já reflita a reposição equivalente, adições pontuais devem ser glosadas ou ajustadas para evitar duplicidade.
</t>
  </si>
  <si>
    <t xml:space="preserve">deve ser rejeitada a capitalização, pela WACC regulatória, dos chamados “Investimentos Não Remunerados Pós-Aquisição”. A metodologia descrita no item 5.2.1 da Nota Técnica parte da premissa de que a TAG teria direito a remunerar, ex post, investimentos realizados entre 2020 e 2024 mediante aplicação da WACC até dezembro de 2025. Tal premissa, contudo, não encontra respaldo regulatório.
Isso porque os referidos investimentos foram realizados integralmente sob a vigência do Contrato Legado da Malha Nordeste, cujas tarifas já contemplavam mecanismos próprios de remuneração do capital, depreciação e cobertura de investimentos de manutenção. A alegação genérica de ausência de remuneração não é suficiente para justificar a criação de uma remuneração adicional por meio de capitalização retroativa.
Adicionalmente, a Nota Técnica indica que a TAG pretende majorar o valor histórico desses investimentos de R$ 538,3 milhões para R$ 680,4 milhões mediante capitalização pela WACC, resultando em acréscimo de aproximadamente R$ 142,1 milhões. Trata-se, na prática, da imputação de um carrying cost retroativo sem fundamento normativo específico, com transferência indevida de custo de oportunidade aos usuários do ciclo 2026–2030. Tal procedimento enseja risco evidente de dupla remuneração do capital e de subsídio cruzado intertemporal.
Há, ainda, obstáculo metodológico relevante. Tendo a ANP adotado a valoração da BRA pelo método do Custo de Reposição Novo (CRN), os ativos concluídos e operacionais em 31/12/2025 tendem a estar incorporados na base de ativos já valorada. Nesse contexto, a inclusão adicional do custo histórico — sobretudo quando acrescido de capitalização pela WACC — implica dupla contagem do mesmo ativo: uma vez pelo valor de reposição depreciado e outra pelo custo histórico remunerado. A própria Nota Técnica reconhece esse risco, reforçando a inadequação da metodologia proposta.
Diante disso, a ANP deve manter a glosa integral da capitalização pela WACC. Eventual consideração de investimentos históricos deve ocorrer apenas em caráter excepcional e mediante comprovação cumulativa de: (i) não captura do ativo na valoração pelo CRN; (ii) ausência de cobertura pelas tarifas do contrato legado; (iii) enquadramento em hipótese superveniente e imprevisível; e (iv) demonstração individualizada de prudência e necessidade.
Fora dessas hipóteses, a aceitação da capitalização pela WACC distorce a BRA, eleva indevidamente a Receita Máxima Permitida e viola os princípios de modicidade tarifária, neutralidade regulatória e vedação à dupla recuperação do capital.
</t>
  </si>
  <si>
    <t>Recomendamos que a análise por categoria material resulte em um quadro que indique o valor proposto, o valor reconhecido, a documentação apresentada, e a condição (aprovado/condicionado/contingente/glosado). Itens sem escopo e evidência devem ser glosados ou condicionados.</t>
  </si>
  <si>
    <t xml:space="preserve">Dentre os riscos regulatórios, destacamos os seguintes:
(i)	capitalização de despesas que são OPEX (rejuvenescimento contábil);
(ii)	dupla contagem entre CRN e adições históricas; 
(iii)	alocação indevida de custos comuns à Malha Nordeste; e 
(iv)	reconhecimento de WACC sobre itens não comprovados. Recomenda-se salvaguarda: reconhecimento apenas após auditoria (reasonable assurance) e com true-up.
</t>
  </si>
  <si>
    <t>Para investimentos pré-aquisição, a assimetria informacional é maior. Recomenda-se uma postura conservadora: i. exigir documentação reforçada; ii. aplicar regra de glosa quando não houver trilha completa; e iii. priorizar o tratamento pelo CRN (que independe de registros históricos) em vez de adições pontuais.</t>
  </si>
  <si>
    <t>Obras encerradas não imobilizadas devem ser elegíveis apenas se: a. houver evidência de conclusão, comissionamento e uso; b. houver reconciliação contábil; e c. não houver dupla contagem com CRN. Caso contrário, classificar como contingente até regularização documental.</t>
  </si>
  <si>
    <t>Novos projetos só devem ser incluídos na BRA do ciclo 2026–2030 quando possuírem Autorização de Construção/Operação prévia ao início do ciclo e válida e documentação completa. Também recomenda: i. separar expansão (capacidade nova) de integridade (sustaining); ii. exigir análise de demanda e alternativas; e iii. condicionar o reconhecimento a testes de prudência, com true-up de CAPEX efetivamente realizado.</t>
  </si>
  <si>
    <t>A elegibilidade do GASFOR II para o ciclo 2026–2030 deve estar condicionada a demonstração da autorização regulatória prévia ao início do ciclo e a sua entrada em operação. Recomendamos que o reconhecimento do CAPEX na BRA ocorra: a) pelo valor efetivamente imobilizado e auditado; b) com atualização monetária consistente (índice definido pela ANP para o ciclo); e c) segregando eventuais custos comuns/corporativos.</t>
  </si>
  <si>
    <t xml:space="preserve">Recomendamos que a ECOMP Itajuípe seja tratada com os mesmos requisitos: 
(i)	comprovação de autorização prévia ao início do ciclo e necessidade operacional;
(ii)	escopo detalhado (novo vs retrofit/overhaul);
(iii)	análise de alternativas (otimização vs investimento); e
(iv)	evidência de contratação competitiva. Caso parte do gasto seja manutenção recorrente, tratar como OPEX e não como CAPEX/BRA.
</t>
  </si>
  <si>
    <t xml:space="preserve">Princípios regulatórios aplicáveis: modicidade tarifária, transparência, verificabilidade, prudência/eficiência e vedação à dupla recuperação. Na presença de assimetria informacional, a abordagem regulatória recomendada é: 
(i)	utilizar a melhor informação disponível e proxies conservadoras; 
(ii)	atribuir à transportadora o ônus de comprovação; e
(iii)	aplicar mecanismos de true-up quando novas evidências auditáveis forem apresentadas.
</t>
  </si>
  <si>
    <t xml:space="preserve">A coerência regulatória exige que a metodologia esteja plenamente aderente à norma vigente, às especificidades dos contratos legados e ao princípio da modicidade tarifária. Nos termos da RANP nº 991/2026, cabe à Agência assegurar a vedação à dupla remuneração dos transportadores, o que pressupõe a verificação efetiva da remuneração já auferida e da recuperação de capital ocorrida no âmbito do regime legado.
A revisão tarifária do ciclo 2026–2030 abrange cerca de 34% da base de ativos das transportadoras, em razão do encerramento do primeiro contrato legado - Malha Nordeste. Até 2033, os demais contratos legados também se encerrarão. Assim, a metodologia ora definida não produzirá efeitos apenas neste quinquênio, mas influenciará diretamente o ciclo subsequente, consolidando um precedente regulatório de elevada relevância para a transição de todo o sistema. 
Diante do risco de dupla remuneração já identificado, incumbe ao regulador adotar as melhores estimativas disponíveis (best estimate), com premissas transparentes, replicáveis e passíveis de revisão posterior, de modo a assegurar justiça tarifária. A ausência de informação perfeita não pode servir de justificativa para afastar a necessária verificação da recuperação de capital já ocorrida.
No que se refere à definição dos valores, recomenda-se que a ANP observe os princípios da modicidade tarifária (art. 6º, §1º, da Lei nº 8.987/95) e da vedação ao enriquecimento sem causa (art. 884 do Código Civil), em consonância com os objetivos de eficiência e competitividade previstos no art. 9º, §3º, da Lei nº 14.134/21. Deve-se reafirmar, ainda, a competência da ANP para exigir das transportadoras todas as informações sob sua guarda (art. 8º, XVII, da Lei nº 9.478/97), com aplicação de sanções em caso de descumprimento (art. 3º, VI, da Lei nº 9.847/99), cabendo aos agentes regulados o dever de transparência frente à assimetria informacional.
As decisões regulatórias devem ser devidamente fundamentadas, considerando todos os elementos fáticos e jurídicos relevantes (art. 5º da Lei nº 13.848/19 e art. 50 da Lei nº 9.784/99), bem como suas consequências práticas e as limitações enfrentadas na implementação das políticas públicas (arts. 20 a 22 da LINDB), sempre com base na melhor informação disponível. Nesse contexto, cabe ao regulador: (i) atuar com diligência na obtenção de dados, especialmente junto aos agentes regulados; (ii) mitigar assimetrias informacionais por meio do uso de estimativas, benchmarks e proxies; e (iii) prever mecanismos de revisão posterior (true-up), quando da apresentação de dados auditáveis.
Diante das limitações informacionais reconhecidas, a ANP deve basear a valoração da Base Regulatória de Ativos (BRA) na melhor informação disponível e em proxies verificáveis, adotando abordagem conservadora compatível com a modicidade tarifária. O ônus de comprovação dos investimentos e custos recai sobre as transportadoras, sob pena de glosa. A ausência de dados não pode beneficiar o regulado nem justificar o afastamento do método do Custo Médio Regulatório (RCM), especialmente quando este é reconhecido como o mais adequado para evitar dupla remuneração.
A adoção do RCM encontra respaldo no art. 6º, §2º, da RANP nº 991/2026, que veda a reinserção de valores já remunerados, em linha com o princípio do enriquecimento sem causa. Trata-se de metodologia particularmente adequada para ativos com longo histórico operacional, pois permite reconstruir a trajetória financeira do investimento com base nos retornos efetivamente auferidos, assegurando a remuneração apenas do capital ainda não recuperado.
O RCM evita ganhos indevidos decorrentes de reavaliações a preços correntes. Sua adoção é, portanto, essencial para garantir a modicidade tarifária e impedir que os usuários arquem novamente com investimentos já amortizados — risco de magnitude bilionária.
</t>
  </si>
  <si>
    <t>As tarifas praticadas ao longo dos últimos 20 anos tiveram como fundamento econômico-financeiro o Fluxo de Caixa Livre da Empresa (FCLE) projetado para os contratos legados — isto é, a capacidade de geração de caixa suficiente para, ao longo do tempo, cobrir custos operacionais, tributos, investimentos, serviço da dívida, bem como a remuneração e a recuperação do capital investido. 
Em outras palavras, as tarifas não foram definidas de forma dissociada da realidade econômica dos projetos, mas calibradas para produzir fluxos de caixa compatíveis com a viabilidade dos empreendimentos e com o retorno esperado sobre o capital aportado. Ainda que atualmente não se disponha da totalidade da memória detalhada desses modelos, é razoável inferir que as receitas historicamente auferidas derivaram, direta ou indiretamente, de modelagens baseadas em FCLE, o que torna esse fluxo a referência mais aderente para estimar o capital já recuperado no regime legado.
Caso a BRA seja definida apenas com base no VRN depreciado, sem o devido contraste com o RCM, a metodologia passará a refletir apenas uma valoração físico-contábil do ativo, e não sua efetiva realidade econômica de recuperação. Um ativo pode apresentar valor remanescente sob a ótica da idade regulatória ou da vida útil contábil e, ainda assim, já ter tido seu capital substancial ou integralmente recuperado por meio das tarifas do regime legado. 
Nesse caso, o uso do VRN depreciado em lugar do RCM conduz à sobre avaliação da BRA, permitindo que ativos já remunerados continuem gerando nova remuneração no ciclo 2026–2030, o que leva a um benefício indevido a favor da transportadora. Nessa hipótese, a insuficiência informacional deixa de ser tratada como uma limitação a ser superada por meio de estimativas prudentes e passa a produzir efeitos econômicos favoráveis ao regulado, em detrimento dos usuários.
Importa destacar que a eventual ausência de dados completos e perfeitamente desagregados não inviabiliza a aplicação do RCM. Ao contrário, o método pode e deve ser implementado com base nas melhores estimativas disponíveis, desde que apoiadas em premissas transparentes, replicáveis e passíveis de revisão posterior. A estimativa do capital recuperado pode ser construída, prioritariamente, a partir do FCLE subjacente aos contratos legados e, de forma complementar, a partir dos relatórios financeiros anuais das transportadoras, que oferecem evidências observáveis sobre receitas, custos, EBITDA, CAPEX, depreciação e geração de caixa — elementos suficientes para sustentar inferências prudentes sobre a recuperação econômica já ocorrida.
No contexto regulatório, a escolha não se dá entre calcular com exatidão absoluta ou não calcular, mas entre adotar uma estimativa tecnicamente fundamentada do capital já recuperado ou aceitar uma valoração que ignore essa recuperação e transfira aos consumidores o risco de pagar novamente por ativos já remunerados. 
Adicionalmente, a dinâmica dos contratos legados já foi amplamente debatida em diversos fóruns técnicos, havendo indícios de que a transportadora TAG não apenas recuperou a integralidade do capital investido, como também auferiu receitas superiores à Receita Máxima Permitida (RMP), o que sugere a ocorrência de sobre-remuneração ao longo do período.
Diante desse cenário, a definição de uma BRA inicial positiva para o ciclo 2026–2030, no caso dos ativos oriundos do Contrato Legado da Malha Nordeste, tende a impor ônus indevido aos consumidores. Mais do que configurar uma hipótese de dupla remuneração — já potencialmente verificada no passado —, tal decisão poderia resultar em uma terceira camada de remuneração sobre ativos já amortizados, caracterizando ganho indevido.
Assim, a única forma de mitigar esse risco de maneira consistente e alinhada aos princípios regulatórios é a adoção do método RCM pela ANP, assegurando que apenas o capital efetivamente ainda não recuperado seja incluído na Base Regulatória de Ativos.</t>
  </si>
  <si>
    <t>Um aspecto adicional importante a ser comentado, que poderá aflorar na discussão da revisão da BRA, é a questão da isonomia regulatória. Cabe remarcar que o conceito de isonomia não significa ter que aplicar o mesmo método quando se trata de realidades não comparáveis.
A isonomia relevante, em regulação econômica, é a de tratamento equivalente de situações equivalentes. Quando os objetos regulados têm estruturas de ativos, trajetória de investimentos, idade média, dinâmica de substituição, perfil de risco e histórico contratual substancialmente diferentes, impor o mesmo método (CHCI) por “simetria formal” tende a produzir iniquidade material (mesma regra, efeitos muito diferentes), contrariando modicidade e eficiência.
A TBG é um caso estruturalmente distinto: “gasoduto tipo troncal” (um grande ativo/rota). A TBG possui também um único corredor dominante (Gasbol), com:
a)	elevado peso de um ativo linear principal;
b)	menor complexidade de malha (comparada a redes com múltiplos trechos, interconexões e reforços);
c)	dinâmica de CAPEX/REPEX e de substituição com perfil muito particular;
d)	menor risco de o CHCI “congelar” uma fotografia histórica que não representa a condição econômica atual do ativo.
e)	Já no caso da TAG as malhas se apresentam com maior diversidade de trechos, idades e reforços, múltiplas expansões, adequações e ciclos de investimento e composição de ativos e custos mais heterogênea, com maior sensibilidade a critérios de alocação e a drivers de integridade/manutenção.
Os contratos legados da TAG portanto apresentam uma singularidade que exige da ANP a eleição de métodos que melhor possam refletir a busca de modicidade e justiça tarifaria em cada caso.</t>
  </si>
  <si>
    <t xml:space="preserve">Recomenda-se que cada categoria tenha: 
(i)	definição regulatória; 
(ii)	exemplo de itens elegíveis e não elegíveis;
(iii)	vida útil regulatório padrão; e
(iv)	documentação mínima exigida. Isso reduz disputas e padroniza o tratamento entre transportadoras.
</t>
  </si>
  <si>
    <t xml:space="preserve">Aprovação deve ser condicionada à demonstração de necessidade (demanda/capacidade), à evidência de que não se trata de upgrade comercial, e à compatibilidade com padrões de medição/qualidade exigidos. Itens comuns devem ser rateados quando atendem outras malhas/contratos.
Upgrade comercial refere-se a investimentos motivados por requisitos de mercado e contratação (ampliação/adequação para atendimento de demanda), distinguindo-se de investimentos estritamente necessários à integridade e manutenção do serviço. Por isso, seu reconhecimento tarifário deve observar critérios de prudência, eficiência e adequada alocação de custos aos beneficiários.
</t>
  </si>
  <si>
    <t xml:space="preserve">Mesmas salvaguardas: justificativa por ponto, análise de alternativas, e comprovação de benefício para o serviço regulado. Recomenda-se priorizar investimentos mandatórios (segurança, integridade) e condicionar itens de conveniência operacional.
</t>
  </si>
  <si>
    <t>A categoria deve ser tratada como integridade/segurança. Aprovação condicionada a: 
(i)	evidência de mudança de classe de locação/ocupação;
(ii)	demonstração de imprevisibilidade (quando alegado) e ausência de provisão tarifária no contrato legado; e 
(iii)	projeto executivo e orçamento. Caso previsível, deve ser tratada como obrigação recorrente (e potencialmente já coberta por tarifas históricas), exigindo cautela contra dupla recuperação.</t>
  </si>
  <si>
    <t xml:space="preserve">Aprovar apenas sistemas diretamente necessários à operação/integridade do serviço regulado. Sistemas corporativos (administrativo/comercial) devem ser tratados como G&amp;A e rateados/excluídos conforme uso. 
Recomendamos exigir tabela discriminada por sistema e classificação (operacional direto / operacional comum / corporativo), com metodologia de rateio para os itens comuns.
</t>
  </si>
  <si>
    <t xml:space="preserve">Concordamos que corridas de pig instrumentado devem estar vinculadas ao Plano de Integridade, com periodicidades claras por trecho e evidência de contratação competitiva. A vida útil regulatória associada deve ser consistente com a natureza do gasto (serviço recorrente de inspeção) e, em regra, não deveria gerar remuneração de capital por décadas sem demonstrar criação de ativo imobilizado; quando se tratar de “serviço”, o tratamento mais adequado é OPEX (ou CAPEX apenas para adequações físicas permanentes, como lançadores/receptores).
</t>
  </si>
  <si>
    <t xml:space="preserve">Aprovação condicionada a: 
(i)	demonstração de necessidade operacional (capacidade/pressão), 
(ii)	análise de alternativas (otimização operacional vs CAPEX), 
(iii)	escopo de overhaul vs substituição e
(iv)	segregação entre manutenção (OPEX) e investimento que estenda vida útil (CAPEX).
</t>
  </si>
  <si>
    <t xml:space="preserve">Overhaul e service exchange frequentemente são despesas recorrentes de manutenção. Capitalização só se justifica quando houver extensão técnica comprovada de vida útil ou upgrade de desempenho. Recomenda-se exigir laudo por unidade/equipamento e evitar vida útil excessiva para gasto de manutenção.
</t>
  </si>
  <si>
    <t xml:space="preserve">A rubrica “Outros” (19,1% do total do sustaining CAPEX 2026–2030) carece de desagregação mínima e impede a aplicação dos testes de prudência, necessidade e elegibilidade. Recomenda-se que a ANP trate integralmente essa parcela como projeto contingente (não incorporável à BRA) até que a TAG apresente, para cada subitem, (i) escopo e justificativa técnica; (ii) vínculo com integridade/segurança ou manutenção da capacidade existente (não expansão/upgrade comercial); (iii) orçamento referenciado/cotações e cronograma; (iv) classificação OPEX×CAPEX (com demonstração de benefício futuro mensurável); e (v) segregação/rateio por malha e por contratos remanescentes. Na ausência de documentação tempestiva, recomenda-se glosa, por falta de verificabilidade e por risco de socialização indevida de custos.
</t>
  </si>
  <si>
    <t xml:space="preserve">Recomenda-se manter a abordagem de elegibilidade e segregação por malha. Itens de 2025 que impactem a RMP 2026–2030 devem ser reconciliados com a base CRN para evitar dupla contagem e com os contratos legados remanescentes para evitar repasse indevido.
</t>
  </si>
  <si>
    <t xml:space="preserve">A 3S apoia a aplicação de testes: prudência/necessidade; elegibilidade (OPEX vs CAPEX); used-and-useful; e não dupla contagem com CRN. Sugere-se formalizar checklist regulatório com documentação mínima e classificação automática como “contingente” quando faltar evidência.
</t>
  </si>
  <si>
    <t xml:space="preserve">Concordamos com o enquadramento como exceção quando demonstrada norma superveniente efetivamente imprevisível ou alteração exógena relevante. Recomenda-se exigir:
(i)	identificação da norma/ato, 
(ii)	cronologia,
(iii)	evidência de que não havia provisão contratual adequada, e
(iv)	comprovação de custos incorridos.
</t>
  </si>
  <si>
    <t xml:space="preserve">(a) capitalização apenas quando houver benefício futuro mensurável; 
(b) integridade como âncora; 
(c) segregação por malha/contrato; e (d) true-up condicionado à entrega documental.
(d) o ciclo anterior encerrado em 31/12/2025, todos os gastos estavam cobertos integralmente pelos contratos legados (contratos de empreitada)
</t>
  </si>
  <si>
    <t xml:space="preserve">A regulação é clara quanto a necessidade de aprovação prévia dos investimentos pela ANP, sempre após consulta pública, e sua caracterização como prudentes. 
A ANP acerta ao não considerar o sustaining capex do ciclo 2017 -2025 proposto pelas transportadoras para inclusão na remuneração tarifária, pois se refere a um período em que 100% da RMP estava coberta pelos contratos legados, devendo tais gastos já estarem contemplados nesses contratos, sem possibilidade de cobrança adicional. 
A RANP 991 também estabelece que investimentos aprovados nas revisões tarifárias poderão compor a BRA do quinquênio corrente, desde que autorizados até a conclusão da revisão ou até o início do ciclo tarifário.
</t>
  </si>
  <si>
    <t xml:space="preserve">
A 3S concorda que o tratamento de investimentos anteriores a 2025 é o ponto central para evitar dupla recuperação, porque parte relevante ocorreu sob contratos legados com tarifas negociadas. Recomendamos:
• Teste de dupla contagem com CRN: investimentos históricos só podem ser adicionados à BRA se demonstrado que não estão embutidos no VRN/VRD do CRN.
• Teste de não recuperação: demonstrar, por evidências auditáveis, que tais investimentos não foram recuperados via tarifas legadas (ou que foram mandatórios supervenientes sem provisão).
• Governança: criar trilha de auditoria por ativo e regra de glosa na ausência de prova.
</t>
  </si>
  <si>
    <t>Endossamos o diagnóstico: sem comprovação auditável, reconhecer investimentos históricos pode implicar dupla remuneração (uma via tarifa negociada, outra via RMP). Recomenda-se que a ANP trate o reconhecimento como excepcional, condicionado a prova robusta e a demonstração de que o gasto atende ao teste de prudência/necessidade e não foi remunerado no contrato legado.</t>
  </si>
  <si>
    <t xml:space="preserve">A 3S entende como correta a rejeição da capitalização, pela WACC regulatória, dos chamados “Investimentos Não Remunerados Pós-Aquisição”. A metodologia descrita no item 5.2.1 da Nota Técnica parte da premissa de que a TAG teria direito a remunerar, ex post, investimentos realizados entre 2020 e 2024 mediante aplicação da WACC até dezembro de 2025. Contudo, essa lógica não se sustenta regulatoriamente, pois tais investimentos foram realizados integralmente sob a vigência do Contrato Legado da Malha Nordeste, cujas tarifas já continham estrutura própria de remuneração do capital, depreciação e cobertura de investimentos de manutenção. A mera alegação de que tais dispêndios não teriam sido “remunerados” não é suficiente para justificar a criação de uma remuneração adicional por meio de capitalização retroativa.
Além disso, a própria Nota Técnica demonstra que a TAG pretende elevar o valor histórico desses investimentos de R$ 538,3 milhões para R$ 680,4 milhões mediante capitalização pela WACC, gerando acréscimo de aproximadamente R$ 142,1 milhões. Esse montante representa verdadeiro carrying cost retroativo, sem base normativa específica, e transfere aos usuários do ciclo 2026–2030 um custo de oportunidade que, em princípio, já estava contemplado no regime contratual anterior. Tal procedimento cria risco evidente de dupla remuneração do capital e de subsídio cruzado intertemporal.
Há, ainda, um segundo obstáculo metodológico relevante: tendo a ANP optado pela valoração da BRA pelo método do Custo de Reposição Novo (CRN), os ativos concluídos e operacionais em 31/12/2025 já tendem a estar capturados na própria base valorada pelo CRN. Nessa hipótese, a adição em separado do custo histórico — e, mais ainda, do custo histórico capitalizado pela WACC — implicaria dupla contagem metodológica: o mesmo ativo seria reconhecido uma vez pelo seu valor de reposição depreciado e outra vez pelo seu custo histórico acrescido de remuneração financeira. A Nota Técnica identifica expressamente esse risco no item 5.2.1, o que reforça a impropriedade da metodologia proposta pela transportadora.
Por essas razões, a ANP deve manter a glosa integral da capitalização pela WACC e, se entender cabível examinar excepcionalmente algum investimento histórico específico, fazê-lo apenas mediante comprovação cumulativa de: (i) não captura do ativo na valoração pelo CRN; (ii) não cobertura pelas tarifas do contrato legado; (iii) enquadramento em hipótese excepcional, como obrigação superveniente imprevisível; e (iv) prudência e necessidade demonstradas de forma individualizada. Fora dessas hipóteses, a aceitação da capitalização pela WACC distorceria a BRA, elevaria indevidamente a Receita Máxima Permitida e violaria os princípios de modicidade tarifária, neutralidade regulatória e vedação à dupla recuperação do capital.
</t>
  </si>
  <si>
    <t xml:space="preserve">Recomendamos que a análise por categoria material resulte em um quadro: valor proposto, valor reconhecido, documentação apresentada, e condição (aprovado/condicionado/contingente/glosado). Itens sem escopo e evidência devem ser glosados ou condicionados.
</t>
  </si>
  <si>
    <t xml:space="preserve">Principais riscos:
(i)	capitalização de despesas que são OPEX (rejuvenescimento contábil);
(ii)	dupla contagem entre CRN e adições históricas; 
(iii)	alocação indevida de custos comuns à Malha Nordeste; e 
(iv)	reconhecimento de WACC sobre itens não comprovados. Recomenda-se salvaguarda: reconhecimento apenas após auditoria (reasonable assurance) e com true-up.
</t>
  </si>
  <si>
    <t xml:space="preserve">Para investimentos pré-aquisição, a assimetria informacional é maior. 
Recomendamos postura mais conservadora: 
(i)	exigir documentação reforçada;
(ii)	aplicar regra de glosa quando não houver trilha completa; e 
(iii)	priorizar o tratamento pelo CRN (que independe de registros históricos) em vez de adições pontuais.
</t>
  </si>
  <si>
    <t xml:space="preserve">
Obras encerradas não imobilizadas devem ser elegíveis apenas se: 
(i)	houver evidência de conclusão, comissionamento e uso; 
(ii)	houver reconciliação contábil; e
(iii)	não houver dupla contagem com CRN. Caso contrário, classificar como contingente até regularização documental.
</t>
  </si>
  <si>
    <t xml:space="preserve">Sobressalentes críticos devem ser reconhecidos apenas quando houver demonstração objetiva de criticidade (análise de risco/falha, impacto na continuidade do serviço, lead time de reposição, exigências de fabricante e histórico de indisponibilidades) e política de estoques compatível com uma empresa eficiente. comissionados e afetos ao serviço regulado. Recomenda-se exigir lista completa por item (tag/equipamento, localização, valor, função), critério de criticidade, base de cálculo do “mínimo técnico”, e evidência de segregação/rateio quando houver compartilhamento com outras malhas/contratos, além de teste de dupla contagem com o CRN.
</t>
  </si>
  <si>
    <t xml:space="preserve">Como regra, itens mantidos em almoxarifado (estoque) não constituem ativo “used &amp; useful” e não devem integrar a BRA; seu tratamento mais adequado é como custo operacional/necessidade de capital de giro, salvo quando se tratar de equipamentos sobressalentes efetivamente instalados.
</t>
  </si>
  <si>
    <t xml:space="preserve">A 3S concorda que novos projetos só devem ser incluídos na BRA do ciclo 2026–2030 quando possuírem Autorização de Construção/Operação válida e documentação completa. Também recomenda:
(i)	separar expansão (capacidade nova) de integridade (sustaining);
(ii)	exigir análise de demanda e alternativas; e
(iii)	condicionar reconhecimento a testes de prudência, com true-up de CAPEX efetivamente realizado.
</t>
  </si>
  <si>
    <t xml:space="preserve">Concordamos com a elegibilidade do GASFOR II para o ciclo 2026–2030 quando demonstrada a autorização regulatória e a entrada em operação. Recomendamos que o reconhecimento do CAPEX na BRA ocorra: 
(i)	pelo valor efetivamente imobilizado e auditado; 
(ii)	com atualização monetária consistente (índice definido pela ANP para o ciclo); e
(iii)	segregando eventuais custos comuns/corporativos.
</t>
  </si>
  <si>
    <t xml:space="preserve">Recomendamos que a ECOMP Itajuípe seja tratada com os mesmos requisitos: 
(i)	comprovação de autorização e necessidade operacional;
(ii)	escopo detalhado (novo vs retrofit/overhaul);
(iii)	análise de alternativas (otimização vs investimento); e
(iv)	evidência de contratação competitiva. Caso parte do gasto seja manutenção recorrente, tratar como OPEX e não como CAPEX/BRA.
</t>
  </si>
  <si>
    <t xml:space="preserve">A coerência regulatória requer que a metodologia adotada pela ANP seja aderente à norma vigente, à singularidade dos contratos legados e ao princípio da modicidade tarifária. Nos termos da RANP nº 991/2026, a Agência deve assegurar que não haverá dupla remuneração dos transportadores, o que exige verificar, de forma efetiva, a remuneração e a recuperação de capital já obtidas no regime legado. Nesse contexto, o RCM deve ser adotado como método central para a definição da BRA, por ser o único capaz de identificar a parcela de capital prudente ainda não recuperada.
Em 2033, todos os contratos legados já terão alcançado  o final de  seus prazos. Por isso, a metodologia definida agora não terá efeito apenas neste quinquênio, mas impactará sensivelmente o ciclo seguinte e consolidará um precedente regulatório de grande relevância para a transição de todo o sistema. Trata-se, portanto, de uma decisão estrutural, que deve ser tomada com base em aderência econômica e prudência regulatória.
As análises já realizadas indicam que, no caso da Malha Nordeste, a rentabilidade real observada ao longo dos últimos 20 anos foi superior à taxa de 8,6% utilizada no fluxo de caixa que deu suporte às tarifas do contrato legado. Isso sugere que a TAG obteve remuneração superior à originalmente considerada, o que reforça a necessidade de verificar a recuperação efetiva do capital já ocorrida. Nessa hipótese, a definição da BRA sem aplicação do RCM pode implicar o reconhecimento de valores que, embora ainda remanesçam sob ótica físico-contábil, já foram recuperados economicamente pelas tarifas historicamente pagas pelos usuários.
Ainda que o prazo seja exíguo e não estejam disponíveis todas as informações detalhadas para um cálculo exato, isso não afasta a competência nem o dever regulatório da ANP de aplicar a melhor solução técnica possível. Ao contrário, diante do risco de dupla remuneração já apontado pelos agentes de mercado, cabe ao regulador utilizar as estimativas mais prováveis (best estimate value), com premissas transparentes, replicáveis para assegurar justiça tarifária. 
As metodologias baseadas no Custo de Reposição Novo (CRN/VRN) ou no Custo Histórico Corrigido pela Inflação (CHCI) não se mostram adequadas, como critério final e autônomo, para a definição da Base Regulatória de Ativos (BRA) no contexto de transição dos contratos legados para a tarifação regulada, porque ambas partem de uma lógica predominantemente patrimonial ou contábil e não capturam, de forma satisfatória, a trajetória econômica de recuperação do capital já ocorrida sob o regime anterior. Nessas condições, tais métodos podem levar ao reconhecimento, na nova base regulatória, de ativos cujo investimento já tenha sido substancial ou integralmente remunerado pelas tarifas historicamente pagas pelos usuários, gerando risco concreto de dupla remuneração. Essa distorção somente é efetivamente mitigada — ou eliminada — pela aplicação do Recovered Capital Method (RCM), que é a metodologia apta a identificar a parcela do capital prudente que ainda não foi recuperada economicamente, distinguindo o saldo residual legítimo de valores que já foram amortizados no âmbito dos contratos legados. Por essa razão, no cenário de transição regulatória, o RCM deve prevalecer como referência metodológica principal, cabendo ao CRN/VRN e ao CHCI, quando muito, função acessória ou preliminar, jamais substitutiva da apuração do capital efetivamente recuperado.
Assim, a conclusão regulatória adequada é que a ANP deve adotar o RCM como método central para definição da BRA dos ativos vinculados à Malha Nordeste, utilizando, quando necessário, estimativas prudentes construídas a partir da melhor informação disponível. Somente assim será possível assegurar aderência à RANP nº 991/2026, evitar dupla remuneração, preservar a modicidade tarifária e garantir que os consumidores não continuem pagando, no novo ciclo regulatório, por ativos já remunerados no regime legado.
</t>
  </si>
  <si>
    <t xml:space="preserve">Não se pode admitir que agentes regulados venham a ser, ainda que indiretamente, premiados pela ausência de informações necessárias ao adequado exercício da regulação. Esse risco se materializa caso a ANP adote o VNR depreciado com base apenas na data de início de operação dos gasodutos, sem a imprescindível aplicação do Recovered Capital Method (RCM). Nessa hipótese, a insuficiência informacional deixa de ser tratada como limitação a ser superada por estimativas prudentes e passa a produzir efeito econômico favorável ao regulado, em detrimento dos usuários.
As tarifas praticadas ao longo dos últimos 20 anos tiveram como fundamento econômico-financeiro o Fluxo de Caixa Livre da Empresa (FCLE) projetado para os contratos legados, isto é, a capacidade de geração de caixa da atividade de transporte suficiente para cobrir, ao longo do tempo, custos operacionais, tributos, investimentos, serviço da dívida e a remuneração e recuperação do capital aportado. Em outras palavras, a tarifa não foi arbitrada de forma dissociada da realidade econômica do projeto, mas calibrada para produzir fluxos de caixa compatíveis com a viabilidade do empreendimento e com o retorno esperado sobre o capital investido. Por isso, ainda que hoje não se disponha de toda a memória detalhada desses modelos, é razoável concluir que as receitas historicamente auferidas derivaram, direta ou indiretamente, de uma modelagem baseada em FCLE, o que faz desse fluxo a referência mais aderente para estimar o capital já recuperado no regime legado.
Se a BRA for definida apenas com base no VNR depreciado, sem o devido contraste com o RCM, a metodologia passará a refletir apenas uma valoração físico-contábil do ativo, e não sua efetiva realidade econômica de recuperação. Um ativo pode apresentar valor remanescente sob a ótica da idade regulatória ou da vida útil contábil e, ainda assim, já ter tido seu capital substancial ou integralmente recuperado por meio das tarifas do regime legado. Nesse caso, o uso do VNR depreciado em lugar do RCM conduz à sobreavaliação da BRA, permitindo que ativos já remunerados continuem gerando nova remuneração no ciclo 2026–2030. A consequência prática é a dupla remuneração do capital, em prejuízo direto da modicidade tarifária, sobretudo no caso dos ativos mais antigos, cuja recuperação histórica pode ter ocorrido de forma acelerada ou até excedente.
É importante destacar que a eventual ausência de dados completos e perfeitamente desagregados não impede a aplicação do RCM. Ao contrário, o método pode e deve ser aplicado com base nas melhores estimativas disponíveis, desde que as premissas sejam transparentes, replicáveis e passíveis de revisão posterior. Nessa linha, a estimativa do capital recuperado pode ser construída, preferencialmente, a partir do FCLE subjacente ao contrato legado e, subsidiariamente, dos relatórios financeiros anuais da transportadora, que fornecem evidências observáveis sobre receitas, custos, EBITDA, CAPEX, depreciação e geração de caixa, aptas a sustentar inferência prudente sobre a recuperação econômica já ocorrida. Em contexto regulatório, a escolha correta não é entre calcular com exatidão absoluta ou não calcular, mas entre adotar uma estimativa tecnicamente fundamentada do capital já recuperado ou aceitar uma valoração que ignore essa recuperação e transfira aos consumidores o risco de pagar novamente por ativos já remunerados. Por isso, o VNR depreciado pode, no máximo, servir como referência transitória ou auxiliar, mas não como critério suficiente para definir, isoladamente, a BRA.
A eventual ausência de dados completos não impede a aplicação do RCM. Ao contrário, o método pode e deve ser aplicado com base nas melhores estimativas disponíveis, preferencialmente a partir do FCLE subjacente ao contrato legado e, subsidiariamente, dos relatórios financeiros anuais da transportadora, preservando-se a possibilidade de revisão posterior quando novos dados auditáveis forem apresentados.
</t>
  </si>
  <si>
    <t xml:space="preserve">No que se refere a isonomia regulatória, cabe remarcar que esse conceito não significa ter que aplicar o mesmo método a realidades não comparáveis.
Os contratos legados apresentam uma singularidade que exige da ANP a eleição de métodos que melhor possam refletir a busca de modicidade e justiça tarifaria.
A isonomia relevante, em regulação econômica, é a de tratamento equivalente de situações equivalentes. Quando os objetos regulados têm estruturas de ativos, trajetória de investimentos, idade média, dinâmica de substituição, perfil de risco e histórico contratual substancialmente diferentes, impor o mesmo método (CHCI) por “simetria formal” tende a produzir iniquidade material (mesma regra, efeitos muito diferentes), contrariando modicidade e eficiência.
A TBG é um caso estruturalmente distinto: “gasoduto tipo trocal” (um grande ativo/rota)
A TBG possui essencialmente um único corredor dominante (Gasbol), com:
•	elevado peso de um ativo linear principal;
•	menor complexidade de malha (comparada a redes com múltiplos trechos, interconexões e reforços);
•	dinâmica de CAPEX/REPEX e de substituição com perfil muito particular;
•	menor risco de o CHCI “congelar” uma fotografia histórica que não representa a condição econômica atual do ativo.
•	Já no caso da NTS (Malha Sudeste) e TAG (Malha Nordeste) são malhas com:
•	maior diversidade de trechos, idades e reforços;
•	múltiplas expansões, adequações e ciclos de investimento;
•	composição de ativos e custos mais heterogênea, com maior sensibilidade a critérios de alocação e a drivers de integridade/manutenção.
Por último reforçar que somente o reconhecimento do capital já recuperado fará justiça tarifária e dessa forma não se pode considerar uma solução em que agentes regulados venham a ser premiados por não fornecer informações necessárias ao correto trabalho do agente regulador.
Caso a ANP, em razão do tempo fixado para a CP 02/2026, não venha a concluir de imediato a aplicação do RCM por falta de todas as informações, CHCI e VRN poderão ser utilizados apenas como referência transitória de partida, sem blindagem da BRA. Em breve tempo, a ANP deverá proceder à apuração definitiva da BRA pelo método RCM, promovendo-se as devidas compensações.
</t>
  </si>
  <si>
    <t>A regulação é clara quanto a necessidade de aprovação prévia dos investimentos pela ANP, sempre após consulta pública, e sua caracterização como prudentes. O reconhecimento do Sustaining CAPEX deve ocorrer apenas quando houver benefício futuro mensurável, cabendo avaliação minuciosa para evitar risco de dupla contagem (OPEX vs CAPEX) e de capitalização indevida.</t>
  </si>
  <si>
    <t>Os investimentos anteriores a 2025 é o ponto central para evitar dupla recuperação, já que parte relevante ocorreu sob contratos legados com tarifas negociadas entre partes. Sugere-se instituir comprovação auditável de forma a evitar o reconhecimento de investimentos históricos que possam implicar dupla remuneração.</t>
  </si>
  <si>
    <t>Os investimentos pós-aquisição, devem sofrer avaliação item a item, de forma a evitar a dupla remuneração.</t>
  </si>
  <si>
    <t>A avaliação deve seguir a RANP 991, com o foco central em evitar a dupla remuneração, considerando a existência de contratos legados.</t>
  </si>
  <si>
    <t>São considerados como sustaining capex os investimentos necessários para preservar a capacidade operacional e a produtividade atual dos gasodutos, diferenciando-os dos gastos relativos à expansão de capacidade (growth capex). Em relação ao OPEX, enquanto gastos em sustaining têm como foco a eficiência do ativo no longo prazo, os gastos em OPEX focam na eficiência operacional imediata. Assim, há uma correlação inversa entre esses dois componentes que demanda análise regulatória consistente do planejamento financeiro apresentado pelo agente regulado.
Um alto investimento em sustaining capex deve refletir na redução dos custos operacionais, em uma lógica de otimização do TOTEX (CAPEX + OPEX), portanto, no entendimento da ABRACE, as soluções propostas precisam indicar essa direção. Tendo isso em vista, entendemos como correta as decisões tomadas pela ANP, a respeito. Primeiro, há a preocupação e o cuidado do regulador em evitar que investimentos pretéritos em sustaining, os quais deveriam ser remunerados pelos contratos legados sejam repassados às tarifas neste ciclo tarifário. Aqui, ao tomar essa decisão, o regulador impede o repasse intertemporal destes custos e a dupla remuneração desses investimentos, considerando o modelo proposto pela Agência à valoração da BRA: VNR.
Segundo, há falhas na apresentação da documentação por parte do agente regulado. A ausência de informações contábeis e operacionais para evidenciar o planejamento em sustaining, que deveria ter sido realizado pelas transportadoras, não deixa claro se pode ter havido postergação dos investimentos para serem incluídos e remunerados neste ciclo tarifário, algo que o regulador acertadamente reconhece. 
Assim, apoiamos as glosas indicadas pela ANP por entender que grande parte dos gastos apresentados estão vinculados à remuneração dos contratos legados, e as condições para aprovação de alguns desses gastos, os quais deverão ser admitidos tão somente quando apresentada auditoria operacional que comprove a necessidade e a economicidade dos investimentos e a apresentação de custos e projeções referenciados pela experiência setorial/internacional.
Para uma melhor compreensão do que está sendo pleiteado pelas transportadoras e aprovado pelo regulador, seria desejável que fosse exigido um plano de operação, sob o qual as transportadoras devessem apresentar análise de risco quantificada para justificar gastos em sustaining. Isto é fundamental para equilibrar o custo de substituição de um equipamento, por exemplo, com o seu desempenho depreciado. Nesta acepção, a aprovação de um projeto deve ser avaliada sob a ótica do impacto financeiro esperado, sob o qual deveria apresentar um custo inferior às demais alternativas.
Ademais, importa ressaltar que a ANP exigiu documentação técnica, para fins de comprovação da necessidade e prudência dos investimentos, atendendo ao comando normativo, apenas para as categorias de investimento que apresentem valores superiores a 5% do sustaining CAPEX total do ciclo. Segundo a Agência, esse critério levaria tais investimentos a serem classificados como “materiais”. No entanto, não há quaisquer esclarecimentos por parte da ANP em relação à definição deste percentual.
Compreendemos o objetivo da Agência em direcionar esforços na avaliação de projetos de maior relevância, mas tal estratégia não pode eximir que investimentos menores se furtem do processo regulatório e não estejam sujeitos a controle.  Como trata-se de um critério subjetivo, cujos montantes podem variar substancialmente a depender do valor total proposto pelas transportadoras, reforçamos a necessidade de a ANP melhor definir os critérios de “materialidade” dos investimentos que não podem assumir um denominador comum para todas as transportadoras (continua na resposta abaixo)</t>
  </si>
  <si>
    <t>A decisão da ANP para os investimentos realizados (anteriores à 2026), propostos pela TAG para inclusão à BRA deste ciclo tarifário (2026-30), guarda coerência regulatória com a avaliação do Sustaining Capex realizado até 2025. Segundo o regulador, a inclusão desses investimentos à BRA dependeria de testes de elegibilidade, os quais deveriam comprovar que: i) não houve dupla valoração com o método VNR utilizado pela ANP; ii) já não foram remunerados pelos contratos legados; e iii) foram prudentes e necessários.
Ainda, a ANP questiona o pleito da TAG, especificamente, em aplicar a taxa de retorno real de 7,25% a.a, até então vigente, para capitalizar tais investimentos, realizados sob a égide de outro regime contratual, não-regulado. Como não está claro se tais investimentos já foram remunerados no âmbito dos contratos legados, a ANP, de forma sensata, concluiu por não os considerar no cômputo tarifário, preservando a modicidade tarifária do regime regulado.
É oportuno também destacar o empenho e o rigor técnico da Agência na varredura e análise dos investimentos propostos pela TAG. A ANP faz uma análise detalhada, justificando tecnicamente a sua decisão em considerar ou não cada ativo proposto. Nesta análise, identificou inúmeros ativos investidos e que se encontravam operacionais anteriormente à data de aquisição pelos novos acionistas. Corroboramos com a ANP de que, dificilmente, tais ativos, já operacionais, não foram contabilizados no processo de venda, restando injustificada a sua inclusão à BRA. Há, ainda, vários investimentos propostos que não integram o Malha Nordeste, mas a outros contratos legados ainda vigentes. Novamente, de forma acertada e precisa, a ANP decidiu por não os considerar.
Em relação aos novos investimentos propostos para o ciclo tarifário, destacamos a acertada decisão da Agência, materializada na RANP nº 991/2026, em incluí-los à BRA quando da entrada em operação. Assim, o momento da operação é o momento adequado para a inclusão do ativo à BRA, a partir dos custos efetivamente incorridos, sem a necessidade de recálculo ou adaptação dos valores, caso fossem inseridos no início do ciclo tarifário. Além disso, frisamos a necessidade de realização de testes econômicos prévios à autorização de construção por meio de chamada pública para estimar a demanda efetiva, de modo a comprovar a viabilidade econômica do investimento ou a necessidade de seu redimensionamento.
Tendo isso em vista, reforçamos o nosso entendimento que a autorização de construção, por si só, não representa um fato consumado para a garantia de remuneração do investimento ao transportador. Ela demonstra a necessidade e a prudência do projeto, a partir de estimativas da demanda efetiva. Mas há ainda a necessidade de confirmar se houve frustração de demanda, por meio do processo de contratação de capacidade.
Sendo assim, tendo em vista que o processo de chamada pública poderá terminar na etapa de manifestação de interesse, na qual é estimada a demanda efetiva, ou na etapa de contratação de capacidade, em si, a depender da escolha do transportador (inciso IV do art. 42B da RANP nº 11/2016), qualquer frustração de demanda não pode ser socializada com os demais carregadores, mas objeto de tratamento tarifário junto ao carregador solicitante do investimento.</t>
  </si>
  <si>
    <t>Recomenda-se que cada categoria contemple: (i) definição regulatória; (ii) exemplos de itens elegíveis e não elegíveis; (iii) vida útil regulatória de referência; e (iv) requisitos mínimos de documentação. Tal abordagem contribui para reduzir controvérsias e uniformizar o tratamento entre as transportadoras.</t>
  </si>
  <si>
    <t>A aprovação deve estar condicionada à comprovação de necessidade (demanda/capacidade), à evidência de que não se trata de upgrade comercial e à aderência aos padrões de medição e qualidade. Itens comuns devem ser rateados quando atenderem outras malhas ou contratos.
Entende-se por upgrade comercial o investimento voltado à ampliação ou adequação para atendimento de demanda, distinto daquele necessário à integridade e manutenção do serviço. Seu reconhecimento tarifário deve observar critérios de prudência, eficiência e adequada alocação de custos aos beneficiários.</t>
  </si>
  <si>
    <t>A aprovação de investimentos deve observar salvaguardas: justificativa por item, análise de alternativas e comprovação de benefício ao serviço regulado. Devem ser priorizados investimentos mandatórios (segurança e integridade), enquanto itens de conveniência operacional exigem comprovação adicional. Essa abordagem aumenta a auditabilidade, reduz a discricionariedade e assegura que apenas gastos necessários integrem a base regulatória, preservando a modicidade e a transparência.</t>
  </si>
  <si>
    <t>Investimentos ambientais são elegíveis quando vinculados a exigências regulatórias/licenciamento ou quando geram ganhos mensuráveis (redução de perdas, consumo ou custos). Deve-se exigir a quantificação e rastreabilidade dos benefícios e a aprovação prévia da ANP. Iniciativas voluntárias sem impacto direto em eficiência não devem ser repassadas à tarifa.</t>
  </si>
  <si>
    <t>A categoria deve ser tratada como integridade/segurança. Aprovação condicionada a: (i) evidência de mudança de classe de ocupação; (ii) comprovação de imprevisibilidade e ausência de cobertura nos contratos legados; e (iii) projeto executivo e orçamento. Se previsível, deve ser tratada como obrigação recorrente, com cautela para evitar dupla recuperação.</t>
  </si>
  <si>
    <t>Aprovar apenas sistemas essenciais à operação/integridade do serviço regulado. Sistemas corporativos devem ser tratados como G&amp;A e rateados ou excluídos. Exigir detalhamento por sistema, com classificação (operacional direto, comum ou corporativo) e metodologia de rateio para itens compartilhados.</t>
  </si>
  <si>
    <t>Um pig instrumentado deve estar vinculado a um Plano de Integridade, com periodicidade por trecho e contratação competitiva. A vida útil regulatória associada deve ser consistente com a natureza do gasto (serviço recorrente de inspeção) e, em regra, não deveria gerar remuneração de capital por décadas sem demonstrar criação de ativo imobilizado; quando se tratar de “serviço”, o tratamento mais adequado é OPEX.</t>
  </si>
  <si>
    <t>A aprovação deve ser condicionada à: (i) comprovação de necessidade operacional (capacidade/pressão); (ii) análise de alternativas (otimização vs CAPEX); (iii) definição de escopo (overhaul vs substituição); e (iv) segregação entre OPEX (manutenção) e CAPEX (extensão de vida útil).</t>
  </si>
  <si>
    <t>A proposta deve ser detalhada por projeto/instalação, com: escopo, justificativa (risco/necessidade), orçamento referenciado, cronograma e classificação (direto/comum/corporativo). Itens sem detalhamento devem ser tratados como “projetos em análise” até a comprovação de necessidade e impactos.</t>
  </si>
  <si>
    <t>Tratar a parcela como projeto contingente (não incorporável à BRA) até que a TAG comprove, por subitem: (i) escopo e justificativa; (ii) vínculo com integridade/manutenção (não expansão); (iii) orçamento e cronograma; (iv) classificação OPEX×CAPEX com benefício mensurável; e (v) segregação/rateio.
O item “Outros” (19,1%) deve ser desagregado e em caso de falta de documentação recomenda-se aplicar a glosa.</t>
  </si>
  <si>
    <t>Recomenda-se manter critérios de elegibilidade e segregação por malha, com alocação correta de ativos/projetos. Itens de 2025 com impacto na RMP 2026–2030 devem ser reconciliados com o CRN e confrontados com contratos legados, evitando dupla contagem e repasse indevido. Isso assegura transparência, consistência e modicidade, reconhecendo apenas investimentos necessários e justificados.</t>
  </si>
  <si>
    <t>Aplicar sistematicamente testes de prudência/necessidade, elegibilidade OPEX×CAPEX, used-and-useful e e não dupla contagem com CRN. Recomenda-se checklist regulatório com documentação mínima; na ausência, classificar o gasto como contingente (não incorporável à base). Isso aumenta transparência e reduz disputas.</t>
  </si>
  <si>
    <t>Concorda-se com o enquadramento como exceção, desde que comprovada norma superveniente efetivamente imprevisível ou alteração exógena relevante. Recomenda-se exigir, cumulativamente: (i) identificação do ato/norma; (ii) cronologia que evidencie a superveniência; (iii) demonstração de ausência de provisão contratual adequada; e (iv) comprovação dos custos efetivamente incorridos, com documentação auditável.</t>
  </si>
  <si>
    <t>O Sustaining CAPEX não deve ser automaticamente remunerado: exige testes de prudência, eficiência e rastreabilidade, com evidências (asset management, priorização por risco e auditoria independente).
Recomenda-se: (i) segregação entre custos do legado e do regime regulado; (ii) matriz de alocação com drivers objetivos; e (iii) trilha auditável por ativo (ERP/GIS/engenharia).
Na ausência de dados completos: decisão com melhor informação disponível + true-up e auditoria ex post, evitando sobreposição CAPEX/OPEX e “rubricas guarda-chuva”.
Capitalização apenas com benefício futuro mensurável e vínculo a ativo/projeto específico; custos de O&amp;M permanecem como despesa.
Diretrizes: (a) capitalização restrita; (b) integridade como referência; (c) segregação por malha/contrato; (d) true-up condicionado à documentação.</t>
  </si>
  <si>
    <t>A regulação exige aprovação prévia dos investimentos pela ANP, após consulta pública, e sua comprovação como prudentes.
É correto não reconhecer o sustaining CAPEX de 2017–2025, pois o período estava integralmente coberto pelos contratos legados, não cabendo remuneração adicional.
A RANP 991 prevê que apenas investimentos aprovados nas revisões tarifárias podem integrar a BRA do ciclo, desde que autorizados até a conclusão da revisão ou início do quinquênio.</t>
  </si>
  <si>
    <t>Investimentos anteriores a 2025 exigem controle rigoroso para evitar dupla recuperação, pois foram majoritariamente realizados sob contratos legados. Recomenda-se: (i) aplicar teste de dupla contagem (ii) realizar teste de não recuperação, com evidências auditáveis de que os custos não foram cobertos pelas tarifas legadas ou decorrem de obrigações supervenientes; e (iii) exigir trilha de auditoria por ativo, com glosa automática na ausência de documentação, assegurando transparência e rastreabilidade.</t>
  </si>
  <si>
    <t>Concorda-se que, sem comprovação auditável, o reconhecimento de investimentos históricos pode gerar dupla remuneração (tarifas legadas e RMP). Assim, deve ser tratado como exceção, condicionado a evidências robustas, demonstração de prudência/necessidade e prova de não remuneração nos contratos legados, evitando repasse indevido de custos e reforçando a transparência.</t>
  </si>
  <si>
    <t>Investimentos pós-aquisição devem ser avaliados individualmente, com: (i) nexo direto com o serviço regulado; (ii) comprovação de prudência (processo competitivo); e (iii) evidência de comissionamento/entrada em operação. Adições não justificadas devem ser glosadas ou ajustadas para evitar duplicidade, assegurando a inclusão apenas de gastos justificados e não recuperados.</t>
  </si>
  <si>
    <t>Entende-se como correta a rejeição da capitalização, pela WACC regulatória, dos chamados “Investimentos Não Remunerados Pós-Aquisição”, uma vez que não há respaldo regulatório para a remuneração ex post de investimentos realizados entre 2020 e 2024. Isso porque tais investimentos ocorreram sob a vigência do Contrato Legado, cujas tarifas já contemplavam mecanismos de remuneração do capital, depreciação e cobertura de manutenção, não sendo suficiente a alegação genérica de ausência de remuneração para justificar capitalização retroativa.
A proposta da TAG de majorar o valor desses investimentos de R$ 538,3 milhões para R$ 680,4 milhões, mediante aplicação da WACC, configura a imputação de um carrying cost retroativo indevido, com transferência de custo de oportunidade aos usuários do ciclo 2026–2030, gerando risco de dupla remuneração do capital e de subsídio cruzado intertemporal. Ademais, sob o método do Custo de Reposição Novo (CRN) adotado pela ANP, os ativos já tendem a estar incorporados na base regulatória, de modo que a inclusão adicional do custo histórico acrescido de WACC resulta em dupla contagem do mesmo ativo.
A ANP deve manter a glosa integral da capitalização.</t>
  </si>
  <si>
    <t>Recomenda-se estruturar a análise em quadro sintético com: valor proposto, valor reconhecido, documentação e status (aprovado, condicionado, contingente ou glosado). Itens sem escopo ou evidência devem ser glosados ou condicionados. O formato assegura transparência e reduz risco de incorporação indevida à base tarifária.</t>
  </si>
  <si>
    <t>Os principais riscos identificados referem-se: (i) a capitalização indevida de despesas classificáveis como OPEX (rejuvenescimento contábil); (ii) a dupla contagem ; (iii) a alocação indevida de custos comuns à Malha Nordeste; e (iv) o reconhecimento de WACC sobre itens não comprovados.
Como salvaguarda, recomenda-se o reconhecimento apenas após auditoria com nível de asseguração razoável (reasonable assurance), acompanhado de mecanismo de true-up.</t>
  </si>
  <si>
    <t>Para investimentos anteriores à aquisição, a maior assimetria informacional exige postura conservadora: (i) exigir documentação reforçada; (ii) aplicar glosa na ausência de trilha completa; e (iii) priorizar o CRN, por independer de registros históricos, em detrimento de adições pontuais.</t>
  </si>
  <si>
    <t>Apenas são elegíveis as obras encerradas não imobilizadas quando houver: (i) evidência de conclusão, comissionamento e entrada em operação; (ii) reconciliação contábil; e (iii) ausência de dupla contagem. Na falta desses requisitos, devem ser classificadas como contingentes até a regularização documental.</t>
  </si>
  <si>
    <t>Peças críticas de reposição devem ser reconhecidas apenas com comprovação objetiva de sua relevância para a continuidade do serviço, baseada em análise de risco, impacto operacional, tempo de reposição, exigências do fabricante e histórico de falhas, além de política de estoques compatível com empresa eficiente. Devem estar comissionadas e vinculadas ao serviço regulado.
Recomenda-se exigir lista por item (tag/equipamento, localização, valor e função), com critério de criticidade, base do “mínimo técnico” e evidência de segregação ou rateio. Deve-se ainda realizar teste de dupla contagem com o CRN, para evitar sobreposição de custos.</t>
  </si>
  <si>
    <t>Como regra, itens em estoque não se qualificam como ativos “used &amp; useful” e não devem compor a BRA, devendo ser tratados como custo operacional ou necessidade de capital de giro, exceto quando se tratarem de equipamentos sobressalentes efetivamente instalados.</t>
  </si>
  <si>
    <t>Novos projetos devem ser incluídos na BRA do ciclo 2026–2030 apenas se houver Autorização de Construção/Operação válida antes do início do ciclo e documentação completa.
Adicionalmente, recomenda-se: (i) segregar investimentos de expansão (nova capacidade) dos de integridade (sustaining); (ii) exigir análise de demanda e de alternativas; e (iii) condicionar o reconhecimento a testes de prudência, com posterior ajuste (true-up) com base no CAPEX efetivamente realizado.</t>
  </si>
  <si>
    <t>Concorda-se com a elegibilidade do GASFOR II para o ciclo 2026–2030, desde que comprovadas a autorização regulatória e a efetiva entrada em operação. O CAPEX deve ser reconhecido na BRA pelo valor efetivamente imobilizado e auditado, com atualização monetária conforme índice definido pela ANP.
Recomenda-se, ainda, a segregação de custos comuns ou corporativos, assegurando que apenas despesas diretamente atribuíveis ao projeto sejam incorporadas à base regulatória, em linha com a transparência e a modicidade tarifária.</t>
  </si>
  <si>
    <t>Recomenda-se que a ECOMP Itajuípe observe os mesmos requisitos: (i) comprovação de autorização prévia ao início do ciclo e da necessidade operacional; (ii) escopo detalhado, com distinção entre novo investimento e retrofit/overhaul; (iii) análise de alternativas (otimização vs. investimento); e (iv) evidência de contratação competitiva.
Eventuais gastos de natureza recorrente devem ser classificados como OPEX, e não como CAPEX/BRA.</t>
  </si>
  <si>
    <t>Aplicam-se os princípios de modicidade tarifária, transparência, verificabilidade, prudência/eficiência e vedação à dupla recuperação.
Diante de assimetria informacional, recomenda-se: (i) uso da melhor informação disponível, com proxies conservadoras; (ii) atribuição do ônus de comprovação à transportadora; e (iii) aplicação de mecanismos de true-up quando surgirem evidências auditáveis.</t>
  </si>
  <si>
    <t>A coerência regulatória exige que a metodologia da ANP esteja alinhada à RANP nº 991/2026 e à modicidade tarifária, assegurando a vedação à dupla remuneração. Nesse contexto, o RCM deve ser adotado como referência central para a definição da BRA, por ser o único método capaz de identificar o capital ainda não recuperado e evitar a remuneração de ativos já amortizados.
A revisão do ciclo 2026–2030 abrange cerca de 34% da base da transportadora e terá efeitos estruturais, pois até 2033 todos os contratos legados estarão encerrados. A metodologia adotada, portanto, impactará diretamente os ciclos futuros e deve refletir a realidade econômica dos ativos. No presente caso, há evidências de rentabilidade superior à originalmente considerada, indicando possível recuperação integral — ou até excedente — do capital investido, o que reforça a necessidade de aplicação do RCM.
A ausência de dados completos não afasta o dever regulatório. Ao contrário, impõe o uso da melhor informação disponível (best estimate), com premissas transparentes e passíveis de ajuste posterior, para evitar distorções tarifárias.
Assim, a ANP deve adotar o RCM como método central, ainda que com estimativas, garantindo aderência à norma, modicidade tarifária e prevenção de dupla remuneração.</t>
  </si>
  <si>
    <t xml:space="preserve">O contexto técnico e fático é importante para afastar argumentos relativos a uma suposta violação à isonomia. O fato de a ANP ter definido o critério do CHCI em precedentes passados, como no caso da TBG, não significa que essa metodologia deva ser utilizada em todo e qualquer caso, sob pena de ossificação da atividade regulatória. A igualdade administrativa depende da verificação da identidade de pressupostos fáticos e jurídicos. Nesse sentido, a tentativa de manutenção do CHCI para todas as transportadoras, sob a suposta alegação de isonomia, não enfrentara elementos contextuais de grande relevância, quais sejam: (i) do ponto de vista técnico, a situação da infraestrutura da TBG é substancialmente distinta, sendo um sistema com menor complexidade de malha, reduzida diversidade de trechos e interconexões, dinâmica financeira concentrada e perfil de substituição relativamente homogêneo, com menores riscos de aplicação do CHCI; e (ii) do ponto de vista probatório, a superveniência da publicização das memórias de cálculo dos contratos legados, cujo grau mais acentuado de escrutínio no atual grau de informação disponível exige uma postura ativa da ANP em prol de um desenho regulatório-tarifário mais compatível com os preceitos legais. 
A invocação de precedentes sem análise de mudança do contexto informacional viola a própria lógica pragmática da LINDB, segundo a qual a Administração Pública deve basear suas decisões com lastro empírico suficiente, voltada a alcançar as consequências determinadas pelo ordenamento (cf. arts. 20 e 21 da LINDB). 
Daí se concluir que, notadamente quando surgem dados novos e relevantes, os precedentes administrativos não devem cristalizar metodologias regulatórias que resultem em consequências antijurídicas, como é o caso da dupla remuneração de investimentos e a oneração ilegal dos usuários da infraestrutura. Assim, a isonomia não deve ser encarada sob uma ótica puramente formal. A Administração não pode repetir uma solução apenas para evitar alegações de tratamento desigual se essa solução se revelar juridicamente inválida. Quando os pressupostos fáticos que sustentaram uma decisão anterior não estão presentes em hipótese subsequente, não apenas é possível, mas é juridicamente exigível que o órgão competente adote solução distinta. De modo que, diante dos novos elementos disponíveis a partir da divulgação dos dados de contratos legado, é impositivo que a ANP busque metodologias adequadas que obstaculizem a oneração tarifária decorrente da dupla remuneração das transportadoras.
</t>
  </si>
  <si>
    <t xml:space="preserve">Recomendamos que cada categoria de ativos ou despesas seja acompanhada de uma definição regulatória clara, exemplificando de forma explícita quais itens são elegíveis e quais não devem ser considerados. 
Além disso, deve-se estabelecer uma vida útil regulatória padrão para cada categoria, garantindo consistência na aplicação dos critérios de depreciação e amortização. Outro ponto essencial é a exigência de documentação mínima, que permita verificar a natureza, a justificativa e a rastreabilidade dos gastos. Essa padronização contribui para maior transparência, fortalece a auditabilidade e evita interpretações divergentes, assegurando que o tratamento regulatório seja equitativo e previsível em todo o setor.
</t>
  </si>
  <si>
    <t>A aprovação de investimentos deve ser condicionada à demonstração clara de necessidade, seja em termos de demanda ou de capacidade, acompanhada da evidência de que não se trata de um upgrade comercial e da compatibilidade com os padrões de medição e qualidade exigidos pela regulação. Nos casos em que os ativos atendam a múltiplas malhas ou contratos, os custos comuns precisam ser rateados com base em drivers verificáveis, evitando concentração indevida em uma única base tarifária. O reconhecimento tarifário de upgrades comerciais deve observar critérios de prudência e eficiência, além de assegurar a adequada alocação de custos aos beneficiários, preservando a modicidade e a transparência regulatória.</t>
  </si>
  <si>
    <t>A aprovação de investimentos deve seguir as mesmas salvaguardas já destacadas, ou seja, apresentar justificativa clara por ponto, contemplar análise de alternativas e comprovar o benefício direto para o serviço regulado. É recomendável que se priorizem os investimentos mandatórios, especialmente aqueles relacionados à segurança e à integridade da malha, enquanto os itens de conveniência operacional sejam condicionados a comprovação adicional e documentação robusta. Essa abordagem fortalece a auditabilidade, reduz a margem de discricionariedade e assegura que apenas gastos efetivamente necessários sejam incorporados à base regulatória, preservando a modicidade tarifária e a transparência do processo.</t>
  </si>
  <si>
    <t xml:space="preserve">Investimentos ambientais podem ser considerados elegíveis quando estiverem diretamente vinculados a exigências normativas ou de licenciamento, ou quando resultarem em redução de perdas e custos operacionais com benefício mensurável para o usuário. Para garantir a prudência regulatória, recomenda-se exigir a quantificação dos benefícios, como abatimento de perdas, redução de consumo ou custos evitados, de modo a assegurar que o impacto positivo seja verificável e rastreável. 
Iniciativas voluntárias sem nexo direto com eficiência ou prudência não devem ser repassadas à tarifa, evitando que despesas de caráter corporativo ou reputacional sejam indevidamente incorporadas à base regulatória. Essa abordagem fortalece a transparência, preserva a modicidade tarifária e garante que apenas investimentos com efetiva relevância para o serviço regulado sejam reconhecidos.
</t>
  </si>
  <si>
    <t>A categoria deve ser tratada como integridade e segurança, com aprovação condicionada à apresentação de evidências concretas de mudança de classe de locação ou ocupação, à demonstração de imprevisibilidade quando alegada e à comprovação de que não havia provisão tarifária correspondente nos contratos legados. Além disso, é indispensável a entrega de projeto executivo e orçamento detalhado para permitir análise regulatória adequada. Nos casos em que a necessidade seja previsível, o investimento deve ser tratado como obrigação recorrente, potencialmente já coberta pelas tarifas históricas, exigindo cautela redobrada para evitar dupla recuperação. Essa abordagem garante que apenas gastos efetivamente necessários e devidamente justificados sejam incorporados à base regulatória, preservando a modicidade tarifária e a transparência do processo.</t>
  </si>
  <si>
    <t xml:space="preserve">A aprovação de sistemas deve ser restrita àqueles diretamente necessários para a operação e integridade do serviço regulado. Sistemas de natureza corporativa — administrativos ou comerciais — devem ser tratados como G&amp;A, sendo rateados ou excluídos da base regulatória conforme o uso efetivo.
Para garantir transparência e auditabilidade, recomenda-se exigir da transportadora uma tabela discriminada por sistema, com a respectiva classificação: operacional direto, operacional comum ou corporativo. Nos casos de sistemas comuns, deve-se aplicar metodologia de rateio baseada em drivers verificáveis, assegurando que os custos sejam alocados de forma justa entre malhas e contratos. Essa estrutura reduz a margem de discricionariedade, fortalece a rastreabilidade e preserva a modicidade tarifária.
</t>
  </si>
  <si>
    <t xml:space="preserve">Entendemos que corridas de pig instrumentado devem estar sempre vinculadas ao Plano de Integridade, com periodicidades definidas por trecho. A vida útil regulatória precisa refletir a natureza do gasto, pois trata-se de um serviço recorrente de inspeção, que não deve ser tratado como ativo imobilizado capaz de gerar remuneração de capital por décadas.
Assim, o enquadramento mais adequado é como OPEX, dado o caráter periódico e operacional da atividade. Apenas nos casos em que houver intervenções físicas permanentes — como a instalação de lançadores ou receptores — é que o gasto pode ser capitalizado como CAPEX. Essa diferenciação evita dupla recuperação, assegura a prudência regulatória e preserva a modicidade tarifária, garantindo que apenas investimentos efetivamente necessários à integridade da malha sejam reconhecidos na base de remuneração.
</t>
  </si>
  <si>
    <t xml:space="preserve">A aprovação de investimentos deve estar condicionada à demonstração clara da necessidade operacional, seja em termos de capacidade ou pressão da malha, acompanhada de uma análise de alternativas que compare soluções de otimização operacional com opções de CAPEX, justificando a escolha mais eficiente. É igualmente importante definir com precisão o escopo, distinguindo entre overhaul e substituição integral, para evitar sobreposição de custos e garantir a correta alocação regulatória. </t>
  </si>
  <si>
    <t xml:space="preserve">Overhaul e service exchange devem ser tratados, em regra, como despesas recorrentes de manutenção, não como investimentos. A capitalização só se justifica quando houver comprovação técnica de que o procedimento resulta em extensão significativa da vida útil do ativo ou em um upgrade de desempenho que traga benefícios econômicos futuros. 
Para garantir a consistência regulatória, recomenda-se exigir laudo específico por unidade ou equipamento, de modo a documentar a natureza e os efeitos da intervenção. É fundamental evitar a atribuição de vidas úteis excessivas a gastos de manutenção, pois isso distorce a base de remuneração e pode levar à dupla recuperação. Essa abordagem assegura prudência, transparência e preserva a modicidade tarifária.
</t>
  </si>
  <si>
    <t>A rubrica “Outros”, que corresponde a 19,1% do sustaining CAPEX projetado para 2026–2030, apresenta falta de detalhamento suficiente e, por isso, não permite a aplicação adequada dos testes de prudência, necessidade e elegibilidade. Diante dessa limitação, recomenda-se que a ANP considere integralmente essa parcela como projeto contingente, não incorporável à BRA até que a TAG forneça, para cada subitem, escopo e justificativa técnica, comprovação de vínculo com integridade, segurança ou manutenção da capacidade existente (sem caracterizar expansão ou upgrade comercial), orçamento referenciado com cotações e cronograma, classificação entre OPEX e CAPEX com demonstração de benefício futuro mensurável, além da segregação e rateio por malha e contratos remanescentes. Na ausência de documentação tempestiva e verificável, a recomendação é pela glosa dessa parcela, tanto pela impossibilidade de comprovação quanto pelo risco de socialização indevida de custos entre usuários.</t>
  </si>
  <si>
    <t>Recomenda-se manter a abordagem de elegibilidade e a segregação por malha, assegurando que cada ativo ou projeto seja corretamente alocado à sua base regulatória específica. Os itens de 2025 que tenham impacto sobre a RMP 2026–2030 precisam ser reconciliados com a base do CRN, de modo a evitar dupla contagem, e confrontados com os contratos legados remanescentes, para impedir repasse indevido de custos. Essa prática reforça a transparência, garante consistência metodológica e preserva a modicidade tarifária, ao mesmo tempo em que assegura que apenas investimentos efetivamente necessários e devidamente justificados sejam reconhecidos.</t>
  </si>
  <si>
    <t>Concordamos com a aplicação sistemática de testes de prudência e necessidade, de elegibilidade entre OPEX e CAPEX, de used-and-useful e de não dupla contagem em relação ao CRN. Para dar maior robustez e previsibilidade ao processo, sugere-se formalizar um checklist regulatório que estabeleça a documentação mínima exigida para cada item. Na ausência dessa evidência, o gasto deve ser automaticamente classificado como “contingente”, não incorporável à base regulatória até que sejam apresentados os elementos comprobatórios. Essa prática fortalece a transparência, reduz disputas interpretativas e assegura que apenas investimentos devidamente justificados e verificáveis sejam reconhecidos.</t>
  </si>
  <si>
    <t>Concordamos com o enquadramento como exceção apenas quando houver demonstração de norma superveniente efetivamente imprevisível ou alteração exógena relevante que impacte o serviço regulado. Para assegurar a consistência e a verificabilidade, recomenda-se exigir a identificação precisa da norma ou ato que deu origem à obrigação, a cronologia dos eventos que evidencie o caráter superveniente, a comprovação de que não havia provisão contratual adequada para absorver esse custo e, por fim, a documentação dos valores efetivamente incorridos. Essa abordagem garante que apenas situações excepcionais e devidamente justificadas sejam reconhecidas, evitando a socialização indevida de despesas e preservando a prudência regulatória.</t>
  </si>
  <si>
    <t>Entendemos que a capitalização deve ocorrer apenas quando houver benefício futuro mensurável, mantendo a integridade como referência central e assegurando a segregação por malha e por contrato. O mecanismo de true-up deve ser condicionado à entrega documental completa, garantindo rastreabilidade e verificabilidade. Ressalta-se ainda que, no ciclo anterior encerrado em 31/12/2025, todos os gastos estavam integralmente cobertos pelos contratos legados de empreitada, o que reforça a necessidade de cautela contra dupla recuperação e de alinhamento metodológico para o período subsequente.</t>
  </si>
  <si>
    <t xml:space="preserve">A regulação estabelece de forma clara que os investimentos precisam de aprovação prévia da ANP, sempre após consulta pública, e devem ser caracterizados como prudentes para que possam compor a base regulatória. Nesse sentido, a decisão da ANP de não considerar o sustaining CAPEX do ciclo 2017–2025 proposto pelas transportadoras para inclusão na remuneração tarifária é acertada, já que se trata de um período em que 100% da RMP estava coberta pelos contratos legados de empreitada, o que implica que tais gastos já deveriam estar contemplados nesses contratos, sem possibilidade de cobrança adicional. Além disso, a RANP nº 991/2026 reforça que apenas os investimentos aprovados nas revisões tarifárias podem compor a BRA do quinquênio corrente, desde que tenham sido autorizados até a conclusão da revisão ou até o início do ciclo tarifário. </t>
  </si>
  <si>
    <t xml:space="preserve">Entendemos que o tratamento dos investimentos anteriores a 2025 é elemento central para evitar dupla recuperação, já que parcela significativa foi realizada sob contratos legados com tarifas previamente negociadas. Nesse sentido, recomenda-se aplicar o teste de dupla contagem em relação ao CRN, de forma que apenas investimentos históricos que não estejam embutidos no VRN ou VRD possam ser incorporados à BRA.
 A apresentação de evidências auditáveis que comprovem que tais gastos não foram recuperados pelas tarifas legadas, ou que se trata de obrigações supervenientes sem provisão contratual é imprescindível. 
</t>
  </si>
  <si>
    <t>Endossamos o diagnóstico de que, sem comprovação auditável, o reconhecimento de investimentos históricos pode resultar em dupla remuneração — uma via tarifa negociada nos contratos legados e outra via RMP. Por isso, recomendamos que a ANP trate esse reconhecimento como medida excepcional, condicionando-o à apresentação de evidências robustas e à demonstração de que o gasto cumpre os critérios de prudência e necessidade, além de comprovar que não foi remunerado no contrato legado. Essa abordagem reforça a disciplina regulatória, assegura transparência e previne a socialização indevida de custos.</t>
  </si>
  <si>
    <t>Os investimentos realizados após a aquisição devem ser avaliados individualmente, de modo a garantir a aderência às regras regulatórias e evitar sobreposição de custos. Para cada item, é necessário comprovar o nexo direto com o serviço regulado, apresentar evidências de prudência por meio de processos competitivos como licitação ou cotações, demonstrar o comissionamento e a efetiva entrada em operação, além de compatibilizar os registros com o CRN. Caso o CRN já contemple a reposição equivalente, quaisquer adições pontuais devem ser glosadas ou ajustadas, de forma a eliminar duplicidades e assegurar que apenas gastos devidamente justificados e não recuperados anteriormente sejam incorporados à base regulatória.</t>
  </si>
  <si>
    <t xml:space="preserve">Consideramos correta a rejeição da capitalização, via WACC regulatória, dos chamados “Investimentos Não Remunerados Pós-Aquisição”. A metodologia da Nota Técnica (item 5.2.1) parte da ideia de que a TAG poderia remunerar retroativamente investimentos feitos entre 2020 e 2024, aplicando WACC até 2025. No entanto, isso não se sustenta, pois, tais investimentos ocorreram sob o Contrato Legado da Malha Nordeste, que já previa remuneração de capital, depreciação e manutenção. Alegar ausência de remuneração não justifica criar um mecanismo adicional de capitalização retroativa.
A ANP deve manter a glosa integral da capitalização pela WACC. Caso avalie algum investimento histórico específico, isso só deve ocorrer mediante comprovação cumulativa de: (i) não inclusão no CRN; (ii) não cobertura pelas tarifas do contrato legado; (iii) enquadramento em situação excepcional; e (iv) necessidade comprovada. 
</t>
  </si>
  <si>
    <t>Recomenda-se que a análise por categoria material seja estruturada em um quadro sintético contendo: valor proposto, valor reconhecido, documentação apresentada e condição final (aprovado, condicionado, contingente ou glosado). Itens que não apresentem escopo definido ou evidências mínimas devem ser classificados como glosados ou, alternativamente, condicionados à entrega documental. Esse formato garante transparência, facilita a verificação regulatória e reduz o risco de incorporação indevida de custos à base tarifária.</t>
  </si>
  <si>
    <t>Os principais riscos identificados dizem respeito à possibilidade de capitalizar despesas que deveriam ser tratadas como OPEX, caracterizando um rejuvenescimento contábil; à dupla contagem entre o CRN e as adições históricas; à alocação incorreta de custos comuns à Malha Nordeste; e ao reconhecimento de WACC sobre itens sem comprovação adequada. Para mitigar esses riscos, recomenda-se que o reconhecimento dos investimentos ocorra apenas após auditoria independente, com nível de reasonable assurance, e seja condicionado a mecanismos de true-up, assegurando transparência, rastreabilidade e proteção contra a incorporação indevida de custos à base tarifária.</t>
  </si>
  <si>
    <t>Para investimentos realizados antes da aquisição, a assimetria informacional é naturalmente maior, o que exige uma postura regulatória mais conservadora. Nesse cenário, recomenda-se exigir documentação reforçada que comprove o nexo e a prudência dos gastos, aplicar regra de glosa sempre que não houver trilha completa de evidências e priorizar o tratamento via CRN, que independe de registros históricos, em vez de admitir adições pontuais. Essa abordagem reduz o risco de dupla recuperação, assegura maior transparência e fortalece a disciplina regulatória.</t>
  </si>
  <si>
    <t>Obras encerradas que ainda não foram imobilizadas devem ser consideradas elegíveis apenas quando houver evidência clara de conclusão, comissionamento e efetiva entrada em operação, acompanhada de reconciliação contábil e da garantia de que não há dupla contagem com o CRN. Na ausência desses requisitos, o tratamento adequado é classificá-las como contingentes até que a documentação seja devidamente regularizada, assegurando transparência e evitando a incorporação indevida de custos à base regulatória.</t>
  </si>
  <si>
    <t>Sobressalentes críticos devem ser reconhecidos apenas quando houver comprovação objetiva de sua relevância para a continuidade do serviço, sustentada por análises de risco e falha, impacto operacional, tempo de reposição, exigências do fabricante e histórico de indisponibilidades, além de uma política de estoques compatível com a prática de uma empresa eficiente. É necessário que estejam efetivamente comissionados e vinculados ao serviço regulado. Além disso, deve ser realizado o teste de dupla contagem em relação ao CRN, de modo a evitar sobreposição de custos e garantir a integridade regulatória.</t>
  </si>
  <si>
    <t>Como regra geral, itens mantidos em almoxarifado não configuram ativos “used &amp; useful” e, portanto, não devem ser incorporados à BRA. O tratamento mais adequado para estoques é como custo operacional ou necessidade de capital de giro, já que não estão diretamente em uso na prestação do serviço regulado. Apenas quando se tratar de equipamentos sobressalentes efetivamente instalados e comissionados é que podem ser considerados ativos regulatórios, evitando assim a inclusão indevida de valores que não contribuem para a operação contínua da malha.</t>
  </si>
  <si>
    <t>Entendemos que novos projetos só devem ser incorporados à BRA do ciclo 2026–2030 quando houver Autorização de Construção ou Operação válida, acompanhada de documentação completa. Além disso, recomenda-se separar claramente os investimentos de expansão, voltados à criação de nova capacidade, daqueles de integridade, relacionados ao sustaining da infraestrutura existente. Também é necessário exigir análise de demanda e alternativas, de modo a comprovar a real necessidade do projeto, e condicionar o reconhecimento a testes de prudência, com aplicação de true-up sobre o CAPEX efetivamente realizado. Essa abordagem garante maior rigor regulatório, evita a inclusão de custos indevidos e assegura que apenas investimentos justificados e auditáveis sejam remunerados.</t>
  </si>
  <si>
    <t>Concordamos com a elegibilidade do GASFOR II para o ciclo 2026–2030, desde que haja comprovação da autorização regulatória e da efetiva entrada em operação. O reconhecimento do CAPEX na BRA deve ocorrer pelo valor efetivamente imobilizado e auditado, assegurando consistência e confiabilidade. Além disso, é necessário aplicar atualização monetária conforme o índice definido pela ANP para o ciclo, garantindo correção temporal dos valores. Recomenda-se também a segregação de eventuais custos comuns ou corporativos, de modo a evitar distorções e assegurar que apenas os gastos diretamente relacionados ao projeto sejam incorporados à base regulatória. Essa abordagem fortalece a transparência e preserva a modicidade tarifária.</t>
  </si>
  <si>
    <t>Recomendamos que a ECOMP Itajuípe seja tratada sob os mesmos requisitos aplicáveis a novos projetos, exigindo comprovação da autorização regulatória e da necessidade operacional, além da apresentação de um escopo detalhado que diferencie claramente investimentos em novas instalações de iniciativas de retrofit ou overhaul. Também deve ser realizada análise de alternativas, comparando soluções de otimização com a opção de investimento, e apresentada evidência de contratação competitiva para assegurar a prudência dos gastos. Caso parte das despesas corresponda a manutenção recorrente, o tratamento adequado é classificá-las como OPEX, e não como CAPEX ou BRA, garantindo consistência regulatória e evitando a incorporação indevida de custos à base tarifária.</t>
  </si>
  <si>
    <t xml:space="preserve">Os princípios regulatórios aplicáveis ao transporte de gás natural incluem modicidade tarifária, transparência, verificabilidade, prudência e eficiência, além da vedação à dupla recuperação de custos. Diante da presença de assimetria informacional, a abordagem mais adequada é pautar-se pela utilização da melhor informação disponível, recorrendo a proxies conservadoras quando necessário; atribuir à transportadora o ônus da comprovação dos investimentos e despesas; e aplicar mecanismos de true-up sempre que novas evidências auditáveis forem apresentadas. </t>
  </si>
  <si>
    <t xml:space="preserve">A consistência regulatória exige que a metodologia esteja alinhada às normas em vigor, às particularidades dos contratos legados e ao princípio da modicidade tarifária. A RANP nº 991/2026 determina que a ANP impeça a dupla remuneração, o que implica verificar a recuperação de capital já realizada. A revisão tarifária de 2026–2030, que abrange cerca de 30% da base de ativos das transportadoras, terá impacto direto nos ciclos seguintes e criará um precedente relevante para todo o sistema.
Diante desse risco, o regulador deve trabalhar com estimativas prudentes, transparentes e revisáveis, assegurando justiça tarifária mesmo sem dados completos. A ANP tem autoridade para exigir informações das transportadoras e aplicar sanções em caso de descumprimento, cabendo a estas o dever de transparência. As decisões precisam ser fundamentadas em evidências e considerar efeitos práticos e limitações.
Assim, a valoração da BRA deve se apoiar em proxies verificáveis, com o ônus da prova dos investimentos recaindo sobre as transportadoras. A ausência de dados não pode justificar o afastamento do RCM, reconhecido como o método mais adequado para evitar dupla remuneração. O RCM, respaldado pela RANP nº 991/2026, permite reconstruir a trajetória financeira dos ativos e remunerar apenas o capital ainda não recuperado. Sua adoção é fundamental para preservar a modicidade tarifária e impedir que os usuários paguem novamente por investimentos já amortizados, evitando ganhos indevidos de grande impacto econômico.
</t>
  </si>
  <si>
    <t xml:space="preserve">As tarifas dos últimos 20 anos foram estruturadas com base no Fluxo de Caixa Livre da Empresa (FCLE), que assegurava a cobertura de custos, tributos, investimentos, dívidas e a remuneração do capital. Isso mostra que os preços não se afastaram da realidade econômica dos projetos, mas foram calibrados para garantir viabilidade e retorno. Mesmo sem acesso completo às memórias desses modelos, é possível afirmar que as receitas históricas derivaram do FCLE, tornando-o a referência mais adequada para estimar o capital já recuperado.
O RCM, ao contrário, permite reconstruir a trajetória financeira dos investimentos, distinguindo o capital ainda não recuperado. Mesmo diante de dados incompletos, pode ser aplicado com estimativas prudentes e transparentes, apoiadas em relatórios financeiros e no FCLE dos contratos legados. Essa abordagem evita dupla ou até tripla remuneração, assegura justiça tarifária e preserva a modicidade.
Assim, a adoção do RCM pela ANP é indispensável para garantir que apenas o capital efetivamente não ressarcido seja incluído na BRA, evitando ganhos indevidos e protegendo os consumidores contra tarifas infladas.
</t>
  </si>
  <si>
    <t xml:space="preserve">Um ponto adicional na discussão sobre a revisão da BRA é a questão da isonomia regulatória. É importante destacar que isonomia não significa aplicar o mesmo método em situações distintas, mas sim assegurar tratamento equivalente quando as condições são comparáveis. Os contratos legados possuem características próprias que exigem da ANP metodologias capazes de refletir justiça tarifária e modicidade.
Aplicar o mesmo critério a realidades diferentes pode gerar distorções: ativos com estruturas, idades, riscos e históricos contratuais distintos não devem ser tratados de forma uniforme apenas por “simetria formal”, pois isso pode resultar em iniquidade material.
Em síntese, a isonomia regulatória deve ser entendida como tratamento justo e proporcional às condições de cada transportadora, evitando que regras uniformes gerem efeitos desiguais e comprometam a eficiência e a modicidade tarifária.
</t>
  </si>
  <si>
    <t>Nota Técnica 2 Valoração da BRA</t>
  </si>
  <si>
    <t>Rótulos de Linha</t>
  </si>
  <si>
    <t>Contagem de propostas</t>
  </si>
  <si>
    <t>Linha</t>
  </si>
  <si>
    <t>Contribuição - Seção 1 - Introdução</t>
  </si>
  <si>
    <t>25-38</t>
  </si>
  <si>
    <t>Contribuição - Seção II - Legislação Aplicável</t>
  </si>
  <si>
    <t>39-47</t>
  </si>
  <si>
    <t>Contribuição - Seção II - Subseção 2.1 - A Resolução ANP nº 991/2025</t>
  </si>
  <si>
    <t>48-58</t>
  </si>
  <si>
    <t>Contribuição Seção III - Receita Máxima Permitida e o Papel da BRA</t>
  </si>
  <si>
    <t>59-68</t>
  </si>
  <si>
    <t>Contribuição Seção IV - Metodologias de Valoração da Base Regulatória de Ativos </t>
  </si>
  <si>
    <t>69-77</t>
  </si>
  <si>
    <t>Contribuição Seção IV - Subseção 4.1 - Custo Histórico Corrigido pela Inflação (CHCI)</t>
  </si>
  <si>
    <t>78-87</t>
  </si>
  <si>
    <t>Contribuição Seção IV - Subseção 4.2 - Custo de Reposição a Novo (CRN)</t>
  </si>
  <si>
    <t>88-96</t>
  </si>
  <si>
    <t>Contribuição Seção IV - Subseção 4.3 - Método do Capital Recuperado (RCM)</t>
  </si>
  <si>
    <t>97-108</t>
  </si>
  <si>
    <t>Contribuição Seção IV - Subseção 4.4 - Considerações adicionais sobre os métodos de valoração</t>
  </si>
  <si>
    <t>109-122</t>
  </si>
  <si>
    <t>Contribuição Seção V - Contextualização do Mercado de Transporte de Gás Natural no Brasil</t>
  </si>
  <si>
    <t>123-131</t>
  </si>
  <si>
    <t>Contribuição Seção VI - Referencial Internacional</t>
  </si>
  <si>
    <t>132-138</t>
  </si>
  <si>
    <t>Contribuição Seção VI  Subseção 6.1 - NGR Rule 79: Critérios de Investimento de Capital Conforme (Conforming Capital Expenditure)</t>
  </si>
  <si>
    <t>139-145</t>
  </si>
  <si>
    <t>Contribuição Seção VI  Subseção 6.2 - NGR Rule 93: Alocação de Receita Total e Custos</t>
  </si>
  <si>
    <t>146-153</t>
  </si>
  <si>
    <t>Contribuição Seção VI  Subseção 6.3 - NGR Rule 91: Critérios de Despesas Operacionais</t>
  </si>
  <si>
    <t>154-160</t>
  </si>
  <si>
    <t>Contribuição Seção VI  Subseção 6.4 - Mecanismos de Incentivo e Avaliação Ex Post – Diretrizes da AER</t>
  </si>
  <si>
    <t>161-166</t>
  </si>
  <si>
    <t>Contribuição Seção VI  Subseção 6.5 - Projeção de OPEX – Custo Revelado e Regulação Base-Step-Trend</t>
  </si>
  <si>
    <t>167-176</t>
  </si>
  <si>
    <t>177-188</t>
  </si>
  <si>
    <t>189-201</t>
  </si>
  <si>
    <t>NTS</t>
  </si>
  <si>
    <t>Contribuição  - Seção 1 - Introdução </t>
  </si>
  <si>
    <t>23-35</t>
  </si>
  <si>
    <t>Contribuição - Seção I - Subseção 1.1 - Metodologia de análise das propostas de BRA, investimentos e custos operacionais</t>
  </si>
  <si>
    <t>36-47</t>
  </si>
  <si>
    <t>Contribuição - Seção I - Subseção 1.2 - Proposta tarifária da Nova Transportadora do Sudeste S.A. (NTS)</t>
  </si>
  <si>
    <t>Contribuição - Seção II - Base Regulatória de Ativos</t>
  </si>
  <si>
    <t>59-69</t>
  </si>
  <si>
    <t>Contribuição - Seção II - Subseção 2.1 - Proposta NTS para a Base Regulatória de Ativos – Contrato Malhas Sudeste</t>
  </si>
  <si>
    <t>70-79</t>
  </si>
  <si>
    <t>Contribuição - Seção II - Subseção 2.3 - Análise Crítica e Proposição Metodológica para valoração da Base Regulatória de Ativos – Contrato Malhas Sudeste</t>
  </si>
  <si>
    <t>80-90</t>
  </si>
  <si>
    <t>Contribuição - Seção II - Subseção 2.3.1 - Método do Capital Recuperado (Recovery Capital Method – RCM)</t>
  </si>
  <si>
    <t>91-106</t>
  </si>
  <si>
    <t>Contribuição - Seção II - Subseção 2.3.2 - Custo Histórico Corrigido pela Inflação (CHCI)</t>
  </si>
  <si>
    <t>107-117</t>
  </si>
  <si>
    <t>Contribuição - Seção II - Subseção 2.3.3 - Método do Custo de Reposição Novo (CRN)</t>
  </si>
  <si>
    <t>118-130</t>
  </si>
  <si>
    <t>Contribuição - Seção II - Subseção 2.3.3.1 - Metodologia da Revisão do RCN Aplicada pela ANP</t>
  </si>
  <si>
    <t>131-145</t>
  </si>
  <si>
    <t> Contribuição - Seção II - Subseção 2.3.3.2 - Resultados da Revisão ANP</t>
  </si>
  <si>
    <t>146-155</t>
  </si>
  <si>
    <t>Contribuição - Seção II - Subseção 2.3.4 - Resumo das determinações regulatórias para a proposta NTS para a Base Regulatória de Ativos</t>
  </si>
  <si>
    <t>156-168</t>
  </si>
  <si>
    <t>Contribuição - Seção II - Subseção 2.4 - Outros contratos legados com vencimento no Ciclo Tarifário 2026-2031</t>
  </si>
  <si>
    <t>169-181</t>
  </si>
  <si>
    <t>Contribuição Seção III - Gastos Operacionais (OPEX)</t>
  </si>
  <si>
    <t>182-190</t>
  </si>
  <si>
    <t>Contribuição Seção III - Subseção 3.1 -  Visão Geral da Proposta</t>
  </si>
  <si>
    <t>191-197</t>
  </si>
  <si>
    <t>Contribuição Seção III - Subseção 3.2 - Estrutura e Composição do OPEX</t>
  </si>
  <si>
    <t>198-206</t>
  </si>
  <si>
    <t>Contribuição Seção III - Subseção 3.3 - Ausência de Conciliação entre Natureza de Gasto e Segregação por Ativo</t>
  </si>
  <si>
    <t>207-215</t>
  </si>
  <si>
    <t>Contribuição Seção III - Subseção 3.4 - Análise de Categorias Específicas de OPEX</t>
  </si>
  <si>
    <t>216-222</t>
  </si>
  <si>
    <t>Contribuição Seção III - Subseção 3.4.1 - "Outras Manutenções" e "Outros Custos e Despesas Operacionais"</t>
  </si>
  <si>
    <t>223-231</t>
  </si>
  <si>
    <t>Contribuição Seção III - Subseção 3.4.1.1 - "Outras Manutenções" — R$ 286,1 Milhões (10,3% do Total)</t>
  </si>
  <si>
    <t>232-241</t>
  </si>
  <si>
    <t>Contribuição Seção III - Subseção 3.4.1.2 - "Outros Custos e Despesas Operacionais" — R$ 396,6 Milhões (14,3% do Total)</t>
  </si>
  <si>
    <t>242-250</t>
  </si>
  <si>
    <t>Contribuição Seção III - Subseção 3.4.2 - Despesas Gerais e Administrativas — Concentração em 2026 e "Abertura de Mercado"</t>
  </si>
  <si>
    <t>251-257</t>
  </si>
  <si>
    <t>Contribuição Seção III - Subseção 3.4.3 - "Estudos e Projetos" — R$ 266,2 Milhões</t>
  </si>
  <si>
    <t>258-265</t>
  </si>
  <si>
    <t>266-274</t>
  </si>
  <si>
    <t>Contribuição Seção III - Subseção 3.4.5 - Ausência de ganhos de produtividade — Inobservância do art. 11 da Resolução ANP n ANP nº 991/2029</t>
  </si>
  <si>
    <t>275-282</t>
  </si>
  <si>
    <t>283-291</t>
  </si>
  <si>
    <t>292-299</t>
  </si>
  <si>
    <t>300-307</t>
  </si>
  <si>
    <t>308-315</t>
  </si>
  <si>
    <t>316-325</t>
  </si>
  <si>
    <t>326-334</t>
  </si>
  <si>
    <t>335-342</t>
  </si>
  <si>
    <t>343-351</t>
  </si>
  <si>
    <t>352-360</t>
  </si>
  <si>
    <t>361-369</t>
  </si>
  <si>
    <t>370-379</t>
  </si>
  <si>
    <t>380-388</t>
  </si>
  <si>
    <t>389-397</t>
  </si>
  <si>
    <t>398-406</t>
  </si>
  <si>
    <t>407-414</t>
  </si>
  <si>
    <t>415-422</t>
  </si>
  <si>
    <t>423-430</t>
  </si>
  <si>
    <t>431-438</t>
  </si>
  <si>
    <t>439-446</t>
  </si>
  <si>
    <t>447-454</t>
  </si>
  <si>
    <t>455-463</t>
  </si>
  <si>
    <t> Contribuição Seção IV - Subseção 4.5.1 - Questões Regulatórias Fundamentais sobre os Investimentos de 2028</t>
  </si>
  <si>
    <t>464-471</t>
  </si>
  <si>
    <t>472-479</t>
  </si>
  <si>
    <t>480-487</t>
  </si>
  <si>
    <t>488-497</t>
  </si>
  <si>
    <t>498-506</t>
  </si>
  <si>
    <t>507-515</t>
  </si>
  <si>
    <t>Contribuição Seção V - Subseção 5.2 - Análise de Conformidade com os Arts. 5º e 6º da Resolução ANP nº 991/2029</t>
  </si>
  <si>
    <t>516-524</t>
  </si>
  <si>
    <t>525-532</t>
  </si>
  <si>
    <t>533-540</t>
  </si>
  <si>
    <t>541-549</t>
  </si>
  <si>
    <t>550-558</t>
  </si>
  <si>
    <t>559-565</t>
  </si>
  <si>
    <t>566-572</t>
  </si>
  <si>
    <t>573-580</t>
  </si>
  <si>
    <t>581-590</t>
  </si>
  <si>
    <t>TAG</t>
  </si>
  <si>
    <t>22-31</t>
  </si>
  <si>
    <t>32-40</t>
  </si>
  <si>
    <t>Contribuição - Seção I - Subseção 1.2 - Proposta tarifária da Transportadora Associada de Gás S.A. (TAG)</t>
  </si>
  <si>
    <t>41-49</t>
  </si>
  <si>
    <t>50-59</t>
  </si>
  <si>
    <t>Contribuição - Seção II - Subseção 2.1 - Proposta TAG para a Base Regulatória de Ativos – Contrato Malhas Nordeste</t>
  </si>
  <si>
    <t>60-67</t>
  </si>
  <si>
    <t>Contribuição - Seção II - Subseção 2.2 - Análise Crítica e Proposição Metodológica para valoração da Base Regulatória de Ativos – Contrato Malhas </t>
  </si>
  <si>
    <t>68-76</t>
  </si>
  <si>
    <t>Contribuição - Seção II - Subseção 2.2.1 - Método do Capital Recuperado (Recovery Capital Method – RCM)</t>
  </si>
  <si>
    <t>77-91</t>
  </si>
  <si>
    <t>Contribuição - Seção II - Subseção 2.2.2 - Custo Histórico Corrigido pela Inflação (CHCI)</t>
  </si>
  <si>
    <t>92-106</t>
  </si>
  <si>
    <t>Contribuição - Seção II - Subseção 2.2.3 - Método do Custo de Reposição Novo (CRN)</t>
  </si>
  <si>
    <t>107-120</t>
  </si>
  <si>
    <t>Contribuição - Seção II - Subseção 2.2.3.1 - Metodologia da Revisão do CRN Aplicada pela ANP</t>
  </si>
  <si>
    <t>121-130</t>
  </si>
  <si>
    <t>Contribuição - Seção II - Subseção 2.3 - Determinações Regulatórias para a proposta TAG para a Base Regulatória de Ativos</t>
  </si>
  <si>
    <t>131-142</t>
  </si>
  <si>
    <t>143-150</t>
  </si>
  <si>
    <t>Contribuição Seção III - Subseção 3.1 -  Estrutura e Composição do OPEX</t>
  </si>
  <si>
    <t>151-159</t>
  </si>
  <si>
    <t>Contribuição Seção III - Subseção 3.2 - Análise Crítica dos Dados Declarados</t>
  </si>
  <si>
    <t>160-166</t>
  </si>
  <si>
    <t>Contribuição Seção III - Subseção 3.2.1 - OPEX Constante e Ausência de Fator X</t>
  </si>
  <si>
    <t>167-172</t>
  </si>
  <si>
    <t>Contribuição Seção III - Subseção 3.2.2 - Ausência de Critérios Adequados de Alocação de Custos de O&amp;M e G&amp;A</t>
  </si>
  <si>
    <t>173-178</t>
  </si>
  <si>
    <t>Contribuição Seção III - Subseção 3.2.3 - "Estudos e Projetos" — R$ 68,3 milhões sem Justificativa</t>
  </si>
  <si>
    <t>179-184</t>
  </si>
  <si>
    <t>Contribuição Seção III - Subseção 3.2.4 - G&amp;A "Abertura de Mercado" — R$ 37,0 milhões (2026)</t>
  </si>
  <si>
    <t>185-190</t>
  </si>
  <si>
    <t>Contribuição Seção III - Subseção 3.2.5 - A Categoria "Outras Manutenções" e "Outros Custos"</t>
  </si>
  <si>
    <t>191-198</t>
  </si>
  <si>
    <t>199-208</t>
  </si>
  <si>
    <t>Contribuição Seção IV - Subseção 4.1 - Proposta da TAG para Sustaining CAPEX </t>
  </si>
  <si>
    <t>209-216</t>
  </si>
  <si>
    <t>Contribuição Seção IV - Subseção 4.2 - Avaliação da proposta da TAG para Sustaining CAPEX 2026-2030</t>
  </si>
  <si>
    <t>217-223</t>
  </si>
  <si>
    <t>224-229</t>
  </si>
  <si>
    <t>230-235</t>
  </si>
  <si>
    <t>236-241</t>
  </si>
  <si>
    <t>242-247</t>
  </si>
  <si>
    <t>248-253</t>
  </si>
  <si>
    <t>254-259</t>
  </si>
  <si>
    <t>260-265</t>
  </si>
  <si>
    <t>266-271</t>
  </si>
  <si>
    <t>272-277</t>
  </si>
  <si>
    <t>278-281</t>
  </si>
  <si>
    <t>282-284</t>
  </si>
  <si>
    <t>285-288</t>
  </si>
  <si>
    <t>289-291</t>
  </si>
  <si>
    <t>316-323</t>
  </si>
  <si>
    <t>324-329</t>
  </si>
  <si>
    <t>330-335</t>
  </si>
  <si>
    <t>336-341</t>
  </si>
  <si>
    <t>342-348</t>
  </si>
  <si>
    <t>349-355</t>
  </si>
  <si>
    <t>356-363</t>
  </si>
  <si>
    <t>364-373</t>
  </si>
  <si>
    <t>374-379</t>
  </si>
  <si>
    <t>389-395</t>
  </si>
  <si>
    <t>396-402</t>
  </si>
  <si>
    <t>GOM</t>
  </si>
  <si>
    <t>Contribuição - Seção I - Introdução e Metodologia de Análise</t>
  </si>
  <si>
    <t>Contribuição - Seção I - Subseção 1.1 - Metodologia de análise das propostas de BRA, investimentos e custos operacionais.</t>
  </si>
  <si>
    <t>Contribuição - Seção II - Subseção 2.2 - Proposta GOM para a Base Regulatória de Ativos</t>
  </si>
  <si>
    <t>Contribuição - Seção II - Subseção 2.3 -  Análise Crítica e Proposição Metodológica para valoração da Base Regulatória de Ativos da GOM</t>
  </si>
  <si>
    <t>Contribuição Seção III - Subseção 3.1 -  Proposta GOM para gastos Operacionais</t>
  </si>
  <si>
    <t>Contribuição Seção III - Subseção 3.2 -  Análise Crítica dos Dados Declarados de OPEX</t>
  </si>
  <si>
    <t>TBG</t>
  </si>
  <si>
    <t>Contribuição  - Seção 1 - Introdução e Metodologia de Análise</t>
  </si>
  <si>
    <t>Contribuição - Seção I - Subseção 1.2 - Proposta tarifária</t>
  </si>
  <si>
    <t>Contribuição - Seção II - Subseção 2.1 - Proposta TBG para a Base Regulatória de Ativos</t>
  </si>
  <si>
    <t>Contribuição - Seção II - Subseção 2.3 - Análise Crítica da proposta de valoração da Base Regulatória de Ativos</t>
  </si>
  <si>
    <t>Contribuição - Seção II - Subseção 2.3.1 - Análise do valor residual corrigido</t>
  </si>
  <si>
    <t>Contribuição - Seção II - Subseção 2.3.2 - Análise dos ativos exclusivos sistema E/S</t>
  </si>
  <si>
    <t>Contribuição - Seção II - Subseção 2.3.2.1 - Realocação do Trecho Sul</t>
  </si>
  <si>
    <t>Contribuição - Seção II - Subseção 2.3.3 - Linepack Contratos Legados TCQ e TCX</t>
  </si>
  <si>
    <t>Contribuição - Seção II - Subseção 2.3.4 - Classe de Locação</t>
  </si>
  <si>
    <t>Contribuição - Seção II - Subseção 2.3.5 - Plataformas Digitais</t>
  </si>
  <si>
    <t>Contribuição - Seção II - Subseção 2.3.6 - Projetos de Transição Energética</t>
  </si>
  <si>
    <t>Contribuição - Seção II - Subseção 2.3.7 - Resumo das determinações regulatórias para a proposta TBG para a Base Regulatória de Ativos  E/S</t>
  </si>
  <si>
    <t>Contribuição Seção III - Proposta de Investimentos (CAPEX)</t>
  </si>
  <si>
    <t>Contribuição Seção III - Subseção 3.1 -  Análise geral da proposta de CAPEX para o Ciclo 2026-2030</t>
  </si>
  <si>
    <t>Contribuição Seção III - Subseção 3.2 - Análise por Categoria de Sustaining CAPEX</t>
  </si>
  <si>
    <t>Contribuição Seção III - Subseção 3.2.1 - Estação(ões) de Compressão / Serviço(s) de Compressão</t>
  </si>
  <si>
    <t>Contribuição Seção III - Subseção 3.2.2 - Tubulação - Trecho(s) / Ramal(is) e Componentes Tubulação - Trecho(s) / Ramal(is)</t>
  </si>
  <si>
    <t>Contribuição Seção III - Subseção 3.2.3 - Redução de Emissão/ Transição Energética</t>
  </si>
  <si>
    <t>Contribuição Seção III - Subseção 3.2.4 - Overhaul</t>
  </si>
  <si>
    <t>Contribuição Seção III - Subseção 3.2.5 - Pig Instrumentado</t>
  </si>
  <si>
    <t>Contribuição Seção III - Subseção 3.2.6 - Plataforma Digitais e Infraestrutura de Tecnologia e Informação</t>
  </si>
  <si>
    <t>Contribuição Seção III - Subseção 3.2.7 - Resumo das determinações regulatórias para a proposta de sustaining CAPEX</t>
  </si>
  <si>
    <t>Contribuição Seção III - Subseção 3.3 - Estação de Compressão de Gaspar</t>
  </si>
  <si>
    <t>Contribuição Seção III - Subseção 3.4 - Classe de Locação</t>
  </si>
  <si>
    <t>Contribuição Seção IV - Gastos Operacionais (OPEX)</t>
  </si>
  <si>
    <t>Contribuição Seção IV - Subseção 4.1 - Proposta TBG para gastos Operacionais</t>
  </si>
  <si>
    <t>Contribuição Seção IV - Subseção 4.2 - Análise Crítica dos valores propostos de OPEX</t>
  </si>
  <si>
    <t>Contribuição Seção IV - Subseção 4.2.1 - OPEX crescente e ausência de ganhos de produtividade</t>
  </si>
  <si>
    <t>Contribuição Seção IV - Subseção 4.2.2 - Elevado valor da categoria “Custo com Pessoal”</t>
  </si>
  <si>
    <t>Contribuição Seção IV - Subseção 4.2.3 - Elevada participação das categorias “outros custos e despesas” e "Outras Manutenções”</t>
  </si>
  <si>
    <t>Contribuição Seção V - Conclusão</t>
  </si>
  <si>
    <t>TSB</t>
  </si>
  <si>
    <t>Contribuição - Seção 1 - Subseção 1.1 - Metodologia de análise das propostas de BRA, investimentos e custos operacionais</t>
  </si>
  <si>
    <t>Contribuição - Seção II - Subseção 2.1 - Proposta TSB para a Base Regulatória de Ativos</t>
  </si>
  <si>
    <t>Contribuição - Seção II - Subseção 2.2 - Análise da proposta de valoração da Base Regulatória de Ativos </t>
  </si>
  <si>
    <t>Contribuição Seção III - Subseção 3.1 -  Proposta TSB para gastos Operacionais</t>
  </si>
  <si>
    <t>Contribuição Seção III - Subseção 3.2 - Análise Crítica dos Dados Declarados de OPEX</t>
  </si>
  <si>
    <t>Contribuição Seção IV - Conclusão</t>
  </si>
  <si>
    <t>Id</t>
  </si>
  <si>
    <t>Hora de início</t>
  </si>
  <si>
    <t>Hora de conclusão</t>
  </si>
  <si>
    <t>Email</t>
  </si>
  <si>
    <t>Nome</t>
  </si>
  <si>
    <t>Idioma</t>
  </si>
  <si>
    <t>Declaração:</t>
  </si>
  <si>
    <t>Nome completo</t>
  </si>
  <si>
    <t>Informe seu perfil:</t>
  </si>
  <si>
    <t>Representa alguma empresa, organização, associação etc.?</t>
  </si>
  <si>
    <t xml:space="preserve">Informe o nome da sua organização:
</t>
  </si>
  <si>
    <t>Informe seu cargo na organização:</t>
  </si>
  <si>
    <t>Informe seu e-mail de contato:</t>
  </si>
  <si>
    <t>Justificativa</t>
  </si>
  <si>
    <t>Justificativa1</t>
  </si>
  <si>
    <t xml:space="preserve">
Contribuição Seção VI  Subseção 6.3 - NGR Rule 91: Critérios de Despesas Operacionais</t>
  </si>
  <si>
    <t>Contribuição Seção VI  Subseção 6.4 - Mecanismos de Incentivo e Avaliação Ex Post – Diretrizes da AER</t>
  </si>
  <si>
    <t>anonymous</t>
  </si>
  <si>
    <t>Estou de acordo e declaro que estou ciente.</t>
  </si>
  <si>
    <t>Renato</t>
  </si>
  <si>
    <t>Consumidor ou usuário de serviços</t>
  </si>
  <si>
    <t>Não</t>
  </si>
  <si>
    <t>toledocabral@gmail.com</t>
  </si>
  <si>
    <t>A</t>
  </si>
  <si>
    <t>Bruno Loureiro Pinheiro</t>
  </si>
  <si>
    <t>Sim</t>
  </si>
  <si>
    <t>Associação Comercial do Amazonas (ACA)</t>
  </si>
  <si>
    <t>Presidente</t>
  </si>
  <si>
    <t>aca@aca.org.br</t>
  </si>
  <si>
    <t>1. Identificação da entidade participante.
Entidade: Associação Comercial do Amazonas – ACA
CNPJ: 04.020.707/0001-10
Endereço: Rua Guilherme Moreira, nº 281, Centro, CEP 69.005-300, Manaus/AM.
A Associação Comercial do Amazonas – ACA1, pessoa jurídica de direito privado, constituída sob a forma de associação civil sem fins econômicos, inscrita no CNPJ sob o nº 04.020.707/0001-10, com sede na Rua Guilherme Moreira, nº 281, Centro, CEP 69.005-300, Manaus/AM, vem, respeitosamente, apresentar Contribuição à Consulta Pública nº 03/2026, instaurada pela Agência Nacional do Petróleo, Gás Natural e Biocombustíveis – ANP.
Fundada em 18 de junho de 1871, há mais de um século e meio, a ACA constitui o primeiro órgão associativo criado no Estado do Amazonas, tendo surgido da necessidade de organizar as relações comerciais e industriais no período áureo do ciclo da borracha. Ao longo de sua história institucional, consolidou-se como entidade representativa de significativa relevância regional, desempenhando papel ativo na defesa dos interesses econômicos, financeiros e tributários das classes que congrega.
A Associação reúne expressivo número de associados, abrangendo setores da indústria, do comércio, dos serviços e do agronegócio, com predominância do setor comercial, atuando como legítima representante institucional dos interesses coletivos e individuais homogêneos de seus filiados.
Ademais, a relevância institucional da entidade é reforçada por sua atuação como órgão consultivo do Poder Público, possuindo assento em conselhos deliberativos e órgãos estratégicos, tais como a Junta Comercial do Estado do Amazonas (JUCEA), o Conselho de Desenvolvimento Econômico, Sustentável e Estratégico de Manaus (CODESE) e o Comitê das Atividades de Pesquisa e Desenvolvimento na Amazônia (CAPDA), vinculado ao Ministério da Fazenda.
Essa atuação institucional demonstra sua inserção ativa nos debates de políticas públicas de natureza econômica e regulatória, inclusive no que se refere ao setor energético e ao mercado de gás natural.
Nesse contexto, considerando a relevância econômica e estratégica do gás natural para o desenvolvimento regional, bem como os impactos diretos das decisões regulatórias sobre a atividade empresarial no Estado do Amazonas, a ACA entende possuir plena pertinência temática e institucional para contribuir com o processo participativo instaurado por essa Agência Reguladora.</t>
  </si>
  <si>
    <t xml:space="preserve">
A Associação Comercial do Amazonas apresenta contribuição voltada à metodologia de valoração da Base Regulatória de Ativos (BRA) aplicável aos contratos de transporte de gás natural, especialmente no que se refere ao Gasoduto Urucu–Coari–Manaus. A manifestação busca assegurar que a metodologia regulatória: respeite a amortização integral já prevista para os ativos do contrato legado até 2030; evite dupla remuneração de ativos já integralmente recuperados; e reforce o princípio da modicidade tarifária, garantindo competitividade ao gás natural na região Norte.
O estado do Amazonas possui a maior reserva provada de gás natural em terra com potencial de promover segurança energética da região, fortalecendo setores essenciais para o desenvolvimento econômico no estado. Atualmente, em Manaus, mais de 350 empreendimentos comerciais dos mais diversos ramos de atividades já utilizam gás natural, como por exemplo: panificadoras, lavanderias, academias, restaurantes, shoppings, hospital, entre outros. Esses estabelecimentos se beneficiam do gás natural proveniente da Bacia do Solimões, produzido pela Petrobras, transportado pela Transportadora Associada de Gás/ENGIE e distribuído pela concessionária dos serviços locais de gás canalizado.
A Consulta Pública ANP nº 03/2026, ao tratar da metodologia de valoração da Base Regulatória de Ativos (BRA) para definição das tarifas de transporte que compõe a tarifa final do combustível, com possíveis reflexos efetivos a partir de dezembro/2030, representam fator de análise para esta Associação, uma vez que eventuais distorções regulatórias podem impactar na competitividade do gás natural em toda a cadeia produtiva do mercado.
A tarifa de transporte do Gasoduto Urucu-Coari-Manaus representa uma parcela do custo final do gás natural que impacta diretamente:
• na competitividade dos empreendimentos comerciais;
• na atração de novos empreendedores; e
• no desenvolvimento sustentável com impacto para região norte, considerando que o gás natural é o combustível da transição energética.
Segundo o Boletim de Acompanhamento mensal do gás natural, do Ministério de Minas e Energia, de julho de 2025, a tarifa de transporte praticada no Gasoduto Urucu Coari Manaus figura entre as mais elevadas do país, quando comparada aos contratos firmados sob o novo ambiente regulatório do mercado de gás do Brasil.
O gasoduto Urucu Coari Manaus é regido por contrato legado, firmado em ambiente regulatório anterior à Nova Lei do Gás (Lei nº 14.134/2021), cujo fluxo de caixa descontado aprovado pela ANP em 2016 prevê a amortização integral dos investimentos até o final de 2030. É fundamental que a nova metodologia de valoração da BRA: i) reconheça que ativos já integralmente remunerados não devem continuar compondo a base de remuneração, sob pena de gerar dupla remuneração; e ii) preserve a coerência econômico-financeira do contrato legado, evitando oneração da tarifa após o encerramento do período de amortização.
Uma metodologia de valoração da BRA que reflita exclusivamente os ativos efetivamente não recuperados tende a produzir efeitos positivos relevantes para o mercado:
• aumento da competitividade do gás natural frente a outras fontes energéticas;
• fortalecimento da atratividade do Amazonas para novos investimentos;
• geração de ganhos sistêmicos para a economia regional, com redução de custos energéticos;
• estímulo à expansão do mercado de gás canalizado, com impactos sociais e ambientais positivos.
No que refere a modicidade tarifária, entendemos que a correta apuração da BRA pode resultar em redução das tarifas de transporte após 2030, beneficiando toda a base de usuários atualmente atendida no mercado local.
Nesse contexto, entendemos que a ANP deve:
a) Assegurar que a metodologia de valoração da BRA exclua ativos cujo valor já tenha sido integralmente recuperado via tarifa; e
b) Reforçar expressamente o princípio da modicidade tarifária como diretriz estruturante da regulação do transporte de gás natural.</t>
  </si>
  <si>
    <t>Por fim, a ACA solicita que a ANP mantenha as condições contratuais já estabelecidas no contrato legado, visando assegurar tarifa justa que, consequentemente, favorecerá a segurança energética e o desenvolvimento econômico regional.</t>
  </si>
  <si>
    <t>A Associação Comercial do Amazonas - ACA, no contexto das razões explicitadas no item 30 desta Consulta Pública, entende que a ANP deve:
a) Assegurar que a metodologia de valoração da BRA exclua ativos cujo valor já tenha sido integralmente recuperado via tarifa; e
b) Reforçar expressamente o princípio da modicidade tarifária como diretriz estruturante da regulação do transporte de gás natural.
Além disso, a ACA solicita que a ANP mantenha as condições contratuais já estabelecidas no contrato legado, visando assegurar tarifa justa que, consequentemente, favorecerá a segurança energética e o desenvolvimento econômico regional.</t>
  </si>
  <si>
    <t>RENÉE FAGUNDES VEIGA</t>
  </si>
  <si>
    <t>FEDERAÇÃO DAS INDÚSTRIAS DO ESTADO DO AMAZONAS</t>
  </si>
  <si>
    <t>CHEFE DE GABINETE CORPORATIVO/GERENTE DA ASSESSORIA TÉCNICA E DE SUSTENTABILIDADE</t>
  </si>
  <si>
    <t>PRESIDENCIA@FIEAM.ORG.BR</t>
  </si>
  <si>
    <t xml:space="preserve">
</t>
  </si>
  <si>
    <t>O Amazonas possui a maior reserva terrestre provada de gás natural do país com potencial de promover segurança energética da região, fortalecendo setores essenciais para o desenvolvimento econômico no estado. 
 Atualmente mais de 75 indústrias do Polo Industrial de Manaus usufruem os benefícios do gás natural proveniente da Bacia do Solimões, produzido pela PETROBRAS, transportado pela TAG/ENGIE e distribuído pela Concessionária dos serviços locais de gás canalizado. 
A Consulta Pública ANP nº 03/2026, ao tratar da metodologia de valoração da Base Regulatória de Ativos (BRA) para definição das tarifas de transporte que compõe a tarifa final do combustível, com possíveis reflexos efetivos a partir de dezembro/2030, representam fator de análise para esta Federação das Indústrias, uma vez que eventuais distorções regulatórias podem impactar na competitividade do gás natural em toda a cadeia produtiva do mercado.
A tarifa de transporte do Gasoduto Urucu-Coari-Manaus representa uma parcela do custo final do gás natural que impacta diretamente:
•	Na competitividade das indústrias do Polo Industrial de Manaus (PIM);
•	Na atração de novos indústrias para o estado; e
•	No desenvolvimento sustentável com impacto para região norte, considerando que o gás natural é o combustível da transição energética.
Segundo o Boletim de Acompanhamento mensal do gás natural, do Ministério de Minas e Energia, de julho de 2025, a tarifa de transporte praticada no Gasoduto Urucu-Coari-Manaus figura entre as mais elevadas do país, quando comparada aos contratos firmados sob o novo ambiente regulatório do mercado de gás do Brasil. 
 	O gasoduto Urucu Coari Manaus é regido por contrato legado, firmado em ambiente regulatório anterior à Nova Lei do Gás (Lei nº 14.134/2021), cujo fluxo de caixa descontado aprovado pela ANP em 2016 prevê a amortização integral dos investimentos até o final de 2030.
É fundamental que a nova metodologia de valoração da BRA:
•	Reconheça que ativos já integralmente remunerados não devem continuar compondo a base de remuneração, sob pena de gerar dupla remuneração; e
•	Preserve a coerência econômico-financeira do contrato legado, evitando oneração da tarifa após o encerramento do período de amortização. 
Uma metodologia de valoração da BRA que reflita exclusivamente os ativos efetivamente não recuperados tende a produzir efeitos positivos relevantes para o mercado:
•	Aumento da competitividade do gás natural frente a outras fontes energéticas;
•	Fortalecimento da atratividade do Amazonas para novos investimentos industriais;
•	Geração de ganhos sistêmicos para a economia regional, com redução de custos energéticos;
•	Estímulo à expansão do mercado de gás canalizado, com impactos sociais e ambientais positivos.
No que refere a modicidade tarifária, entendemos que a correta apuração da BRA, pode resultar em redução das tarifas de transporte após 2030, beneficiando toda a base de usuários atualmente atendida no mercado, principalmente as indústrias do PIM, que hoje representam um dos principais vetores de desenvolvimento econômico do estado.
Nesse contexto, entendemos que a ANP deve:
1.	Assegurar que a metodologia de valoração da BRA exclua ativos cujo valor já tenha sido integralmente recuperado via tarifa; e
2.	Reforçar expressamente o princípio da modicidade tarifária como diretriz estruturante da regulação do transporte de gás natural;
Por fim, solicita-se a antecipação imediata da definição da tarifa de transporte e da oferta de capacidade do gasoduto, com vistas a garantir o abastecimento de gás natural ao estado do Amazonas em até, pelo menos, 2045, bem como esta Federação da Industria do Estado do Amazonas solicita que a ANP mantenha as condições contratuais já estabelecidas no contrato legado, visando assegurar tarifa justa que, consequentemente, favorecerá a segurança energética e o desenvolvimento econômico regional.</t>
  </si>
  <si>
    <t>André Passos Cordeiro</t>
  </si>
  <si>
    <t>Associação Brasileira da Indústria Química - ABIQUIM</t>
  </si>
  <si>
    <t>Presidente Executivo</t>
  </si>
  <si>
    <t>presidencia@abiquim.org.br</t>
  </si>
  <si>
    <t xml:space="preserve">A Abiquim sugere a inclusão de encaminhamento a respeito de incertezas de valoração na seção introdutória: O processo de valoração da Base Regulatória de Ativos (BRA) para o ciclo 2026-2030 envolve complexidades inerentes à transição de contratos legados e à aplicação das metodologias previstas na RANP 991/2026. Caso, ao longo da instrução do processo tarifário, venham a ser identificadas insuficiências ou inconsistências nos dados apresentados pelas transportadoras, a ANP deverá dispor de mecanismos que permitam, ainda neste ciclo regulatório, o saneamento dessas deficiências e a valoração mais precisa da BRA.
Nesse sentido, propõe-se que a Nota Técnica já anteveja a possibilidade de, confirmada a insuficiência de dados para aplicação confiável das metodologias de valoração, serem adotadas as seguintes medidas:
i) a exigência, em prazo a ser definido, de informações complementares estruturadas conforme modelo a ser estabelecido pela ANP;
ii) a determinação de auditoria independente para validação e consistência dos dados apresentados;
iii) a possibilidade de recálculo do valor dos ativos com base nas informações auditadas, promovendo-se os ajustes necessários na BRA ainda no curso do ciclo 2026-2030, por meio de mecanismo de conta regulatória ou de revisão extraordinária prevista na RANP 991/2026;
iv) subsidiariamente, na hipótese de os dados permanecerem insuficientes mesmo após as diligências, que a decisão inicial sobre a BRA seja expressamente qualificada como provisória, sujeita a revisão em até 24 meses, com base em novas evidências e no aprimoramento da base de informações regulatórias.
Considerando que o ciclo tarifário 2026–2030 inaugura a abertura da Base Regulatória de Ativos em ambiente de forte assimetria informacional, a calibração inicial da BRA deve adotar abordagem prudencial, conservadora e expressamente revisável. A insuficiência de informação verificável por parte do regulado não pode operar como presunção favorável à inclusão de ativos ou custos, sob pena de gerar blindagem prematura da base e incentivos adversos à revelação de informações e à eficiência econômica. Ao contrário, lacunas materiais de dados devem acionar mecanismos de exclusão provisória, inclusão condicionada ou revisão ex post, de modo a preservar modicidade tarifária, neutralidade intertemporal e a integridade do regime de revenue cap.
</t>
  </si>
  <si>
    <t>A proposta busca antecipar, de forma preventiva, o tratamento de potenciais dificuldades informacionais que possam surgir ao longo da instrução do processo tarifário. Ao estabelecer um roteiro claro de medidas, a ANP confere previsibilidade aos agentes, demonstra compromisso com a precisão da valoração da BRA e protege a modicidade tarifária, evitando que deficiências de dados se convertam em distorções permanentes.
Essa ênfase introdutória é consistente com o próprio diagnóstico da NT2 sobre a transição regulatória e com a centralidade da BRA no cálculo da RMP. Ao deixar claro, desde o início, que a insuficiência de documentação não pode resultar em “blindagem” de valores, a Nota Técnica orienta a leitura das seções seguintes e reduz o risco de que incertezas históricas sejam convertidas em custos permanentes para os usuários.</t>
  </si>
  <si>
    <t>Para a Seção II, recomenda-se explicitar com mais clareza como o marco vigente (Lei nº 14.134/2021, Decreto nº 10.712/2021 e Resolução ANP nº 991/2026) convive, na prática, com os efeitos econômicos e jurídicos remanescentes dos contratos e ativos estruturados sob a Resolução ANP nº 15/2014. Em especial, para ativos legados, é importante registrar que a valoração deve considerar a depreciação/amortização já ocorridas e a vida útil econômica, de modo a afastar a reincorporação, na BRA, de parcelas de capital já recuperadas ao longo do regime anterior.</t>
  </si>
  <si>
    <t>Na Subseção 2.1, sugere-se reforçar a leitura de que a Resolução ANP nº 991/2026 não trata a BRA como um “dado” contábil, mas como reconhecimento regulatório condicionado. Vale destacar, em linguagem mais direta, que a inclusão de ativos na BRA depende de demonstração de: prudência, necessidade, efetivo uso no serviço e ausência de recuperação tarifária prévia, com ônus probatório do transportador.
Como aprimoramento, a NT2 pode também sinalizar que, diante de documentação incompleta, a ANP pode optar por reconhecimento condicionado e revisável (com ajuste posterior), em vez de cristalizar valores por falta de informação.</t>
  </si>
  <si>
    <t>Na perspectiva dos usuários industriais, a explicitação dessa conexão entre o marco atual e o tratamento de ativos legados dá previsibilidade ao processo e reforça os princípios de transparência e modicidade. Além disso, ao reafirmar o ônus probatório do regulado e a possibilidade de revisão quando surgirem dados auditáveis, reduz-se o incentivo a postergar a organização da base histórica para “ganhar” por assimetria informacional.
Esse ponto é particularmente relevante em transição regulatória: sem segregação e critérios claros de rateio por causalidade (com drivers verificáveis), abre-se espaço para subsídios cruzados e dupla recuperação, em desalinho com os objetivos da Lei nº 14.134/2021 e da Resolução ANP nº 991/2026.</t>
  </si>
  <si>
    <t>Propõe-se reforçar que a BRA é instrumento de equilíbrio entre dois riscos simétricos: sub-remuneração do investimento eficiente e sobre-remuneração do capital ou remuneração do capital já recuperado. No contexto atual, a BRA deve funcionar como filtro contra dupla recuperação, subsídios cruzados entre contratos legados e regime regulado, e alocação de custos sem causalidade demonstrada.
Explicitar, ainda, que o superdimensionamento da BRA deteriora o desenho de incentivos no regime de Revenue Cap: uma BRA inflada estruturalmente reduz a disciplina econômica do “cap”, fragiliza os incentivos à eficiência e tende a demandar controversas calibragens compensatórias posteriores que podem comprometer previsibilidade e credibilidade regulatória. Em casos extremos, uma BRA superestimada pode estabelecer a RMP acima daquela que seria auferida por um monopolista livre, neutralizando qualquer potência regulatória.</t>
  </si>
  <si>
    <t>Como a BRA é o principal determinante das parcelas de capital da RMP, sua superavaliação tende a elevar tarifas de forma persistente, afetando diretamente a modicidade. Ao mesmo tempo, a credibilidade do regime depende de assegurar ao transportador a recuperação do investimento eficiente. A ênfase em prudência, consistência intertemporal e previsibilidade é o mecanismo prático para equilibrar esses riscos simétricos.
Do ponto de vista de incentivos, a qualidade da calibragem regulatória (inclusive a força e viabilidade dos incentivos de eficiência) fica comprometida quando a base de capital não reflete, com razoável robustez, o estoque econômico efetivamente dedicado ao serviço. Assim, a calibragem da BRA na abertura deve ser prudencial, auditável e revisável, apoiada em critérios estritos de prudência/eficiência e em drivers de alocação por causalidade, e complementada por mecanismos de incentivo e de reconciliação ex post (aprovação condicional, projetos contingentes e ajustes na conta regulatória) para preservar incentivos fortes e factíveis ao longo do ciclo 2026–2030.</t>
  </si>
  <si>
    <t>Sugere-se esclarecer que CHCI, CRN e RCM devem ser tratados como ferramentas complementares, não excludentes, aplicadas conforme a natureza do ativo, a qualidade da base informacional e o objetivo regulatório. Para o ciclo 2026–2030, a decisão sobre a BRA deve ser prudencial e revisável, com possibilidade de recálculo posterior e compensações regulatórias quando novas informações auditáveis surgirem.</t>
  </si>
  <si>
    <t>O CHCI é adequado como referência para investimentos individualmente rastreáveis, com documentação contábil auditável e segregação suficiente entre atividades, sendo adequado para roll-forward, mas problemático para avaliações iniciais, em particular pela linearidade contábil (não econômica) da depreciação. Sugere-se explicitar que sua aplicação deve sempre descontar depreciação e amortização já havidas, excluir ativos ineficientes ou não afetos ao serviço e evitar reintrodução de capital já recuperado, devendo serem feitos ajustes para a máxima recuperação prévia dos investimentos para evitar a dupla remuneração.</t>
  </si>
  <si>
    <t>O CRN pode ser útil para capturar o custo corrente de ativos efetivamente instalados e operacionais na data-base, mas deve ser aplicado com regras estritas de transição. Recomenda-se registrar que o CRN não pode produzir windfall gains nem remunerar, no novo ciclo, parcelas de capital já recuperadas sob o regime anterior. Para tanto, a confiabilidade e precisão dos preços de referência usados na re-valoração devem ser cuidadosamente checados.</t>
  </si>
  <si>
    <t>O RCM deve ser preservado como ferramenta relevante de reconciliação econômica, sobretudo para ativos legados com tarifas negociadas entre partes. Na transição de um longo regime sob contratos bilaterais, as rendas extraordinárias de monopólio implicam provável amortização de investimentos que necessariamente precisam ser consideradas para evitar aa dupla remuneração e afrouxamento injustificável do Regime de Revenue Cap.</t>
  </si>
  <si>
    <t>Como complemento, sugere-se explicitar, na Seção IV, alguns parâmetros de governança e consistência intertemporal: (i) regras de roll‑forward/atualização da BRA a partir do valor de abertura; (ii) tratamento de reavaliações patrimoniais e ativos totalmente depreciados (evitando remuneração após o fim da vida útil econômica); e (iii) diretrizes de segregação e alocação de custos comuns por causalidade/beneficiário‑pagador.
Por fim, recomenda-se mencionar a utilidade de um repositório digital estruturado (data room regulatório, com acesso controlado) para suportar reconciliações e auditoria — sobretudo quando a metodologia depender de cadeias documentais longas e heterogêneas.</t>
  </si>
  <si>
    <t>Preservar o RCM como ferramenta de reconciliação econômica, mesmo que sua aplicação plena dependa de uma base histórica mais organizada, é fundamental com o objetivo de prevenir dupla remuneração. Em paralelo, cautelas no uso de CHCI/CRN evitam que lacunas de informação se transformem em ganhos indevidos. Existe natural interesse das transportadoras na seleção de critérios de compartilhamento de ativos e de drivers de rateio que majorem o valor da BRA. Por isso, recomenda-se reforçar a centralidade da segregação contábil e do teste de causalidade alocativa: alocação por identificação direta sempre que possível; rateios apenas para custos comuns, mediante drivers técnicos verificáveis, consistentes e auditáveis, prevenindo subsídios cruzados entre contratos legados, serviços regulados e eventuais atividades não reguladas.
Além disso, como a BRA tende a se expandir progressivamente à medida que contratos legados se encerrem e ativos/custos migrem para o regime regulado, a metodologia do ciclo 2026–2030 deve prever desde já coleta padronizada de dados, trilhas de auditoria e mecanismos de roll-forward/revisão ex post, para incorporar tais ativos sem windfall gains nem reintrodução de capital já recuperado.
A adoção combinada de CHCI, CRN e RCM, sob decisão conservadora e revisável, é a forma mais prudente de compatibilizar modicidade tarifária, segurança regulatória e qualidade informacional no primeiro ciclo sob a Resolução nº 991/2026.</t>
  </si>
  <si>
    <t>Sugere-se explicitar que a coexistência temporária entre contratos legados e regime regulado exige escrutínio reforçado sobre alocação de custos, investimentos e ativos. O ponto central não é apenas abrir a BRA, mas fazê-lo sem transferir ao usuário do novo regime custos já cobertos por contratos anteriores ou vinculados a outros serviços.</t>
  </si>
  <si>
    <t>O contexto de transição descrito pela NT2 é, por definição, um ambiente de risco elevado de dupla recuperação e de disputas sobre alocação de custos. Para os usuários, a segregação e os critérios de rateio não são detalhes operacionais: são a fronteira que separa modicidade tarifária de subsídios cruzados.
Além disso, como o ciclo 2026–2030 não esgota a transição (há contratos legados com vencimento posterior), a consistência metodológica ao longo do tempo é indispensável para dar previsibilidade e evitar que cada novo ciclo reabra discussões já superadas.</t>
  </si>
  <si>
    <t>A Abiquim vê como positivo o uso de referenciais internacionais (especialmente o modelo australiano) para dar concretude aos testes de prudência, eficiência e alocação de custos. Sugere-se, contudo, que a Seção VI explicite como esses critérios serão operacionalizados no processo brasileiro, inclusive com parâmetros mínimos de evidência, benchmarking e tratamento de incertezas.
Em regimes de RMP/revenue cap, a qualidade da BRA de abertura condiciona a calibragem dos incentivos. Por isso, é relevante que a NT2 destaque a necessidade de incentivos viáveis e com “força” adequada — o que fica fragilizado quando a BRA é superestimada.</t>
  </si>
  <si>
    <t>Sem contribuição específica, a ABIQUIM apoia o uso proposto pela ANP dos referenciais regulatórios da NGR Rule 79.</t>
  </si>
  <si>
    <t>Sem contribuição específica, a ABIQUIM apoia o uso proposto pela ANP dos referenciais regulatórios da NGR Rule 93.</t>
  </si>
  <si>
    <t>Sem contribuição específica, a ABIQUIM apoia o uso proposto pela ANP dos referenciais regulatórios da NGR Rule 91.</t>
  </si>
  <si>
    <t>Sem contribuição específica, a ABIQUIM apoia o uso proposto pela ANP dos referenciais regulatórios das referidas Diretrizes AER.</t>
  </si>
  <si>
    <t>Sem contribuição específica.</t>
  </si>
  <si>
    <t>Posição da Abiquim: Concorda com os encaminhamentos da ANP, referenciados em melhores práticas regulatórias internacionais.</t>
  </si>
  <si>
    <t>A Abiquim registra reconhecimento institucional ao trabalho técnico conduzido pela ANP na Consulta Pública nº 3/2026. Trata-se de agenda complexa, com forte carga de assimetria informacional e de transição entre regimes — e a clareza metodológica proposta na NT2 é passo importante para consolidar um ambiente regulatório previsível.
Ao mesmo tempo, chama atenção o prazo exíguo para contribuições, o que pode limitar a participação de usuários e agentes interessados, justamente em um tema de elevada materialidade e complexidade. Sempre que possível, processos com esse grau de tecnicidade se beneficiam de janelas que permitam análise documental mais profunda.
Em síntese, a abertura da BRA no ciclo 2026–2030 deve ser orientada por prudência metodológica, reversibilidade decisória e centralidade dos testes de prudência, eficiência e causalidade alocativa. A segurança regulatória não decorre da blindagem da base frente à incerteza, mas da previsibilidade de critérios, da transparência informacional e da existência de mecanismos eficazes de correção ex post. Tal abordagem é a única compatível com a preservação simultânea da modicidade tarifária, da neutralidade entre usuários e períodos e da credibilidade do regime de revenue cap no transporte de gás natural.
Como pontos de destaque, a Abiquim reforça: (i) a necessidade de segregação rigorosa e rastreável entre contratos legados, serviço regulado e atividades não reguladas; (ii) critérios explícitos de alocação de custos comuns por causalidade/beneficiário‑pagador; (iii) a importância de uma valoração prudencial e revisável da BRA no ciclo 2026–2030, com mecanismo de ajuste quando surgirem evidências auditáveis; e (iv) a preservação do RCM como ferramenta relevante de reconciliação econômica e teste contra dupla remuneração.
Por fim, a Abiquim ressalta que a metodologia definida agora precisará acomodar a ampliação progressiva da BRA regulada à medida que contratos legados se encerrem. Nesse cenário, a calibragem e a viabilidade dos incentivos em regimes de RMP/revenue cap dependem criticamente de uma BRA de abertura realista; quando a base é superestimada, a disciplina de eficiência e a modicidade tarifária ficam comprometidas.</t>
  </si>
  <si>
    <t>Antonio Carlos Menezes Rendas</t>
  </si>
  <si>
    <t>Consultor</t>
  </si>
  <si>
    <t>Siglasul</t>
  </si>
  <si>
    <t>Gerente</t>
  </si>
  <si>
    <t>arendas@siglasul.com.br</t>
  </si>
  <si>
    <t xml:space="preserve">O RCM, método aplicado uma única vez e num contexto de arbitragem, apresenta limitações relevantes, pois se baseia no histórico de remuneração e em condições contratuais que podem não refletir eficiência econômica. Depende de parâmetros pouco transparentes e de difícil verificação, tende a gerar distorções e, inclusive, não capturar investimentos incorridos que não tenham sido previamente remunerados. Dessa forma, se conclui que o RCM não poderia ser utilizado para avaliar retrospectivamente ativos vinculados aos contratos legados, uma vez que o possuem suas receitas preservadas no âmbito das Leis nº 11.909/2009 e nº 14.134/2021.
Em contrapartida, o CRN e o CHCI são mais adequados do ponto de vista regulatório, e utilizados amplamente por diversos reguladores nacionais e internacionais no setor de distribuição e transporte de gás natural , pois oferecem maior transparência e consistência, já que o CRN reflete o valor de reposição dos ativos existentes a preços atuais, enquanto o CHCI se destaca por ser mais objetivo, rastreável e baseado em custos efetivamente incorridos.
</t>
  </si>
  <si>
    <t xml:space="preserve">Embora o Regulador entenda que a remuneração de ativos com vida útil regulatória expirada poderia gerar ganhos inesperados e não necessários à manutenção dos incentivos ao investimento, tal interpretação não pode ser aplicada a este caso. Isso porque o contexto do serviço de transporte de gás natural no Brasil exige uma avaliação específica. A premissa de que o investidor teria antecipado integralmente a recuperação de seu capital dentro da vida útil regulatória pressupõe um ambiente institucional estável e previsível. Essa condição, contudo, não reflete a trajetória histórica do setor de transporte de gás natural no país, marcada por mudanças regulatórias e incertezas. 
Gasodutos e demais instalações permanecem plenamente operacionais por longos períodos após o término da vida útil regulatória originalmente estimada, continuando a prestar serviço essencial ao sistema. Nesse período, tais ativos ainda incorrem em investimentos relevantes que proporcionam o aumento de sua vida útil, conferem confiabilidade e aumento de performance, de forma que tais ativos continuem operando em condições eficientes e seguras, mesmo após o fim de sua vida útil regulatória. Assim, excluir esses ativos da remuneração sem considerar sua contribuição contínua à prestação do serviço pode gerar um desalinhamento entre o regime tarifário e a realidade técnico-operacional da infraestrutura. 
A exclusão da remuneração para ativos que permanecem em operação e que continuam demandando investimentos para assegurar sua integridade e segurança pode ainda gerar incentivos distorcidos. Caso o operador não receba qualquer forma de remuneração ou reconhecimento financeiro pela manutenção de ativos antigos, mas ainda necessários ao sistema, pode-se induzir comportamentos ineficientes, como a substituição prematura da infraestrutura que ainda esteja plenamente funcional ou o progressivo sucateamento de ativos ainda operacionais.
Por outro lado, a consideração de remuneração para ativos totalmente depreciados pode incentivar a extensão de sua vida útil quando permanecem em condições técnicas adequadas através de investimentos eficientes em reforço, o que estimula a postergação de investimentos de alta robustez para substituição que não sejam estritamente necessários. Tal dinâmica tende a ser benéfica à modicidade tarifária, uma vez que evita a antecipação de novos ciclos de investimento e promove o aproveitamento eficiente da infraestrutura existente. Na metodologia atual, contudo, não se verifica um incentivo regulatório claro para que ativos plenamente operacionais permaneçam em serviço após o término de sua vida útil regulatória.
A remuneração para ativos totalmente depreciados é aplicada por diferentes reguladores no Brasil, Espanha, Colômbia e Estados Unidos.
Diante do exposto, propõe-se que, para além do reconhecimento na base tarifária do valor eficiente dos investimentos executados para manter o serviço e o ativo em operação, seja considerada uma remuneração para ativos totalmente depreciados, praticada por outros reguladores e que incentiva a modicidade tarifária, uma vez que evita a antecipação de novos ciclos de investimento e promove o aproveitamento eficiente de ativos ainda plenamente operacionais. </t>
  </si>
  <si>
    <t>Edson Daniel Lopes Gonçalves</t>
  </si>
  <si>
    <t>FGV-CERI</t>
  </si>
  <si>
    <t>Professor e pesquisador</t>
  </si>
  <si>
    <t>edson.goncalves@fgv.br</t>
  </si>
  <si>
    <t>Ver documento enviado por email como contribuição.</t>
  </si>
  <si>
    <t>Mitsui Gás e Energia do Brasil</t>
  </si>
  <si>
    <t>desop@mitsuigas.com.br</t>
  </si>
  <si>
    <t xml:space="preserve">Diante da complexidade do tema, da antiguidade dos contratos legados e das particularidades associadas à disponibilidade e qualidade das informações históricas, cumpre registrar o reconhecimento pelo avanço metodológico apresentado pela ANP nesta Consulta Pública. A proposta evidencia esforço relevante da Agência na construção de uma abordagem estruturada para a valoração da Base Regulatória de Ativos, em linha com as diretrizes da Resolução ANP nº 991/2026.
Destaca-se, ainda, como positiva a decisão de estruturar o processo regulatório em etapas sequenciais — com a definição prévia do WACC, seguida da valoração da BRA e, posteriormente, da determinação da Receita Máxima Permitida (RMP). Essa abordagem contribui para maior organização analítica, transparência e rastreabilidade das decisões regulatórias, permitindo melhor compreensão dos impactos de cada componente tarifário. Nesse contexto, ainda que a discussão sobre OPEX esteja posicionada em etapa posterior, observa-se que o tema já vem sendo previamente explorado pela Agência, o que contribui para uma visão mais integrada do processo.
Adicionalmente, ressalta-se a adoção de critérios como a consideração das datas de entrada em operação para definição do início da depreciação regulatória, bem como a tentativa de aplicação e análise do Método do Capital Recuperado (RCM), acompanhada de maior detalhamento técnico. Tais elementos indicam uma evolução importante na busca por maior coerência econômica e aderência aos princípios regulatórios.
Ao mesmo tempo, entende-se que ainda há espaço para aprimoramentos, especialmente no que se refere à padronização e ao nível de detalhamento das informações disponibilizadas pelos transportadores, condição essencial para a aplicação plena e consistente de todas as metodologias previstas na Resolução ANP nº 991/2026. 
Nesse contexto, o avanço da transparência e da qualidade informacional tende a fortalecer a robustez das análises, reduzir assimetrias entre os agentes e contribuir para maior previsibilidade e legitimidade do processo tarifário. Assim, entendemos que a falta do nível adequado de transparência impõe ao mercado de gás custos que se apresentam como obstáculos para o pleno funcionamento e desenvolvimento da cadeia de gás.
</t>
  </si>
  <si>
    <t xml:space="preserve">O Método do Capital Recuperado (RCM) apresenta relevante aderência conceitual aos princípios da modicidade tarifária e da vedação à dupla recuperação econômica, especialmente em contextos de ativos vinculados a contratos legados ou a arranjos tarifários negociados entre as partes. Nesse sentido, trata-se de metodologia que, em tese, pode contribuir para identificar de forma mais precisa a parcela do capital efetivamente ainda não recuperada.
Todavia, a adequada aplicação do RCM pressupõe disponibilidade de informações históricas suficientes, consistentes e auditáveis, aptas a permitir a reconstrução minimamente confiável dos fluxos econômicos relevantes. Na hipótese de persistirem lacunas informacionais relevantes nas informações apresentadas pelos transportadores, parece razoável que a ANP avalie a adoção de parâmetros objetivos, conservadores e previamente explicitados para fins estimativos, sempre com a devida transparência metodológica e com ampla motivação técnica.
A não utilização da RCM por falta de detalhamento das informações não deve significar a sua não aplicação futura, a ANP, em conformidade de seu papel de ente regulador, deve e pode exigir as informações no formato requerido para ser capaz de desenvolver o trabalho a que se dispôs.
Nessa situação, eventual uso de parâmetros de referência pela ANP poderia representar solução regulatória intermediária e pragmática, desde que observados alguns cuidados: 
(i)	explicitação integral das premissas adotadas;
(ii)	tratamento prudencial das incertezas; 
(iii)	vedação a estimativas que impliquem reconstituição excessivamente favorável de capital supostamente não recuperado; e 
(iv)	possibilidade de revisão futura, caso dados adicionais mais robustos venham a ser disponibilizados.
Sob a perspectiva de todo mercado, essa solução pode ser preferível à simples desconsideração do método ou à adoção de hipóteses pouco transparentes, pois permite compatibilizar, respeito aos contratos, remuneração adequada com disciplina econômica e modicidade tarifária. 
Em outras palavras, na ausência de informação detalhada, a utilização de parâmetros estimativos pela ANP pode ser adequada, desde que aplicada com prudência regulatória, motivação expressa e viés conservador, evitando a transferência indevida de incertezas informacionais para o restante da cadeia e, em última instância, para o consumidor final.
O objetivo é que tenhamos a razoável comprovação evitar a dupla remuneração conforme Art 7º da resolução ANP 991/2026:
 “Na avaliação dos ativos vinculados ao serviço de transporte, visando à definição da receita máxima permitida para um novo ciclo tarifário, devem ser observadas as seguintes diretrizes:
IV - os ativos cuja recuperação total já tenha ocorrido por meio de remuneração por tarifa de transporte não serão considerados no valor de abertura da BRA,”
Para tanto, a aplicação do RCM, método proposto na resolução, seria um mecanismo crucial para esse teste regulatório.
</t>
  </si>
  <si>
    <t>Luciano Dias Losekann</t>
  </si>
  <si>
    <t>GENER - UFF</t>
  </si>
  <si>
    <t>Coordenador</t>
  </si>
  <si>
    <t>lucianolosekann@id.uff.br</t>
  </si>
  <si>
    <t>Sem contribuição</t>
  </si>
  <si>
    <t>Recomendamos que, mesmo que as limitações informacionais sejam contornadas, o Método do Capital Recuperado (RCM) não seja aplicado para estimar a Base Regulatória de Ativos da empresas de transporte de gás natural. Por razão de espaço disponível no formulário, enviaremos a contextualização e a justificativa por email.</t>
  </si>
  <si>
    <t>Em função do espaço disponível, optamos por enviar nossa contribuição à metodologia de cálculo da Base Regulatória de Ativos para o email: contribuicaotarifasgn@anp.gov.br</t>
  </si>
  <si>
    <t>Robson Teixeira Coelho Junior</t>
  </si>
  <si>
    <t>Transportadora Brasileira Gasoduto Bolívia-Brasil (TBG)</t>
  </si>
  <si>
    <t>Gerente Regulatório</t>
  </si>
  <si>
    <t>robsoncoelho@tbg.com.br</t>
  </si>
  <si>
    <t>Gabriel Rangel Vargas Santos</t>
  </si>
  <si>
    <t>NORGAS S.A</t>
  </si>
  <si>
    <t>Especialista Regulatório</t>
  </si>
  <si>
    <t>gsantos@norgas.com.br</t>
  </si>
  <si>
    <t xml:space="preserve">INTRODUÇÂO
1.	Este documento trata-se da contribuição da Norgás S.A., companhia inscrita no CNPJ/MF sob nº 52.583.517/0001-54 à Consulta Pública nº 03/2026, realizada pela Agência Nacional do Petróleo, Gás Natural e Biocombustíveis (“ANP“) com o objetivo de obter contribuições sobre as Determinações Regulatórias relativas à valoração da Base Regulatória de Ativos (ou “BRA”), aos Planos de Investimentos e aos custos operacionais das transportadoras de gás natural GOM, TSB, TBG, NTS e TAG, referentes ao Ciclo Tarifário 2026–2030. 
2.	A abertura da presente consulta pública é de muita relevância para o desenvolvimento de infraestrutura do mercado de gás natural no país, colaborando com um ambiente de maximização de eficiência econômica, transparência, competitividade tarifária, e evoluções de marcos regulatórios e metodológicos.
3.	A presente contribuição concentra-se em dois principais aspectos considerados estruturantes para o modelo regulatório: a transparência informacional e; a vedação à sobre remuneração de ativos regulados. Além disso, essa contribuição também visa avaliar a proposta da ANP para a valoração da BRA referente a transportadora de gás natural TAG.
</t>
  </si>
  <si>
    <t>VEDAÇÃO À SOBRE REMUNERAÇÃO
4.	A definição da Base Regulatória de Ativos (BRA) no ciclo 2026–2030 envolve uma escolha metodológica com implicações econômicas diretas e relevantes: assegurar que a remuneração dos ativos de transporte reflita exclusivamente o capital prudente ainda não recuperado, evitando qualquer forma de dupla contagem ou sobre remuneração.
5.	Nesse ponto, o marco normativo recente é inequívoco. A Resolução ANP nº 991/2026 estabelece, em seu art. 7º, IV, que não devem integrar a BRA os ativos cuja recuperação total já tenha ocorrido por meio das tarifas de transporte.
6.	Trata-se de um comando objetivo, que consagra, no âmbito infralegal, o princípio regulatório fundamental de vedação à dupla remuneração (double recovery).
7.	Esse princípio é plenamente consistente com os fundamentos apresentados na Nota Técnica ANP nº 2/2026, que reconhece a necessidade de coerência intertemporal na valoração da BRA e aponta o Recovered Capital Method (“RCM”) como a abordagem mais adequada para capturar a trajetória efetiva de recuperação do capital ao longo do tempo.
8.	Nesse contexto, a escolha metodológica para definição da BRA inicial deve necessariamente reconhecer exclusivamente o saldo de capital ainda não recuperado economicamente, sendo inadequada qualquer abordagem que permita reconstituir base de remuneração sobre ativos já amortizados via tarifas passadas.
9.	Sob essa ótica, o uso isolado de metodologias baseadas em custo de reposição — como o Valor de Reposição Novo (“VRN”), ainda que depreciado — apresenta limitações relevantes, pois:
•	não captura a remuneração já obtida por meio dos contratos legados;
•	pode gerar uma nova base de remuneração dissociada da realidade econômico-financeira histórica;
•	e, consequentemente, criar risco concreto de dupla remuneração, em desacordo com a Resolução ANP nº 991/2026.
10.	Esse risco é particularmente relevante à luz das evidências indicadas na Nota Técnica ANP nº 8/2026, que sugerem que, em determinadas malhas, a recuperação econômica do capital já se encontra em estágio avançado.
11.	Nesse cenário, o RCM se apresenta não apenas como metodologia preferencial, mas como referência indispensável — e, quando aplicável, como limite superior (teto) para a valoração da BRA, justamente por:
•	incorporar os fluxos efetivos de receita tarifária;
•	refletir a amortização econômica real dos ativos;
•	e assegurar alinhamento com o princípio de vedação à dupla remuneração.
12.	A este respeito, concordamos com as diretrizes metodológicas indicadas pela ANP nas mencionadas Notas Técnicas, dado que estas têm como princípio a promoção da eficiência nos sistemas de transporte de gás natural, além do incentivo para que as empresas realizem investimentos que são necessários para a continuidade da prestação do serviço e/ou suportem a ampliação do mercado.
13.	Reconhece-se, contudo, conforme também apontado nas Notas Técnicas ANP nº 2/2026 e nº 8/2026, que a aplicação integral do RCM encontra limitações práticas decorrentes da insuficiência de informações detalhadas e auditáveis fornecidas pelas transportadoras.
14.	Entretanto, essa limitação não pode resultar em solução regulatória que contrarie o comando normativo e gere ônus indevido aos consumidores.
15.	Nesses casos, a ANP pode e deve lançar mão de estimativas regulatórias para reconstruir, ainda que de forma aproximada, a trajetória de recuperação do capital, com base em:
•	fluxos de caixa históricos disponíveis (inclusive aqueles já divulgados pela própria Agência);
•	parâmetros setoriais e benchmarks;
•	hipóteses conservadoras e tecnicamente justificadas.
[.... Continua nas justificativas....]</t>
  </si>
  <si>
    <t>15.	Nesses casos, a ANP pode e deve lançar mão de estimativas regulatórias para reconstruir, ainda que de forma aproximada, a trajetória de recuperação do capital, com base em:
•	fluxos de caixa históricos disponíveis (inclusive aqueles já divulgados pela própria Agência);
•	parâmetros setoriais e benchmarks;
•	hipóteses conservadoras e tecnicamente justificadas.
16.	Decisões metodológicas adotadas neste ciclo terão efeitos estruturais sobre:
•	o nível tarifário do transporte de gás;
•	a competitividade dos consumidores industriais;
•	e a própria credibilidade do arcabouço regulatório.
17.	Dessa forma, em linha com as Notas Técnicas nº 2/2026 e nº 8/2026 e com a Resolução ANP nº 991/2026, reforçamos que a definição da BRA deve, necessariamente, assegurar a exclusão de ativos já integralmente remunerados, sendo o RCM a referência metodológica central para esse fim, ainda que implementado de forma aproximada ou em etapas, com apoio em estimativas regulatórias e mecanismos de ajuste posterior.
18.	Por fim, cumpre ressaltar que a ausência de informações completas por parte das transportadoras não deve resultar em benefício econômico excessivo para os agentes regulados, sob pena de criação de incentivos inadequados e erosão da transparência regulatória.</t>
  </si>
  <si>
    <t>ASSIMETRIA INFORMACIONAL E PREVISÃO DA DISCRICIONARIEDADE TÉCNICA NA VALORAÇÃO REGULATÓRIA	
19.	Ainda que os critérios de prudência, necessidade e eficiência estejam claramente estabelecidos conceitualmente por esta Agência, sua aplicação concreta neste processo de revisão tarifária encontra limitações relevantes, sobretudo em razão do nível insuficiente de detalhamento das informações disponibilizadas. Como será evidenciado ao longo desta análise, a proposta inicial apresentada pelas transportadoras revelou lacunas relevantes de documentação técnica, fragilidades nas justificativas associadas a determinados custos e inconsistências entre valores pleiteados e séries históricas observáveis.
20.	É fundamental reconhecer que a ANP dispõe de atribuição regulatória para proceder à arbitragem de valores, adotando estimativas fundamentadas em referências de mercado, parâmetros eficientes e práticas consolidadas em jurisdições comparáveis. Longe de constituir faculdade discricionária desprovida de balizas, o exercício dessa competência não apenas assegura a aderência ao princípio da modicidade tarifária, como também contribui para o alinhamento de incentivos regulatórios, estimulando maior transparência e robustez informacional por parte das transportadoras em ciclos futuros.
21.	A experiência internacional corrobora essa abordagem. A intervenção do regulador por meio de ajustes metodológicos e arbitragens justificadas é prática recorrente quando os dados apresentados pelos agentes regulados são incompletos, inconsistentes ou incompatíveis com as condições de mercado. No caso do Reino Unido, por exemplo, a Ofgem estabelece, por meio das Regulatory Instructions and Guidance (RIGs), um arcabouço estruturado para coleta, validação e, quando necessário, substituição de informações prestadas pelos operadores, permitindo não apenas a definição das tarifas, mas também o monitoramento de desempenho e a aplicação de incentivos regulatórios ao longo do ciclo tarifário.
22.	De forma análoga, o Regulamento (UE) 2017/460 da União Europeia confere às autoridades reguladoras nacionais flexibilidade explícita para promover ajustes na metodologia de precificação do transporte de gás, inclusive por meio de mecanismos como avaliação comparativa (benchmarking), equalização tarifária entre pontos homogêneos e escalonamento dos preços de referência. Tais instrumentos refletem o reconhecimento de que a consistência econômica e a eficiência alocativa das tarifas devem prevalecer mesmo na ausência de informações completas por parte dos operadores.
23.	No ordenamento jurídico brasileiro, tal poder-dever regulatório encontra previsão expressa. O Decreto nº 10.712/2021, em seu Art. 5ºB, atribui à ANP a responsabilidade de estabelecer remuneração justa e adequada para os titulares das infraestruturas de gás natural, compatível com os riscos da atividade. Em linha com esse comando, o Art. 23º, inciso III da Resolução ANP nº 991/2026 reforça que a tarifa de transporte deve refletir uma remuneração adequada dos investimentos ao longo de sua vida útil, vedando distorções que comprometam o equilíbrio entre risco e retorno.
24.	Sob a ótica operacional, a arbitragem regulatória pode ser instrumentalizada por diferentes mecanismos técnicos, dentre os quais se destacam: 
•	a utilização de proxies e benchmarks de mercado para definição de custos de reposição; 
•	a adoção de parâmetros típicos que representem o comportamento de um operador eficiente; 
•	a aplicação de modelos top-down baseados em métricas setoriais consolidadas; 
•	a realização de análises comparativas com infraestruturas similares, em âmbito nacional e internacional.
25.	Nesse sentido, entende-se que, nos casos em que não haja suporte informacional adequado para validação dos valores apresentados pelas transportadoras, a arbitragem regulatória pela ANP, no exercício de sua competência legalmente atribuída, não constitui mera faculdade, mas medida indispensável.
[... Continua nas Justificativas...]</t>
  </si>
  <si>
    <t xml:space="preserve">25.	Nesse sentido, entende-se que, nos casos em que não haja suporte informacional adequado para validação dos valores apresentados pelas transportadoras, a arbitragem regulatória pela ANP, no exercício de sua competência legalmente atribuída, não constitui mera faculdade, mas medida indispensável.
26.	A omissão regulatória nesse aspecto pode gerar efeitos adversos relevantes, tanto no curto prazo — com atrasos na definição tarifária e aumento da insegurança jurídica — quanto no médio e longo prazo, ao incentivar comportamentos situacionistas associados à ausência de dados ou à fragilização das justificativas de custos.
27.	Por fim, ressalta-se que a atuação diligente da área técnica da ANP, consubstanciada na avaliação criteriosa e individualizada dos componentes de custo, é plenamente capaz de assegurar a adequada valoração dos ativos e a definição de tarifas justas e eficientes, inclusive mediante a substituição de parâmetros não comprovados por estimativas regulatórias devidamente fundamentadas. Trata-se, portanto, de providência inerente ao regular exercício da competência regulatória desta Agência, essencial à integridade do processo decisório e a proteção dos usuários do sistema de transporte de gás natural.
</t>
  </si>
  <si>
    <t>BASE REGULATÓRIA DE ATIVOS
28.	A ANP procedeu à valoração da BRA da TAG com base na metodologia do Custo de Reposição Novo (“CRN”). Tal abordagem consiste na estimativa do montante que seria necessário para replicar, em condições atuais de mercado, um ativo equivalente, devidamente ajustado pela depreciação decorrente do seu uso ao longo do tempo. Esse exercício foi conduzido tanto pela consultoria contratada pela transportadora (KPMG), em conformidade com normas técnicas reconhecidas — como a ABNT NBR 14.653 (partes 1, 2 e 5), diretrizes do IBAPE e os Uniform Standards of Professional Appraisal Practice (USPAP) — quanto pela própria ANP, para fins de validação e comparação dos resultados.
29.	No âmbito da aplicação do CRN à BRA da TAG, a ANP adotou um conjunto de premissas e procedimentos metodológicos específicos, sobre os quais discorreremos a seguir.
30.	Inicialmente, foi considerado um custo médio unitário elevado para gasodutos equivalente a R$ 547,35 por metro-polegada (data-base setembro de 2024), aplicado à extensão e ao diâmetro de cada ativo, com os devidos ajustes associados às condições topográficas, resultando na estimativa do Valor de Reposição Novo (“VRN”).
31.	Na sequência, os ativos foram depreciados com base no tempo de operação, contado a partir da respectiva Autorização de Operação, assumindo-se uma vida útil regulatória de 30 anos (360 meses), o que implica uma taxa de depreciação linear de 1/360 ao mês, resultando no Valor de Reposição Depreciado (“VRD”). 
32.	Foi admitida a possibilidade de valor residual nulo para os dutos ao final da vida útil, de modo que ativos com mais de 360 meses de operação passam a não compor a base remunerável, ressalvados eventuais investimentos posteriores relacionados a reformas ou intervenções.
33.	Reforça-se o entendimento de que a “vida útil” econômico-regulatória dos ativos deve estar intrinsecamente vinculada às definições estabelecidas para a recuperação do capital investido no âmbito da tarifa regulada. Nesse sentido, não se mostra adequado adotar, para fins regulatórios, parâmetros estritamente contábeis na definição da depreciação dos ativos, uma vez que tal variável possui natureza estratégica, diretamente relacionada à sinalização de incentivos para a realização de novos investimentos por parte do agente regulado.
34.	No contexto brasileiro, observam-se exemplos de ativos intensivos em capital, como gasodutos, cujos prazos de amortização tarifária variam significativamente — desde horizontes mais curtos, da ordem de 10 anos, até prazos mais alongados, como 30 anos —, evidenciando que a definição regulatória da recuperação do investimento pode ser calibrada conforme os objetivos de política setorial e os sinais econômicos desejados. Independentemente do prazo adotado, o aspecto central reside na preservação das regras de recuperação do capital empregado estabelecidas no momento da definição tarifária.
35.	Dessa forma, é fundamental assegurar que, em revisões tarifárias subsequentes, não haja reavaliações que impliquem sobrevalorização dos ativos ou que resultem em recuperação e remuneração do capital em patamares superiores àqueles originalmente definidos, sem a devida comprovação de ganhos de eficiência. Tal prática comprometeria o equilíbrio econômico-financeiro da concessão e poderia acarretar distorções tarifárias indevidas.
36.	No que se refere aos ativos vinculados a contratos legados, cujas condições previam a integral recuperação do capital investido ao longo de seus respectivos prazos contratuais, entende-se que o valor residual desses ativos deve ser considerado nulo para fins de futuras revisões tarifárias.
[... Continua nas Justificativas ...]</t>
  </si>
  <si>
    <t xml:space="preserve">36.	No que se refere aos ativos vinculados a contratos legados, cujas condições previam a integral recuperação do capital investido ao longo de seus respectivos prazos contratuais, entende-se que o valor residual desses ativos deve ser considerado nulo para fins de futuras revisões tarifárias.
37.	Adicionalmente, esse mesmo princípio deve orientar a definição dos parâmetros aplicáveis aos novos investimentos a serem realizados pela concessionária. Assim, a “vida útil” regulatória estabelecida no âmbito da presente revisão tarifária deve ser observada nas revisões subsequentes, de modo a assegurar previsibilidade, estabilidade regulatória e respeito ao equilíbrio econômico-financeiro, em benefício dos usuários e dos agentes econômicos do setor.
38.	A ANP também definiu como data-base da BRA o mês de dezembro de 2025, incorporando 15 meses adicionais de depreciação em relação à referência adotada pela TAG (setembro de 2024). Para garantir a consistência temporal dos valores, os custos foram atualizados monetariamente por esta Agência entre tais termos com base no Índice Nacional de Preços ao Consumidor Amplo (“IPCA”). 
39.	Complementarmente, foram excluídos da base ativos desativados — como trechos do gasoduto GASFOR — e, no caso das Estações de Distribuição de Gás (EDGs), foram adotados valores dentro das faixas estimadas pela KPMG, em função da limitada disponibilidade de referências públicas de custo.
40.	Embora se reconheça como adequada a atualização dos valores dos ativos até a data-base de dezembro de 2025, entende-se que o índice de inflação adotado para essa correção — o IPCA — não é o mais aderente à natureza dos investimentos em infraestrutura de transporte de gás natural. O IPCA é um indicador voltado à mensuração da inflação ao consumidor, refletindo a variação de preços de bens e serviços típicos do consumo das famílias.
41.	Por outro lado, o Índice Geral de Preços – Mercado (IGP-M), calculado pela Fundação Getúlio Vargas, apresenta composição mais compatível com a dinâmica de custos de ativos de infraestrutura, uma vez que incorpora, com peso relevante, o Índice de Preços ao Produtor Amplo (IPA), além do Índice de Preços ao Consumidor (IPC) e do Índice Nacional de Custo da Construção (INCC). Essa estrutura permite capturar de forma mais adequada as variações de preços ao longo da cadeia produtiva, incluindo insumos industriais e custos de construção, diretamente relacionados à implantação e reposição de ativos de transporte.
42.	Dessa forma, entende-se que o IGP-M constitui referência mais apropriada para a atualização monetária da BRA. Ressalta-se, inclusive, que a proposta apresentada pela própria TAG adota esse índice, em linha com práticas historicamente observadas no segmento de transporte de gás natural e em outros elos da cadeia, bem como com experiências regulatórias comparáveis.
</t>
  </si>
  <si>
    <t xml:space="preserve">CONCLUSÃO
43.	Diante do exposto, entende-se que as definições metodológicas a serem adotadas no âmbito desta Consulta Pública possuem caráter estruturante para o desenvolvimento do mercado de transporte de gás natural no Brasil, com impactos diretos sobre a eficiência econômica, a modicidade tarifária e a previsibilidade regulatória ao longo do ciclo 2026–2030.
44.	Nesse contexto, consideramos imprescindível que a valoração da Base Regulatória de Ativos observe, de forma estrita, o princípio de vedação à dupla remuneração, conforme estabelecido na regulamentação vigente e amplamente fundamentado nas Notas Técnicas nº 2/2026 e nº 8/2026. A utilização do Recovered Capital Method (RCM) como referência metodológica central — ainda que aplicada de forma aproximada, diante das limitações informacionais — é essencial para assegurar que apenas o capital ainda não recuperado seja objeto de remuneração tarifária, preservando a coerência intertemporal do modelo regulatório.
45.	Adicionalmente, reforçamos que a insuficiência de informações detalhadas e auditáveis por parte das transportadoras não deva resultar em distorções econômicas ou benefícios indevidos aos agentes regulados. Ao contrário, tal cenário demanda atuação técnica proativa da Agência, com o uso de estimativas regulatórias, benchmarks, proxies e demais instrumentos de arbitragem, em linha com as melhores práticas internacionais, de modo a garantir a adequada valoração dos ativos e a definição de tarifas justas e eficientes.
46.	No que se refere especificamente à metodologia aplicada à BRA da TAG, embora se reconheçam avanços relevantes na abordagem adotada pela ANP, entende-se que ajustes pontuais — como a adoção do IGP-M, mais aderente à dinâmica de custos de infraestrutura — podem contribuir para o aperfeiçoamento do modelo.
47.	Por fim, ressalta-se que as decisões regulatórias a serem consolidadas neste processo terão efeitos duradouros sobre a confiança dos agentes, o ambiente de investimentos e a competitividade do gás natural no país. Nesse sentido, a adoção de critérios metodológicos consistentes, transparentes e alinhados às melhores práticas internacionais é condição necessária para o fortalecimento institucional do setor e para a adequada proteção dos usuários dos serviços de transporte.
</t>
  </si>
  <si>
    <t>Gustavo Gonçalves Borges</t>
  </si>
  <si>
    <t>Federação das Indústrias do Estado de São Paulo - FIESP</t>
  </si>
  <si>
    <t>Gerente do Departamento de Infraestrutura</t>
  </si>
  <si>
    <t>gustavo.borges@fiesp.com.br</t>
  </si>
  <si>
    <t xml:space="preserve">Entre CHCI e CRN, o CHCI é conceitualmente superior para ativos legados já construídos quando o objetivo regulatório é reconhecer o capital efetivamente investido, e não reprecificar a infraestrutura por custos correntes. A razão econômica é simples: o custo novo de reposição mede o preço atual de reconstrução, mas não o custo histórico real incorrido na implantação da malha. Em ativos antigos, essas duas grandezas podem divergir materialmente por efeitos de inflação acumulada, variação cambial, condições de financiamento, custo do aço e de outros insumos, preço de terrenos e servidões, custo de engenharia, estrutura tributária, risco-país e taxa de remuneração exigida na decisão original de investimento. 
O problema é que, no caso concreto da NTS, o CHCI não pôde ser validado com segurança. A ANP identificou inconsistências relevantes nos dados históricos apresentados, inclusive divergência superior a 110% entre documentos auditados para a mesma data-base. Nessa circunstância, o CHCI permanece, em tese, mais aderente ao custo efetivo do investimento, mas perde aplicabilidade prática por insuficiência de prova. Foi precisamente por isso que a ANP afastou RCM por falta de dados completos, afastou CHCI por inconsistência informacional e recorreu ao CRN depreciado como solução residual e operacionalmente verificável. 
</t>
  </si>
  <si>
    <t xml:space="preserve">Pelo que consta na nota técnica da NTS, o CRN também não emerge como método imune a vícios metodológicos. Em primeiro lugar, para que sua aplicação produza resultados robustos, a ANP deveria dispor de uma base estruturada de preços de referência, formada a partir de pesquisas sistemáticas de mercado, dado que o próprio método se apoia no custo de reposição dos ativos, descontada a depreciação acumulada. Na ausência desse banco de dados, a inferência de preços foi baseada nas estimativas da KPMG, que partiu de fontes heterogêneas e restritas, como cotações diretas para compressores, estudos pontuais para gasodutos e um simulador desenvolvido por empresa terceira para pontos de entrega. Esse desenho não equivale a uma base ampla, padronizada e independentemente testada de preços de reposição para todo o universo de ativos. 
Além da limitação informacional, a própria ANP registrou inconsistências estruturais na aplicação do CRN, especialmente no tratamento da depreciação. Na Nota Técnica nº 2/2026, a ANP reconhece, em abstrato, que o CRN envolve elevado grau de estimativa técnica e julgamento regulatório. Nesse cenário, não há base suficiente para afirmar que o CRN seja, por si, o melhor método, nem o único viável para a primeira revisão tarifária dos contratos legados vencidos de NTS. O que existe, no máximo, é uma escolha regulatória ainda sujeita a assimetria informacional e risco metodológico.
Ademais, o CRN não elimina a dificuldade associada aos contratos legados: a mensuração da depreciação econômica efetivamente consumida ao longo do tempo. Nesse ponto, a limitação é estrutural, pois, sem séries históricas e parâmetros observáveis suficientemente confiáveis, não se identifica com precisão qual parcela do valor do ativo já foi recuperada (e não deveria ser remunerada novamente).
Em relação à depreciação, o critério adotado pela ANP no CRN, de atribuir valor regulatório zero a ativos com 360 meses ou mais de operação efetiva, reduz parte do risco de remuneração indevida, mas não resolve, por si, todo o problema da dupla remuneração. Isso ocorre porque a regra opera com depreciação linear regulatória, contada a partir da entrada em operação e limitada a 30 anos, enquanto o risco econômico relevante nos contratos legados é outro: saber se as tarifas historicamente praticadas já permitiram recuperação do capital em ritmo superior ao perfil linear. Em outras palavras, zerar ativos muito antigos elimina casos evidentes, mas não revela quanto do capital dos ativos ainda remanescentes já foi economicamente amortizado no regime contratual anterior.
As notas técnicas da própria ANP reconhecem que as tarifas dos contratos legados continham componentes de depreciação, remuneração do capital e OPEX dimensionados para cobrir a operação e a manutenção ao longo da vigência contratual, e a Nota Técnica nº 2/2026 admite ser razoável assumir que tais tarifas incorporaram, explícita ou implicitamente, parcelas destinadas à recuperação do investimento. Sob essa premissa, a simples aplicação de depreciação linear no CRN não captura eventual depreciação acelerada ou amortização econômica antecipada da BRA sob os contratos legados. 
</t>
  </si>
  <si>
    <t>Para os contratos legados vencidos o RCM é metodologicamente superior porque esses ativos foram remunerados sob tarifas bilateralmente negociadas com a Petrobras. Nessa situação, a pergunta regulatória mais importante não é quanto custaria reconstruir hoje o ativo, nem apenas qual foi seu custo histórico corrigido, mas quanto do capital originalmente investido já foi efetivamente recuperado pelos pagamentos feitos no contrato legado e qual saldo remanescente ainda pode ser reconhecido na BRA. A própria ANP definiu o RCM como método aplicável “nos casos de ativos nos quais vigoraram tarifas negociadas entre partes” e destacou que ele permite identificar quanto do investimento inicial já foi devolvido ao investidor e qual parcela permanece pendente, reduzindo o risco de dupla remuneração. 
No entanto, segundo relato da ANP, não foi possível aplicá-lo integralmente porque faltaram informações essenciais para reconstruir a trajetória econômica do contrato: reconciliação completa e verificável das receitas efetivamente auferidas, dos custos operacionais incorridos, dos tributos pagos e da taxa de retorno apropriada ao longo de todo o período contratual. Sem esse conjunto, o cálculo do capital não recuperado perde rastreabilidade e pode distorcer a BRA. A Agência deixou expresso, porém, que não afasta o uso do RCM ainda no ciclo 2026-2030 caso surjam informações complementares, consistentes e verificáveis durante a consulta pública. 
Dessa forma, sob a premissa de que o problema regulatório central da transição é identificar o capital ainda não recuperado, apenas o RCM enfrenta diretamente essa pergunta, porque reconstrói o valor residual com base nos fluxos históricos efetivos de receita, custos operacionais e remuneração do capital, em vez de inferi-lo apenas por memória contábil, como no CHCI, ou por custo corrente depreciado, como no CRN. Ou seja, o RCM é o único método dentre os avaliados que é capaz de apurar quanto do investimento original já foi financeiramente recuperado. 
Assim, se a Agência pretende mitigar de forma robusta o risco de dupla cobrança aos usuários, precisa envidar esforços para viabilizar o RCM, exigindo das transportadoras as informações necessárias para reproduzir o fluxo de caixa obtido durante a vigência dos contratos legados, e extrair a BAR mais coerente.
Por fim, Resolução ANP nº 991/2026 condiciona a inclusão de bens e instalações na BRA à demonstração de que os investimentos foram prudentes e necessários à prestação do serviço. A ANP registra que, no caso da NTS, faltaram laudos de engenharia, estudos detalhados, cronogramas físico-financeiros e outros elementos mínimos para testar necessidade, prudência e eficiência. Por isso, mesmo após as glosas já promovidas, subsiste uma questão: quais critérios objetivos a ANP adotou, ativo a ativo, para atestar que a capacidade instalada era de fato requerida pelo sistema e que a solução escolhida foi a de menor custo.</t>
  </si>
  <si>
    <t xml:space="preserve">A resistência das transportadoras em fornecer informações completas, auditáveis e tempestivas à ANP não é juridicamente admissível. A Constituição impõe à Administração os princípios da publicidade e da eficiência (art. 37), atribui ao Estado, como agente normativo e regulador, as funções de fiscalização, incentivo e planejamento (art. 174) e vincula os serviços públicos à fiscalização, aos direitos dos usuários e à política tarifária (art. 175). Em matéria tarifária, isso tem consequência direta: sem informação adequada, o regulador perde capacidade de verificar prudência de ativos, necessidade de custos e aderência da remuneração ao serviço prestado. Logo, sonegar, fragmentar ou racionar dados não afeta apenas o procedimento administrativo, afeta a própria legitimidade econômica da tarifa final. 
O bloco infraconstitucional reforça esse dever: i) a Lei nº 9.478/1997 criou a ANP e incumbiu-a de regular e fiscalizar as atividades econômicas integrantes da indústria do gás natural;  ii) a Lei nº 13.848/2019 (Lei Geral das Agências Reguladoras) determina que a atuação das agências promova maior transparência e controle social (inciso I, §1º do Art. 15); iii) a Lei nº 12.527/2011 exige acesso à informação por procedimentos objetivos e ágeis (Art. 5º); e iv) a Lei nº 14.134/2021 atribui à ANP a tarefa de estipular a receita máxima permitida e os critérios de revisão tarifária, o que pressupõe base informacional íntegra e verificável (Art. 9º). 
Portanto, o dever de informar não é faculdade colaborativa do regulado, é ônus jurídico inerente à sujeição regulatória.
No plano setorial, a Resolução CNPE nº 3/2022 determina que proprietários ou operadores das redes deem “transparência” e disponibilizem dados sobre remuneração, capacidades disponíveis, contratadas e utilizadas, usuários e negociações em curso. Adicionalmente, a ANP destaca que a Resolução nº 40/2016 aprovou o regulamento técnico de envio de dados e informações de transporte de gás natural. 
A própria experiência recente da revisão tarifária confirma o problema. Na Nota Técnica nº 7/2026, a ANP registrou que o conjunto de informações apresentado não foi suficiente para aplicar o Método do Capital Recuperado (RCM) de forma tecnicamente consistente e prudente, advertindo que a ausência de base completa, auditável e metodologicamente robusta poderia gerar distorções na valoração da BRA, com impactos sobre a modicidade tarifária e a neutralidade regulatória. 
À luz das leis e da regulação, as atividades delegadas ou reguladas em infraestrutura não são espaço de liberdade empresarial imune ao interesse público. Aplicado ao transporte de gás, isso significa que a transportadora não pode tratar informações sobre ativos, custos, investimentos, depreciação ou OPEX como dado discricionário de conveniência privada, porque esses elementos integram a própria base de cálculo da tarifa regulada e, portanto, a implementação da política pública setorial. 
O ponto central é que a fundamentação técnica da atuação da agência depende de acesso tempestivo e íntegro à informação setorial. Sem isso, a autonomia regulatória fica esvaziada e a decisão técnica é capturada pela assimetria informacional do regulado. 
Por isso, se o regulado não apresenta prova suficiente, a ANP pode adotar premissa conservadora e o menor valor tecnicamente defensável no processo, desde que motive expressamente o critério utilizado. Essa solução não configura arbitrariedade. É resposta regulatória proporcional à omissão do agente que detém a informação primária e decide não a produzir de modo adequado. Na revisão tarifária, o ônus da incerteza não deve recair sobre a modicidade tarifária, mas sobre o regulado que frustrou a instrução do processo. 
</t>
  </si>
  <si>
    <t xml:space="preserve">Importante frisar que, sob qualquer método de valoração da BAR que seja escolhido, o conjunto de ativos que comporão a BAR deverá ser examinado sob critérios de prudência e eficiência, dentro da abordagem definida pela Resolução ANP nº 991/2026. </t>
  </si>
  <si>
    <t>Considerar a inclusão de complemento em relação ao cenário nacional do gás natural</t>
  </si>
  <si>
    <t>O mercado brasileiro de gás natural está na transição de um modelo historicamente concentrado na Petrobras para um arranjo mais aberto, com pluralidade de agentes, competição e acesso às infraestruturas essenciais. Essa inflexão concorrencial redefine os incentivos econômicos do setor, exige maior coordenação institucional e desloca o foco da regulação para temas como acesso não discriminatório, transparência tarifária, neutralidade operacional e segurança jurídica, que são condições necessárias para viabilizar liquidez, eficiência e expansão sustentável do mercado.
A redução do poder de mercado da Petrobras, porém, não significa ausência de relevância da companhia, mas diminuição de sua capacidade de organizar sozinha a cadeia. Esse enfraquecimento decorre de fatores combinados: desinvestimentos em infraestrutura, já consumados em anos anteriores; entrada de novos projetos de produção; terminais de GNL de outros agentes; e criação de regras que favorecem acesso não discriminatório às infraestruturas essenciais. O efeito econômico esperado é a substituição progressiva de uma formação de preço dominada por negociação verticalizada por outra mais sensível a custos de infraestrutura, origem da molécula, risco logístico e condições concorrenciais regionais. 
O cenário atual e o movimento de desconcentração do mercado do gás no Brasil se articulam ao programa Gás para Empregar, que reposicionou o gás como insumo estratégico de competitividade industrial e de criação de empregos. Em termos práticos, o foco passou a ser coordenar oferta, demanda e infraestrutura por meio de políticas públicas e uma regulação pró-competição. 
Pelo lado da oferta, a perspectiva estrutural é de expansão. A EPE projeta crescimento de 95% da produção líquida de gás entre 2025 e 2035, de 65 para 127 MMm³/dia, e avanço de cerca de 85% da oferta potencial nacional na malha integrada, com balanço superavitário no horizonte do PDE 2035. Essa trajetória decorre, sobretudo, do pré-sal, de novos projetos offshore, do reforço do processamento e da combinação entre produção doméstica, importação via GNL e rotas internacionais, inclusive com discussão de integração com a Argentina. Ao mesmo tempo, o PDE indica redução gradual do gás boliviano de 13 para 5 MMm³/dia entre 2025 e 2035, o que reforça a necessidade da diversificação das fontes. 
A concorrência tende a se ampliar na medida que a abertura da capacidade de transporte permite a contratação por outros carregadores e, com isso, viabiliza a entrada de novos agentes. A Lei nº 14.134/2021 determinou a oferta dos serviços de transporte no regime de entrada e saída, enquanto os instrumentos contratuais divulgados pela ANP para 2026 deixam expresso que o carregador habilitado pode contratar capacidade de forma independente. Esse desenho foi consolidado pela Resolução ANP nº 991/2026, que instituiu o novo regime tarifário do transporte com base na RMP, na metodologia de blocos de construção e na contratação apartada de entrada e saída, reforçando a previsibilidade regulatória e reduzindo barreiras de acesso ao mercado.</t>
  </si>
  <si>
    <t>Incluir a projeção por meio de custos unitários</t>
  </si>
  <si>
    <t xml:space="preserve">As notas técnicas da ANP mostram que a transição para o regime de RMP exige custos “eficientes e prudentes”, baseados em dados do transportador e em referenciais de eficiência nacional ou internacional, além de adequada alocação entre regime regulado e contratos legados. A nota metodológica também indica que a projeção deve seguir lógica ancorada em custos observados, ajustados por itens não recorrentes, mudanças estruturais e produtividade, evitando reconstruções puramente orçamentárias, que tendem a inflar necessidades operacionais.
Há de se considerar que as transportadoras em análise não são transportadoras novas, são apenas contratos legados vencidos. Existe um histórico de custos que não deve ser menosprezado. Por isso, para a definição do OPEX regulatório para 2026-2030, a exigência da ANP não pode se limitar à segregação de custos por malha a partir de custos futuros apresentados pelas transportadoras. 
Para que seja possível projetar o OPEX, a ANP precisa solicitar séries históricas padronizadas por malha, conta contábil, centro de custo e contrato associado. Com esse painel histórico será possível estimar tendência de gasto, expurgar eventos extraordinários e construir um fluxo de caixa confiável para a determinação das tarifas.
Os dados históricos são indispensáveis para identificar a trajetória do OPEX e converter gastos agregados em custos unitários vinculados às características da malha. Isso permite decompor o custo em métricas mais úteis à regulação, como custos fixos, custos por empregado, por quilômetro de gasoduto, por quantidade de pontos de entrada e saída, entre outros. Sem essa abertura, a projeção do ciclo 2026-2030 fica dependente de valores autodeclarados, com menor capacidade de teste e validação.
Assim, custos unitários criam duas oportunidades regulatórias. A primeira é melhorar a projeção do OPEX do ciclo tarifário, com base empírica mais robusta e aderente à rede operada, pois os custos unitários podem servir de proxy para estimar os custos eficientes. A segunda é permitir comparação de eficiência entre transportadoras, em linha com a Resolução ANP nº 991/2026, que exige fundamentação em dados históricos e referenciais de eficiência. O benchmark pode não ser perfeito, porque as malhas diferem em idade, construção, equipamentos, topografia, compressão e complexidade operacional, mas ainda assim fornece ordem de grandeza objetiva, reduz assimetria de informação e aumenta a transparência da parcela tarifária de OPEX.
O principal ganho é uma tarifa construída sobre parâmetros verificáveis, e não sobre custos pouco auditáveis. Se a ANP definir custos unitários eficientes conforme as características da rede, a projeção do OPEX tende a ser mais precisa e a limitar repasses indevidos. Isso não restringe a inclusão de custos extraordinários, mas caberá à transportadora justificar esses custos ao regulador, que poderá acatá-los ou não. Por isso, a base histórica detalhada é essencial para separar custo eficiente de exceção operacional e proteger o usuário contra sobrecustos.
</t>
  </si>
  <si>
    <t xml:space="preserve">A atuação da ANP merece reconhecimento porque tem sido ancorada em justificativas técnicas explícitas, com foco simultâneo em eficiência econômica, modicidade tarifária e equilíbrio econômico-financeiro dos transportadores. Na Nota Técnica nº 2/2026, a Agência explicita que a valoração da BRA, os investimentos e os custos operacionais devem ser examinados sob critérios de prudência e eficiência, dentro da abordagem definida pela Resolução ANP nº 991/2026. 
A Lei nº 14.134/2021 estabeleceu que as tarifas serão propostas pelos transportadores e devem ser aprovadas pela ANP, a partir de regras previamente definidas. Entretanto, ainda que a proposição tenha origem na transportadora, a ANP não está obrigada a chancelá la de forma automática ou sem ressalvas. Por isso, a ANP assumiu uma postura correta e institucionalmente madura: em vez de reproduzir valores apresentados de forma automática, a agência submeteu os dados ao rigor técnico, visando formar tarifas mais aderentes ao custo eficiente do serviço. 
Também se destaca a transparência do processo. Na Consulta Pública nº 03/2026, a ANP disponibilizou não apenas as notas técnicas por transportadora, mas também planilhas de Valor de Reposição Depreciado e acesso ao processo administrativo no SEI. Além disso, a fundamentação metodológica publicada pela Agência declara referência expressa a práticas internacionais, especialmente à Australian Energy Regulator e às National Gas Rules, sinalizando esforço de benchmarking regulatório sério, e não mera importação retórica de modelos externos. 
</t>
  </si>
  <si>
    <t>Liliana de Almeida Ferreira da Silva Marçal.</t>
  </si>
  <si>
    <t>Sócia de escritório de advocacia.</t>
  </si>
  <si>
    <t>liliana@almeidaemarcal.com.br</t>
  </si>
  <si>
    <t>A ANP adotou, de forma justificada e acertada, duas premissas para a revisão tarifária de transporte e gás natural do ciclo 2028-2030: (i) a BRA como critério econômico central e (ii) a vedação à dupla remuneração. 
As nossas contribuições para o aprimoramento da NT 2/2026 visam reforçar a  fundamentação jurídica daquelas premissas, destacando os seguintes aspectos: (1) a ANP detém competência legal para fixar modelo de revisão tarifária, com base nas suas informações técnicas de expertise; (2) a valoração da BRA é critério e ferramenta para a  revisão tarifária, que tem como principal objetivo assegurar simultaneamente remuneração justa e adequada às transportadoras e modicidade tarifária aos consumidores (art. 6º, §1º, Lei nº 8.987/95);  (3) a dupla remuneração gera enriquecimento sem causa, o que é vedado pelo art. 884 do Código Civil por ser Princípio Geral de Direito aplicável também às relações contratuais administrativas; (4) os efeitos da RANP 991/2026 atingem a relação jurídica já constituída, mas não encerrada, observando-se que não há direito adquirido a regime jurídico na ordem constitucional brasileira (ADI 5.062/DF - STF) e (5) o dever de transparência ao setor regulado impõe às transportadoras a obrigação de manutenção e disponibilização de todos os dados necessários para a devida verificação pela ANP (art. 8º, XVII, Lei nº 9.478/97).</t>
  </si>
  <si>
    <t>A regulação tarifária tem como principal meta a modicidade tarifária, permitindo aos consumidores o acesso aos bens e serviços decorrentes da prestação de serviço público, sem que arquem com custos de ativos já adequadamente remunerados às autorizadas/concessionários/permissionárias (art. 6º, §1º, Lei nº 8.987/95). Nesse sentido, a incorporação de investimentos já amortizados pelos contratos legados na BRA do novo ciclo configuraria enriquecimento sem causa, o que é vedado pelo ordenamento jurídico nacional.
A BRA é o principal instrumento jurídico-econômico para garantir a proteção do capital investido e a tutela do usuário contra encargos indevidos. A valorização inadequada da BRA compromete a modicidade tarifária, a neutralidade intertemporal e o princípio constitucional da eficiência (art. 37, caput, CF); já a subvalorização compromete o equilíbrio econômico-financeiro e o estímulo ao investimento. 
Nesse quadro fático, a ANP tem competência legal para definir a metodologia de revisão tarifária que garanta serviço regular e eficiente com tarifa compatível.</t>
  </si>
  <si>
    <t>A legislação em vigor atribui à ANP competência para fixar tarifas e exigir informações dos regulados, nos termos do art. 8º da Lei nº 9.478/97 c/c: (1) o art. 9º da  Lei nº 14.134/2021, que confere à ANP estipular RMP, critérios de reajuste e revisão periódica e extraordinária; (2) o Decreto regulamentador  nº 10.712/21, que fixa diretrizes para RMP, BRA e atualização monetária pelo IPCA; e (3)  Resolução CNPE nº 3/22, que determina a  transição para mercado mais competitivo, reforço à transparência e redução de barreiras.
Diante desse quadro normativo robusto, permitimo-nos sugerir  a incorporação explícita no texto da NT 02/2026 dos seguintes princípios: (i) modicidade tarifária (art. 6º, §1º, Lei nº 8.987/95) e vedação ao enriquecimento sem causa (art. 884, CC), extraíveis dos preceitos de eficiência e competitividade do art. 9º, §3º, da Lei nº 14.134/21; (ii) dever de transparência do setor regulado (art. 8º, XVII, Lei nº 9.478/97), com sanção por omissão (art. 3º, VI, Lei nº 9.847/99) — a conduta omissiva de não apresentar informações devidas à ANP é infração sancionável; (iii) ônus probatório das transportadoras que detêm as informações sobre contratos legados, fluxos de caixa e dinâmica de recuperação dos investimentos (art. 373,§1º do CPC) ; e (iv) prerrogativa de arbitramento da ANP, com adoção de valores prudentes e conservadores na ausência de dados auditáveis, na medida em que a  insuficiência de informações não gera presunção favorável ao agente regulado, ao contrário, deve ser resolvida em desfavor daquele que detém e retém as informações essenciais (arts. 20-22, LINDB; art. 5º, Lei nº 13.848/19).</t>
  </si>
  <si>
    <t xml:space="preserve">Sem contribuição nesse tópico. </t>
  </si>
  <si>
    <t>A modicidade tarifária e a vedação ao enriquecimento sem causa integram o núcleo inderrogável da regulação tarifária: incluir na BRA investimentos já remunerados pelos contratos legados transfere aos usuários atuais e futuros o ônus de custear, uma segunda vez, o mesmo capital. Isso configura dupla remuneração, viola o princípio do bis in idem e gera enriquecimento indevido.
O agente regulado deve sempre observar o princípio da transparência, recaindo sobre estes, por consequência, ônus probatório em relação aos dados de sua titularidade. A boa-fé objetiva consagrada no nosso ordenamento e o princípio da moralidade (art. 37, CF) impedem que as transportadoras extraiam efeitos jurídicos favoráveis da situação antijurídica que elas próprias promovem ao reter ou dificultar acesso aos dados de sua responsabilidade.
Os preceitos de governança regulatória exigem que o regulador decida com base nas melhores evidências (best available data), adotando proxies conservadoras e mecanismos de ajuste posterior (true-up) quando as informações necessárias não forem adequadamente apresentadas.</t>
  </si>
  <si>
    <t>A tarifa deve remunerar somente o capital não recuperado pelo transportador, impondo que a RMP seja sistematizada por building blocks (art. 6º, RANP 991/2026). Tal medida evita a dupla remuneração.
Ativos que integram a BRA com décadas de operação remunerada sob contratos legados não podem ter seus valores totais transferidos ao novo ciclo, sem descontar parcelas já amortizadas, sob pena de enriquecimento sem causa e oneração excessiva ao consumidor. 
O mesmo raciocínio aplica-se ao OPEX. Ativos ou estruturas compartilhadas entre malhas exigem análise de custos comuns para evitar que a RMP absorva despesas já cobertas por receitas contratuais.</t>
  </si>
  <si>
    <t xml:space="preserve">A BRA deve representar exclusivamente investimentos que ainda necessitem de recuperação econômica, conforme previsto na RANP 991/2016- art. 6ª, §2º. Assim, ativos com vida útil regulatória completa ou com capital recuperado por receitas contratuais, não atendem a esse requisito. A dupla remuneração: (i) viola a modicidade tarifária (art. 6º, §1º, Lei nº 8.987/95) ao impor aos usuários a remuneração de capital que já cumpriu sua função econômica; (ii) configura enriquecimento sem causa (art. 884, CC) ao gerar ganho indevido sem causa jurídica legítima; (iii) viola a neutralidade intertemporal ao transferir para consumidores atuais ônus já amortizados economicamente em ciclos pretéritos; e (iv) viola o bis in idem, extraído do princípio da proporcionalidade (art. 5º, LIV, CF), ao onerar o administrado mais de uma vez com base no mesmo fato.
A definição da BRA não pode ser compreendida como exercício contábil formal ou como preservação automática de valores históricos. Trata-se de decisão regulatória substantiva condicionada à verificação do capital efetivamente passível de remuneração. </t>
  </si>
  <si>
    <t>Sem contribuição nesse tópico.</t>
  </si>
  <si>
    <t>A utilização do método de Custo Histórico Corrigido pela Inflação (CHCI) para definir a Base de Remuneração Regulatória (BRA) no ciclo tarifário de 2026 a 2030 não é adequada, já que não leva em conta que a maior parte dos ativos legados já foi amortizada nos contratos anteriores. Se aplicado de forma automática, esse modelo poderia resultar em dupla remuneração às transportadoras, contrariando o princípio da modicidade tarifária. Tanto a Petrobras quanto a ANP já reconheceram que os fluxos de caixa dos contratos passados demonstram a recuperação quase total do capital investido, especialmente na Malha Sudeste. Além disso, o CHCI depende de registros contábeis completos e auditáveis, o que não corresponde à realidade brasileira, marcada por práticas que dificultam a rastreabilidade, como o rejuvenescimento contábil. A Resolução ANP nº 991/2026 e a Lei nº 14.134/2021 estabelecem que apenas investimentos ainda não recuperados devem compor a BRA, em respeito à eficiência e à transparência. Dessa forma, a adoção do CHCI comprometeria a modicidade tarifária, a neutralidade intertemporal e a governança da transição regulatória, prejudicando a competitividade do setor.</t>
  </si>
  <si>
    <t>A adoção do método do Custo de Reposição Novo (CRN) para a definição da BRA inicial no ciclo 2026–2030 é inadequada para ativos legados, pois implica risco concreto de dupla remuneração às transportadoras.
Além disso, a adoção do CRN como metodologia de avaliação de ativos possui uma falha intransponível: a subjetividade na definição de ativo moderno e na aferição de custos correntes.
Essa abordagem subjetiva intensifica a assimetria de informações, amplia o risco de captura regulatória e favorece a judicialização de conflitos, em desacordo com o art. 9º, parágrafo único, da Lei nº 14.134/2021, que determina que a formação das tarifas deve estar vinculada à transparência e à promoção da competitividade.</t>
  </si>
  <si>
    <t xml:space="preserve">O RCM é a metodologia mais adequada para a definição da BRA inicial, considerando o contexto de transição de regimes entre legado/ regulado, pois permite apurar os valores históricos dos ativos e sua evolução ao longo do tempo, sendo o único método capaz de identificar o montante ainda não ressarcido por meio de tarifas.  A sua aplicação exige base de dados completa dos ativos, porém com possibilidade de aplicação mediante a utilização de proxies verificáveis, parâmetros conservadores e true up. De outra parte, é recomendado que o IGP-M seja adotado para apuração dos fluxos dos contratos legados - desde que tal índice esteja previsto – porque permite aferir o capital efetivamente amortizado. Observe-se que a migração direta dos contratos legados para o IPCA pode gerar distorções na apuração do capital não recuperado.  </t>
  </si>
  <si>
    <t>Considerando a insuficiência de informações declarada nas Notas Técnicas (rastreabilidade e granularidade insuficientes dos dados das transportadoras), a Administração deve fundamentar suas decisões nas melhores evidências disponíveis, mesmo quando há falta de dados completos ou situações de assimetria informacional, recorrendo a estimativas e proxies para reduzir incertezas e aproximar o processo decisório da realidade econômica. No contexto de transição entre contratos legados e o regime regulado, o Método do Capital Recuperado (RCM) se mostra essencial, pois é o único capaz de identificar com precisão o montante ainda não ressarcido por tarifas, ao reconstruir a trajetória histórica dos ativos e sua evolução ao longo do tempo. Por isso, a incompletude das informações não pode servir de justificativa para abandonar essa metodologia, sobretudo quando os próprios órgãos técnicos da ANP reconhecem que ela é a mais adequada para evitar a dupla remuneração, em consonância com o disposto na RANP 991/2026. Assim, a valoração da BRA deve: (i) basear-se em dados auditáveis e metodologia conservadora compatível com a modicidade tarifária; (ii) atribuir às transportadoras o ônus de fornecer os dados necessários à aplicação plena do RCM, sob pena de manutenção das proxies adotadas e glosa de valores não comprovados; e (iii) ser acompanhada de mecanismo formal de true-up para ajuste quando os dados definitivos forem validados posteriormente, em período determinado pela ANP  
Por fim, ressalta-se que a adoção do RCM assegurará aderência aos princípios da modicidade tarifária e da vedação ao enriquecimento sem causa. Trata-se de metodologia que privilegia a rastreabilidade dos fluxos financeiros e a transparência regulatória, reduzindo a assimetria informacional e conferindo maior previsibilidade ao processo tarifário.</t>
  </si>
  <si>
    <t xml:space="preserve">Justificativa - Subsecção 4.1: A BRA está limitada a investimentos das transportadoras que não foram recuperados via tarifa, nos termos do que dispõe o art. 6º, § 2º, da RANP 991/2026. A utilização do CHCI possibilita a detecção do capital já amortizado, de modo que viola aquela disposição e, ainda, permite o enriquecimento sem causa. 
Justificativa - Subsecção 4.2: A BRA está limitada a investimentos das transportadoras que não foram recuperados via tarifa, nos termos do que dispõe o art. 6º, § 2º, da RANP 991/2026. Assim, a manutenção do CRN para ativos transacionais gera reavaliações decorrentes de valores atuais de insumos que não refletem os novos investimentos.  
Justificatica - Subsecção 4.3: A BRA está limitada a investimentos das transportadoras que não foram recuperados via tarifa, nos termos do que dispõe o art. 6º, § 2º, da RANP 991/2026, em respeito à máxima que proíbe o enriquecimento sem causa. 
Importante ressaltar, ainda, que referida Resolução não impõe hierarquia entre as metodologias de valoração, permitindo a utilização conforme o contexto de cada transportadora. Essa flexibilidade, já prevista em normas anteriores como a Resolução ANP nº 15/2014, reforçando a legitimidade da atuação regulatória e afastando qualquer alegação de inovação arbitrária.
Justificativa - Subsecção 4.4: O uso de proxies conservadoras para a BRA inicial é validado pela jurisprudência do TCU, que admite o uso de proxy nas hipóteses de não reconhecimento contábil de investimentos ao longo do tempo.
O mecanismo de true-up harmoniza-se com a inexistência de direito adquirido a regime jurídico; com a lógica prospectiva da regulação tarifária (efeitos exclusivamente sobre receitas futuras); e com os princípios da moralidade e eficiência no serviço público. </t>
  </si>
  <si>
    <t>A atuação da ANP no ciclo tarifário de 2026–2030 é legítima e necessária, pois corresponde ao momento de transição entre os contratos legados e o novo regime regulatório. A revisão dos critérios de valoração da Base de Remuneração Regulatória (BRA) não configura retroatividade, já que não modifica tarifas passadas nem receitas já recebidas, mas apenas impede que ativos já amortizados sejam novamente remunerados, em conformidade com a RANP 991/2026. 
Diante desse contexto e cenário de transição, o Método do Capital Recuperado (RCM) se apresenta como a alternativa mais adequada por ser o único capaz de identificar o capital ainda não ressarcido e assegurar justiça regulatória. Além disso, a regulação deve ser compreendida como um processo dinâmico e adaptável, que acompanha novas informações e evidências técnicas sem comprometer a segurança jurídica, garantindo decisões equilibradas, transparentes e alinhadas às finalidades legais.
As transportadoras apresentaram impugnações referentes a RANP 991/2016, sendo as principais: violação ao princípio da irretroatividade; violação à isonomia e insegurança jurídica.
Evidente a ilegitimidade de tais argumentos frente ao contexto atual explicitado acima. Evitar dupla remuneração não é revisar tarifas pretéritas, isso porque a RMP projeta efeitos exclusivamente sobre receitas futuras, sem retroagir sobre situações jurídicas encerradas. 
De outra parte, não há direito adquirido a regime jurídico regulatório. Desde a RANP 15/2014 (art. 6º, §3º, III) já estava prevista a possibilidade de metodologias alternativas, afastando alegação de insegurança jurídica e surpresa regulatória. Inexiste expectativa legítima a situação que configura enriquecimento sem causa. Portanto, não há que se argumentar retroatividade das regras RANP 991/2026 e insegurança jurídica.
A nova sistemática da RANP 991/2026 observa, ainda, o princípio da isonomia que, exige tratamento igual aos iguais e desigual aos desiguais. Por exemplo, a TBG configura situação específica por operar gasoduto troncal, de menor complexidade de malha e menor diversidade de trechos, o que justifica tratamento diferenciado. Além disso, a divulgação das memórias de cálculo dos contratos legados trouxe novas informações que exigem ainda maior rigor da ANP. Repetir precedentes sem considerar essas mudanças contraria a LINDB, que impõe decisões baseadas em evidências e consequências práticas. Assim, diante de novos dados, é juridicamente necessário adotar metodologias diferentes para evitar dupla remuneração e proteger os usuários contra encargos indevidos.</t>
  </si>
  <si>
    <t>Reitere-se que não há direito adquirido a regime jurídico e a determinada metodologia de valoração da BRA, tampouco a ganhos indevidos às expensas dos usuários.
A atividade regulatória deve ser dinâmica o que implica mudanças e aperfeiçoamento dos métodos e critérios adotados, desde que devidamente fundamentados em estudos técnicos e compatíveis com a finalidade de apurar a remuneração justa e adequada para as transportadoras e tarifa não excessivamente onerosa para os consumidores e usuários. A alteração metodológica tecnicamente justificada não viola a segurança jurídica nem configura arbitrariedade; ao contrário, representa exercício legítimo de competência regulatória em contexto de transição estrutural. A rigidez absoluta na manutenção de entendimentos pretéritos poderia comprometer a capacidade do regulador de cumprir suas finalidades institucionais e resultar em violação ao princípio constitucional da eficiência (art. 37, caput, CRFB). De outra parte, o argumento da confiança legítima não pode ser utilizado para a manutenção de enriquecimento sem causa, que configura infração à regra do Código Civil, aplicável aos ajustes administrativos.</t>
  </si>
  <si>
    <t>As diretrizes da Australian Energy Regulator (AER) e da National Gas Rules (NGR), emitidas pelo órgão técnico competente da Australia, constituem referência consolidada para a regulação do transporte de gás natural no Brasil. A adoção dessas diretrizes pela ANP revela a utilização das melhores práticas disponíveis para assegurar tarifas que reflitam custos prudentes e eficientes (art. 10, RANP 991/2026 e art. 37, caput, CF).
Nesse sentido, é recomendável a menção expressa daquelas regras na Nota Técnica 2/2026, especificamente: 
(i) NGR Rule 79 — CAPEX: o investimento deve ser aquele que o prestador de serviço público prudente e eficiente necessite para alcançar o menor custo sustentável, considerando, para tanto, o valor econômico positivo, receita incremental suficiente e necessidade operacional mandatória (manutenção de segurança, integridade, cumprimento regulatório). A Rule 79 supre a lacuna da RANP 991/2026, que determina investimentos “prudentes e necessários” sem especificar critérios objetivos de aferição; substitui discricionariedade subjetiva por padrão técnico assertivo, reduzindo o risco de judicialização.
(ii) NGR Rule 93 — alocação de custos comuns entre serviços de referência e outros serviços, com hierarquia obrigatória (custo direto &gt; chave técnica &gt; rateio causal aprovado pelo regulador), vedando subsídios cruzados entre o regime regulado e contratos legados vigentes — concretiza o art. 2º, II, da RANP 991/2026 e o art. 37da CF; 
(iii) NGR Rule 91 — OPEX: aplicação dos mesmos critérios do CAPEX de prudência, eficiência e menor custo sustentável, com obrigatoriedade de alocação pelos critérios da Rule 93;
(iv) Capital Expenditure Sharing Scheme (CESS) da AER — compartilhamento de risco entre usuários e transportadora para sobre/subdispêndios de CAPEX (taxa padrão: 30% para desvios até 10%), neutralizando incentivos ao gold-plating e alinhando ao Fator X do art. 11 da RANP 991/2026.</t>
  </si>
  <si>
    <t>NGR Rule 79 — CAPEX: o investimento deve ser aquele que o prestador de serviço público prudente e eficiente necessite para alcançar o menor custo sustentável, considerando, para tanto, o valor econômico positivo, receita incremental suficiente e necessidade operacional mandatória (manutenção de segurança, integridade, cumprimento regulatório). A Rule 79 supre a lacuna da RANP 991/2026, que determina investimentos “prudentes e necessários” sem especificar critérios objetivos de aferição; substitui discricionariedade subjetiva por padrão técnico assertivo, reduzindo o risco de judicialização.</t>
  </si>
  <si>
    <t xml:space="preserve">NGR Rule 93 — alocação de custos comuns entre serviços de referência e outros serviços, com hierarquia obrigatória (custo direto &gt; chave técnica &gt; rateio causal aprovado pelo regulador), vedando subsídios cruzados entre o regime regulado e contratos legados vigentes — concretiza o art. 2º, II, da RANP 991/2026 e o art. 37da CF. </t>
  </si>
  <si>
    <t>NGR Rule 91 — OPEX: aplicação dos mesmos critérios do CAPEX de prudência, eficiência e menor custo sustentável, com obrigatoriedade de alocação pelos critérios da Rule 93.</t>
  </si>
  <si>
    <t>A utilização desses referenciais internacionais, com resultados positivos na regulação da prestação do serviço de transporte de gás natural, é benéfica e recomendada. O próprio art. 10 da RANP 991/2026 prevê que as estimativas de O&amp;M e G&amp;A podem ser calculadas com base em referenciais de eficiência nacional ou internacional  
O critério decisivo para utilizar métodos e diretrizes internacionais é a solidez técnica, coerência normativa e aptidão para produzir resultados compatíveis com as finalidades do regramento nacional.
Importante mencionar que a boa prática regulatória diferencia metodologias e parâmetros conforme a estrutura da malha, a idade dos ativos, o histórico contratual e o grau de maturidade do sistema — o que justifica tratamentos diferenciados sem violação à isonomia material. Nesse sentido, a Rule 93 é importante no contexto da TAG e da NTS, que operam simultaneamente sob regime regulado e contratos legados vigentes, a sua aplicação que define critérios rigorosos de alocação de custos para evitar os subsídios cruzados — usuários do regime regulado subsidiam custos de contratos bilaterais já dotados de remuneração própria pactuada — violando a isonomia tarifária, o art. 2º, II, da RANP 991/2026 e o art. 37, CF. O CESS concede incentivos à eficiência do operador, sem lhe impor penalidades desproporcionais, em harmonia com o Fator X previsto no art. 11 da RANP 991/2026 e com o dever constitucional de eficiência administrativa.</t>
  </si>
  <si>
    <t>A decisão sobre a BRA do ciclo 2026-2030 reveste-se de relevância institucional singular: trata-se do primeiro ciclo em que parcela expressiva da infraestrutura de transporte opera sob RMP, após décadas de contratos legados. A metodologia definida agora condiciona decisivamente o desenho estrutural do regime regulado no médio e longo prazo — a partir de 2030, todos os contratos legados estarão encerrados. Erro metodológico agora tende a ser replicado e amplificado nos ciclos subsequentes, com impactos diretos sobre usuários industriais, geração de energia e competitividade sistêmica do gás natural. As consequências práticas desta decisão, nos termos do art. 20 da LINDB, não podem ser negligenciadas. O RCM é a única metodologia que harmoniza: (i) modicidade tarifária (art. 6º, §1º, Lei nº 8.987/95); (ii) vedação ao enriquecimento sem causa (art. 884, CC); (iii) eficiência administrativa (art. 37, caput, CRFB); (iv) vedação à dupla remuneração (art. 6º, §2º, RANP 991/2026); e (v) neutralidade intertemporal entre gerações de usuários.
Recomenda-se que a ANP: (i) adote o RCM como metodologia primária, com proxies verificáveis e true-up quando a base informacional for insuficiente, atribuindo às transportadoras o ônus de fornecer os dados necessários; (ii) considerando o cenário atual de transição entre regime legado vs. regulado, afaste  CHCI e CRN como método  para ativos de alta longevidade com histórico contábil formado sob integração vertical; (; (iii) aplique os critérios da NGR Rule 93 para alocação de custos comuns entre regime regulado e contratos legados vigentes; (iv) incorpore os princípios da modicidade tarifária e da vedação ao enriquecimento sem causa como vetores decisórios centrais; (v) afaste a irretroatividade — a RMP projeta efeitos apenas sobre receitas futuras, sem afetar direitos adquiridos ou atos jurídicos perfeitos (art. 5º, XXXVI, CRFB); e (vi) afaste a violação à isonomia — tratamento diferenciado para situações fáticas distintas é exigência de isonomia material, não violação a ela. Não se pode perpetuar uma ilegalidade sob o argumento de igualdade formal.</t>
  </si>
  <si>
    <t>A revisão tarifária do ciclo 2026-2030 atinge aproximadamente 30% da base regulatória das transportadoras NTS e TAG — a metodologia definida neste momento condiciona a próxima revisão tarifária e o desenho estrutural do regime regulado no longo prazo. A regulação econômica não possui compromisso com a preservação do passado, mas com a construção de um futuro eficiente e juridicamente coerente. A adoção de parâmetros conservadores com mecanismo de ajuste posterior não fragiliza a segurança jurídica — a reforça ao demonstrar que o Estado regula com responsabilidade, racionalidade econômica e compromisso com o interesse público. A experiência regulatória comparada australiana (NGR, seção 23) confirma o RCM como instrumento legítimo para assegurar que apenas o capital efetivamente pendente de recuperação componha a base remunerável.
A mensagem que se projeta ao mercado é clara e juridicamente fundamentada: a regulação deve ser firme na legalidade, sensível às consequências práticas e orientada ao futuro. O direito subjetivo do usuário à modicidade tarifária (art. 6º, §1º, Lei nº 8.987/95) não pode ser sacrificado por construções jurídicas defensivas que utilizem o passado como âncora permanente da regulação. A adoção do RCM — ainda que de forma calibrada com proxies e true-up — representa a única solução que harmoniza segurança jurídica, justiça tarifária, eficiência econômica e proteção dos usuários, preservando a credibilidade institucional da ANP e a coerência intertemporal da política tarifária do transporte de gás natural, em estrita observância aos arts. 1º e 9º da Lei nº 14.134/2021 e ao princípio constitucional da eficiência administrativa.</t>
  </si>
  <si>
    <t>JOSÉ ROBERTO ALVES DE LIMA</t>
  </si>
  <si>
    <t>Órgão de defesa do consumidor</t>
  </si>
  <si>
    <t>ASDECEN - ASSOCIAÇÃO DE DEFESA DOS CONSUMIDORES DE ENERGIA ELÉTRICA DA REGIÃO NORTE</t>
  </si>
  <si>
    <t>DIRETOR REGIONAL</t>
  </si>
  <si>
    <t>joseroberto.asdecen@gmail.com</t>
  </si>
  <si>
    <t>Raquel Caldas Ferreira</t>
  </si>
  <si>
    <t>Companhia de Gás do Amazonas</t>
  </si>
  <si>
    <t>Gerente de Mercado, Regulação e Tarifa</t>
  </si>
  <si>
    <t>raquel.ferreira@cigas.com.br</t>
  </si>
  <si>
    <t xml:space="preserve">(...)
Assim, esta Nota Técnica apresenta os fundamentos legais, a base teórica e os referenciais metodológicos aplicáveis à valoração da BRA e à apuração de novos investimentos e dos custos operacionais, à luz da legislação vigente; das premissas estabelecidas em Contratos Legados, assegurando a modicidade tarifária, eficiência econômica e os princípios da prudência e necessidade; das diretrizes da ANP; e de referenciais internacionais, especialmente as práticas da Australian Energy Regulator (AER) e as National Gas Rules (NGR). </t>
  </si>
  <si>
    <t xml:space="preserve">O “Gasoduto de Transporte Urucu-Coari-Manaus” apresenta peculiaridades, por ser atualmente o único gasoduto de transporte do Brasil em sistema completamente isolado, sem a complexidade de múltiplas entradas/saídas, sendo base de sustentação da segurança energética do Amazonas (cerca de 85% da energia consumida no sistema interligado do AM consome gás natural transportado por esse gasoduto) e de fundamental importância para os quase 30.000 usuários de gás natural do Amazonas. Este gasoduto terá sua vigência encerrada em nov/30. Assim, considerando que: 
a)	Em 2016, a tarifa do gasoduto Urucu-Coari-Manaus passou por um robusto processo de regulamentação (Nota Técnica nº 08/2016-SCM), no qual o fluxo de caixa descontado, contendo o cálculo tarifário, previa a amortização do referido ativo ao final do Contrato; 
b)	Volumes foram/serão adicionados (novas usinas termelétricas e consumidores de diversos outros segmentos) acelerando a amortização do mesmo;
c)	que com a aproximação do final deste contrato legado em pouco mais de 3 (três) anos;
d)	A tarifa atual deste gasoduto é o triplo da média nacional (sistema interligado) 
Por todo o exposto, é fundamental que a tarifa do referido gasoduto seja contemplada no ciclo tarifário de 2026-2030, onde será verificada a existência de valor residual da BRA até novembro de 2030, e será possível prover o mercado de previsibilidade pós 2030, promovendo assim a modicidade tarifária, segurança energética e desenvolvimento sustentável para o estado do Amazonas. 
A depreciação dos ativos considerados nos fluxos de caixa desse contrato, por meio das tarifas praticadas, já remunerou integralmente os investimentos realizados.
Nessa senda, a modicidade tarifária deve ser expressamente incluída como princípio geral da remuneração tarifária no transporte de gás natural. Manutenção das regras previstas e aplicadas aos contratos legados, na sua integralidade, considerando os fluxos de caixa, tarifas, depreciação/amortização e valores residuais. </t>
  </si>
  <si>
    <t>Em relação a eficiência econômica, no caso do gasoduto Urucu-Coari-Manaus, questionamos:
a)	Durante o ciclo tarifário houve aferição de desempenho da atividade de transporte e apuração de eficiências do sistema de transporte, objetivando averiguar a prestação eficiente, continua e economicamente equilibrada do serviço de transporte?
b)	Caso afirmativo, poderia indicar onde está disponível a informação?</t>
  </si>
  <si>
    <t>-</t>
  </si>
  <si>
    <t>A Nova Lei do Gás e a Resolução da ANP ° 991/2026 (art. 6º) garantem a transparência e publicidade das informações.</t>
  </si>
  <si>
    <t xml:space="preserve">Como dito, a Resolução ANP nº 991/2026 adota modelo de regulação baseado na Receita Máxima Permitida, estruturado segundo abordagem de “blocos de construção” (building blocks). Nesse modelo, a receita anual autorizada ao transportador é composta pela soma de parcelas que refletem, de forma segregada e transparente, os custos reconhecidos como necessários à prestação eficiente do serviço, devendo resguardar integralmente as premissas estabelecidas nos contratos legados. </t>
  </si>
  <si>
    <t>A base de remuneração deve espelhar o valor dos ativos efetivamente não recuperados, inclusive do Contrato Legado referente ao Gasoduto Urucu-Coari-Manaus. O capital já integralmente recuperado deixa de ser caracterizado como capital em uso para fins de apuração financeira-contábil. O princípio da justa remuneração (art. 175, CF) deve ser interpretado como o suficiente para cobrir custos eficientes e garantir um retorno adequado sobre o capital em uso. De outra forma, haveria uma remuneração contínua sobre um valor que já foi integralmente recuperado via tarifa, o que distorce a eficiência econômica.</t>
  </si>
  <si>
    <t>A escolha metodológica impacta diretamente a alocação intertemporal de custos entre usuários, a estabilidade regulatória, a transparência do processo decisório, a eficiência econômica e o custo de financiamento das empresas reguladas. A experiência internacional demonstra que não existe abordagem universalmente superior, sendo a adequação de cada método condicionada aos objetivos regulatórios, ao estágio de maturidade institucional e às características estruturais do setor (ECA, 2018). Além disso, a composição da base regulatória deverá prever os valores residuais dos Contratos Legados, de modo a preservar o seu conceito econômico.</t>
  </si>
  <si>
    <t xml:space="preserve">O “Gasoduto de Transporte Urucu-Coari-Manaus” apresenta peculiaridades, por ser atualmente o único gasoduto de transporte do Brasil em sistema completamente isolado, sem a complexidade de múltiplas entradas/saídas, sendo base de sustentação da segurança energética do Amazonas (cerca de 85% da energia consumida no sistema interligado do AM consome gás natural transportado por esse gasoduto) e de fundamental importância para os quase 30.000 usuários de gás natural do Amazonas. Este gasoduto terá sua vigência encerrada em nov/30. Assim, considerando que: 
a)	Em 2016, a tarifa do gasoduto Urucu-Coari-Manaus passou por um robusto processo de regulamentação (Nota Técnica nº 08/2016-SCM), no qual o fluxo de caixa descontado, contendo o cálculo tarifário, previa a amortização do referido ativo ao final do Contrato; 
b)	Volumes foram/serão adicionados (novas usinas termelétricas e consumidores de diversos outros segmentos) acelerando a amortização do mesmo;
c)	que com a aproximação do final deste contrato legado em pouco mais de 3 (três) anos;
d)	A tarifa atual deste gasoduto é o triplo da média nacional (sistema interligado) 
Por todo o exposto, é fundamental que a tarifa do referido gasoduto seja contemplada no ciclo tarifário de 2026-2030, onde será verificada a existência de valor residual da BRA até novembro de 2030, e será possível prover o mercado de previsibilidade pós 2030, promovendo assim a modicidade tarifária, segurança energética e desenvolvimento sustentável para o estado do Amazonas. 
A depreciação dos ativos considerados nos fluxos de caixa desse contrato, por meio das tarifas praticadas, já remunerou integralmente os investimentos realizados.
Nessa senda, a modicidade tarifária deve ser expressamente incluída como princípio geral da remuneração tarifária no transporte de gás natural. Manutenção das regras previstas e aplicadas aos contratos legados, na sua integralidade, considerando os fluxos de caixa, tarifas, depreciação/amortização e valores residuais. 
</t>
  </si>
  <si>
    <t>Nesse ambiente regulatório, a determinação da BRA não constitui exercício meramente contábil, mas instrumento central para assegurar equilíbrio entre recuperação do capital investido, modicidade tarifária e preservação de incentivos à expansão e à modernização da infraestrutura. Independentemente da metodologia adotada, a base regulatória deve refletir ativos efetivamente utilizados na prestação do serviço, resguardando as premissas dos contratos legados, observando critérios de prudência e eficiência, coerência no tratamento inflacionário e adequada segregação entre retorno do capital e retorno sobre o capital.</t>
  </si>
  <si>
    <t xml:space="preserve">A região norte possui apenas um sistema de transporte existente, o gasoduto Urucu-Coari-Manaus (661 quilometro de extensão), sistema isolado, ou seja, não interligado sob qualquer forma à malha do sistema de transporte do País, contudo, de extrema relevância para a região. 
Destaca-se que o gasoduto foi proveniente de política pública que visava i) a promoção do desenvolvimento autossustentado da região norte, com base nos recursos locais disponíveis e na minimização dos impactos ambientais; ii) na ampliação da infraestrutura energética da região norte, em bases competitivas, como condição para o seu crescimento econômico; iii) na ampliação da participação do gás natural na matriz energética brasileira; e dentre outros.  Atualmente, o gasoduto permite a entrega do gás à cinco municípios do interior e a capital Manaus, com atendimento a 12 usinas termelétricas, 78 indústrias, mais de 29 mil unidades habitacionais, dentre outros. 
O contrato de transporte do referido gasoduto terá seu termo de encerramento em novembro/2030, sendo incerto como ficarão as condições de continuidade para os serviços de transporte dutoviário de gás natural após essa data.
Registre-se que, em 2016, a tarifa do gasoduto Urucu-Coari-Manaus foi objeto de processo regulatório realizado pela ANP, fundamentado na Nota Técnica nº 08/2016-SCM, no âmbito do qual o modelo econômico-financeiro baseado no fluxo de caixa descontado, com definição da taxa interna de retorno e que incorporava a amortização integral do ativo ao final do Contrato. Assim, o ativo de transporte será remunerado integralmente até nov/2030.
Desse modo, é imprescindível que as instituições governamentais adotem ações coordenadas, de modo a assegurar ao estado do Amazonas (i) o abastecimento dos atuais usuários do serviço público de distribuição de gás natural canalizado; (ii) a segurança energética ao Estado do Amazonas e do País; (iii) o desenvolvimento de novos negócios, incluindo eventuais projetos provenientes de leilões de geração energia; e iv) a modicidade tarifária, mediante a prática de tarifas justas e competitivas.
Ademais, apartado do contrato para atendimento das usinas termelétricas, existe o Contrato de Fornecimento de Gás Natural celebrado entre a PETROBRAS e a CIGÁS, destinado ao atendimento aos demais segmentos do mercado originalmente vencendo em 2030, e que foi prorrogado até 2045. Contudo, essa prorrogação não contempla a garantia de transporte do gás natural a partir de dezembro de 2030.
Além disso, encontra-se em implantação a usina termelétrica Manaus I vencedora de Leilão de Energia, cuja operação utilizará o gás natural como combustível para a geração de energia elétrica, sendo o suprimento desse insumo viabilizado por meio do Gasoduto Urucu–Coari–Manaus. Portanto, torna-se essencial a revisão da tarifa de transporte que permitirá mais competitividade ao gás natural e garantirá a segurança energética, estabilidade do sistema e o controle regulatório dos custos. Sem essa revisão pode-se perder investimentos futuros relevantes para a região.
Diante de todo o exposto, e consideradas as particularidades da região — tais como o regime de vazantes, as restrições logísticas e ambientais, entre outras —, bem como a inexistência de fontes alternativas de suprimento de gás natural no curto prazo, solicita-se a antecipação imediata da definição da tarifa de transporte e da oferta de capacidade do gasoduto, de modo a assegurar a continuidade do abastecimento de gás natural até, pelo menos, 2045.
Por fim, solicitamos à ANP divulgação, por meio de seu sítio eletrônico, do contrato de transporte Urucu-Coari-Manaus, sob registro nº 2010.00001.03.01.05.01, de modo a garantir a transparência e publicidade das informações ora requeridas.
</t>
  </si>
  <si>
    <t>Sergi Soares dos Santos</t>
  </si>
  <si>
    <t>3S Consultoria</t>
  </si>
  <si>
    <t>Sócio Fundador</t>
  </si>
  <si>
    <t>sergiosoares549@gmail.com</t>
  </si>
  <si>
    <t xml:space="preserve">A ANP realizou trabalho técnico consistente e meritório ao reconhecer a BRA como núcleo econômico do regime tarifário do transporte de gás e ao destacar a vedação à dupla remuneração como pilar estruturante da decisão regulatória. O enquadramento é especialmente relevante no ciclo 2026–2030, que consolida a transição dos contratos legados para o regime de acesso regulado instituído pela Lei nº 14.134/2021.
Reconhece-se a importância do esforço de saneamento da base de ativos e da sistematização, na Nota Técnica, dos fundamentos legais, metodológicos e referenciais internacionais aplicáveis à valoração da BRA e à formação da RMP. Trata-se de passo indispensável para a construção de um regime tarifário transparente, previsível e compatível com boas práticas regulatórias.
As contribuições a seguir buscam reforçar a coerência econômica, a robustez jurídica e a governança decisória da Consulta Pública. Para tanto, partem de cinco premissas estruturantes: (i) a decisão sobre a BRA é ato regulatório e não mero exercício contábil; (ii) a BRA deve refletir apenas capital prudente, eficiente, útil e ainda não recuperado; (iii) a transição dos contratos legados exige justiça regulatória intertemporal e prevenção de dupla remuneração; (iv) a assimetria informacional impõe dever reforçado de transparência às transportadoras; e (v) a ANP pode e deve decidir com base na melhor informação disponível, com possibilidade de revisão ex post quando dados superiores forem apresentados.
</t>
  </si>
  <si>
    <t xml:space="preserve">A nova Lei do Gás substituiu o regime previsto na Lei nº 11.909/2009 por novo arranjo para as autorizações de construção, ampliação, operação e manutenção de gasodutos de transporte, preservando a regulação tarifária da atividade e atribuindo à ANP a competência para definir a Receita Máxima Permitida do serviço de transporte.
Nesse ambiente, a competência regulatória para definição da estrutura tarifária pressupõe acomodar os conflitos entre agentes de mercado e usuários, assegurando sustentabilidade econômico-financeira dos investimentos e, ao mesmo tempo, modicidade tarifária. Por isso, a legislação aplicável deve ser compreendida também à luz do Decreto nº 10.712/2021, alterado pelo Decreto nº 12.153/2024, e da Resolução CNPE nº 3/2022, que reforçam transparência, uso eficiente da infraestrutura e redução de barreiras estruturais à concorrência.
Além da competência para estabelecer critérios de valoração da BRA, a legislação confere à ANP poder expresso para exigir informações dos agentes regulados e arbitrar valores regulatórios, nos termos do art. 9º da Lei nº 14.134/2021 e do art. 8º, incisos VI e XVII, da Lei nº 9.478/1997. A isso se somam os princípios da modicidade tarifária e da vedação ao enriquecimento sem causa, extraíveis do regime jurídico das concessões e do próprio direito civil, e plenamente compatíveis com os preceitos de eficiência e competitividade do novo marco do gás.
Também é essencial reforçar a competência da ANP para exigir das transportadoras o envio de informações sob sua custódia e responsabilidade, sob pena de sanção, bem como o dever de motivação com base nas melhores informações disponíveis, mesmo em cenários de assimetria informacional. Em tais situações, a boa prática regulatória recomenda: (i) diligência na obtenção dos dados faltantes; (ii) neutralização das consequências indesejadas da assimetria informacional; e (iii) adoção de mecanismos de revisão ex post.
</t>
  </si>
  <si>
    <t xml:space="preserve">Como consta da Nota Técnica, a Resolução ANP nº 991/2026 operacionaliza o novo regime tarifário de Entrada e Saída no Brasil, consolidando a metodologia de blocos de construção para o cálculo da RMP. A norma decompõe a receita em remuneração do capital, recuperação do capital, custos operacionais eficientes e tributos, exigindo coerência entre o estoque regulatório e os fluxos tarifários
A Resolução consagra expressamente o teste de prudência e necessidade como condição para inclusão de bens na BRA, exigindo que apenas investimentos prudentes, necessários e verificáveis componham a base de remuneração. É igualmente importante registrar que a Resolução não estabelece hierarquia rígida entre CHCI, CRN e RCM, justamente para permitir que, diante dos elementos contextuais de cada transportadora, a ANP avalie o critério mais adequado em cada caso concreto.
A própria regulamentação setorial já previa, desde a Resolução ANP nº 15/2014, a possibilidade de utilização de metodologias alternativas de valoração da base regulatória, desde que tecnicamente justificadas e compatíveis com as finalidades do modelo tarifário. Assim, a Resolução ANP nº 991/2026 constitui base normativa legítima e sólida para o pleno exercício da competência regulatória da ANP, inclusive para exigir registros contábeis, relatórios de auditoria e demais informações necessárias à verificação da RMP.
</t>
  </si>
  <si>
    <t xml:space="preserve">No caso concreto, não é legítimo que a regulação das tarifas de transporte inclua valores correspondentes a investimentos já substancialmente remunerados ao longo do regime contratual legado, sob pena de transferir aos usuários o ônus de custear, uma segunda vez, capital que já cumpriu sua função econômica. Daí a importância de explicitar, entre os princípios aplicáveis, a modicidade tarifária, a vedação ao enriquecimento sem causa e o dever de transparência dos agentes regulados.
O ônus da transparência recai sobre quem controla os dados relevantes. Isso decorre não apenas do poder sancionador da ANP no elo de transporte, mas também da distribuição equitativa do ônus probatório em cenários de assimetria informacional. Diante disso, as transportadoras possuem o dever jurídico de disponibilização ampla e tempestiva da documentação pertinente, inclusive histórica.
Por fim, deve ser ressaltado o dever de motivação da Administração com base nas melhores informações disponíveis. A ausência de dados completos não pode justificar a adoção de metodologias que ignorem o histórico econômico dos ativos e perpetuem distorções incompatíveis com o ordenamento jurídico. Persistindo lacunas informacionais após esforços razoáveis de obtenção, passa a ser legítima a adoção de proxies ou estimativas prudentes, acompanhadas de mecanismos de revisão posterior.
</t>
  </si>
  <si>
    <t xml:space="preserve">A RMP deve ser definida estritamente via modelo de blocos de construção, garantindo que a tarifa remunere exclusivamente o capital que ainda demande recuperação econômica. A BRA é o núcleo econômico sobre o qual repousa toda a estrutura tarifária e deve se apoiar no teste de prudência, pelo qual a ANP deve verificar se os ativos foram efetivamente utilizados e permanecem úteis à prestação do serviço.
Em termos concretos, a BRA delimita o que o usuário pode ser legitimamente chamado a remunerar por meio das tarifas de transporte. Trata-se do principal filtro jurídico-econômico entre a proteção da remuneração do capital investido e a tutela do usuário contra encargos indevidos. Se a BRA for superdimensionada ou adotar critérios que não representem a justa medida da remuneração das transportadoras, a estrutura tarifária resultante violará preceitos centrais da regulação econômica.
Nesse sentido, é importante fixar com precisão o filtro contra dupla remuneração como premissa essencial da definição da BRA, sobretudo no contexto da transição de ativos históricos que já tiveram sua remuneração total ou parcial exaurida nas tarifas contratuais anteriores ao regime de entrada e saída. Esse filtro se aplica tanto à abrangência dos ativos que comporão a BRA quanto à extensão de seus valores na contabilidade regulatória, e também orienta a alocação do OPEX em cenários de coexistência entre contratos legados e regime regulado.
</t>
  </si>
  <si>
    <t xml:space="preserve">A competência regulatória para a definição da estrutura tarifária tem por pressuposto a necessidade de arbitrar e acomodar os potenciais conflitos entre os agentes de mercado e os usuários da atividade de transporte de gás. Assim, sem perder de vista a necessidade de garantir a sustentabilidade econômico-financeira dos investimentos realizados pelo setor, o objetivo central da regulação tarifária é garantir modicidade.
A BRA não pode ser compreendida como exercício contábil formal ou mecanismo automático de preservação de valores históricos, mas como decisão regulatória substantiva, juridicamente condicionada à identificação do capital efetivamente passível de remuneração. A mesma racionalidade deve orientar o reconhecimento dos custos operacionais, de modo a impedir subsídios cruzados e evitar que custos já cobertos por receitas pretéritas ou vinculados a atividades não reguladas sejam indevidamente transferidos à RMP do regime regulado.
</t>
  </si>
  <si>
    <t xml:space="preserve">A definição da BRA inicial e sua evolução ao longo do ciclo tarifário deverão observar, de forma cumulativa e integrada: (i) o critério de used &amp; useful; (ii) os princípios da prudência e da eficiência; (iii) requisitos robustos de rastreabilidade e reconciliação entre engenharia e contabilidade; (iv) a prevenção da dupla recuperação de investimentos já remunerados sob o regime contratual legado; e (v) a previsão de mecanismo explícito de ajuste posterior, caso venham a ser disponibilizados dados superiores, mais completos e auditáveis.
Embora os critérios de valoração da BRA possam apresentar neutralidade formal, cada metodologia possui maior ou menor aptidão para concretizar os objetivos da política tarifária e evitar a perpetuação de um estado de coisas antijurídico decorrente da dupla oneração dos usuários. A escolha metodológica, portanto, não é indiferente: trata-se de decisão regulatória com impactos diretos sobre o nível tarifário, a alocação intertemporal de custos e a competitividade da economia.
Na ausência de informações suficientes para aplicação integral das metodologias mais adequadas ao caso concreto, é não apenas legítimo, mas dever da ANP adotar abordagem transitória fundada na melhor informação disponível, desde que preservadas salvaguardas adequadas, mantida a obrigação de entrega de dados pelas transportadoras e assegurada a possibilidade de revisão futura dos parâmetros adotados por mecanismos formais de ajuste ex post.
</t>
  </si>
  <si>
    <t xml:space="preserve">A adoção do método do Custo Histórico Corrigido pela Inflação apresenta-se inadequada como estratégia primária para lidar com a realidade econômica dos ativos legados, pois oferece risco concreto de propiciar dupla remuneração às transportadoras.
O CHCI pressupõe base contábil íntegra e auditável desde a origem dos investimentos. No caso brasileiro, os ativos operaram por décadas sob integração vertical, com registros societários que frequentemente carecem da granularidade necessária para segregar investimentos prudentes vinculados ao serviço regulado. Agrava esse quadro o rejuvenescimento contábil, pelo qual despesas de manutenção podem ser indevidamente capitalizadas, inflando a base sem benefício real ao sistema.
Do ponto de vista normativo, o CHCI é metodologicamente incapaz de detectar se o capital já foi amortizado, por exemplo por receitas extraordinárias ou por depreciação acelerada pactuada nos contratos legados. Ao focar no custo original deduzido pela depreciação linear, carrega o risco de inclusão de ativos exauridos na base regulatória. Por isso, a RMP deve estar apoiada em BRA depurada, que atenda simultaneamente aos critérios de prudência, necessidade e utilidade, sem perpetuar remuneração de capital já exaurido.
</t>
  </si>
  <si>
    <t xml:space="preserve">A adoção do método do Custo de Reposição a Novo para a fixação da BRA inicial no ciclo 2026–2030 também se apresenta inadequada como estratégia primária para ativos legados, pois cria risco concreto de dupla remuneração e de geração de ganhos extraordinários.
Ao estimar o valor do ativo com base em preços correntes de mercado, o CRN expõe a base regulatória a choques inflacionários em insumos e à valorização de materiais, elevando artificialmente a BRA sem correspondência com custo efetivamente incorrido pela transportadora. O resultado é a remuneração de capital fictício, em violação à modicidade tarifária, à vedação ao enriquecimento sem causa e à neutralidade intertemporal.
Além disso, o CRN envolve elevado grau de subjetividade técnica na definição do ativo moderno equivalente e na quantificação dos custos correntes de reposição. Essa subjetividade amplia a assimetria informacional, aumenta o risco de captura regulatória e potencializa a litigiosidade do ciclo tarifário. Caso a ANP admita o CRN para fins argumentativos, sua eventual utilização deve estar condicionada a ajustes rigorosos e à neutralização de ganhos artificiais decorrentes de alterações tecnológicas ou de preços de insumos.
</t>
  </si>
  <si>
    <t xml:space="preserve">O Método do Capital Recuperado mostra-se a metodologia mais adequada para a definição do valor inicial da BRA, por ser a única efetivamente apta a evitar a dupla remuneração. Essa escolha encontra respaldo na própria Resolução ANP nº 991/2026, ao vedar a reinserção de valores já substancialmente remunerados ao longo do regime contratual legado.
O RCM é especialmente útil para ativos antigos, pois permite ajustar o custo histórico pelos ganhos econômicos efetivamente percebidos, assegurando a recuperação do investimento e do custo do capital de forma justa e proporcional. Diferentemente de abordagens prospectivas, fundamenta-se em lógica retrospectiva de reconstrução da trajetória financeira dos ativos, assegurando que a tarifa remunere exclusivamente o montante que ainda não foi ressarcido ao investidor por meio das receitas líquidas históricas.
Concorda-se com a Nota Técnica no sentido de que a aplicação plena do RCM pressupõe base informacional completa, consistente e auditável. Esse diagnóstico, contudo, não afasta a pertinência do método, apenas evidencia a necessidade de calibrá-lo à realidade informacional disponível, mediante proxies verificáveis, parâmetros conservadores e mecanismos formais de revisão posterior. Na reconstrução histórica, deve ser admitido o uso proporcional dos indexadores originalmente previstos nos contratos legados, para assegurar simetria com os fluxos da época e correta identificação do capital não recuperado.
</t>
  </si>
  <si>
    <t xml:space="preserve">É dever das agências reguladoras considerar todos os pressupostos de fato e de direito relevantes que condicionam a tomada de decisão e estruturá-la a partir das melhores informações e evidências disponíveis, mesmo em cenários de assimetria informacional ou de obstrução do acesso a documentos essenciais.
Cabe ao regulador adotar diligências adicionais para obtenção dos dados faltantes, especialmente junto aos agentes regulados, e neutralizar ou mitigar as assimetrias informacionais existentes por meio de parâmetros técnicos capazes de aproximar, tanto quanto possível, a decisão administrativa da realidade econômica subjacente. Isso pode ocorrer mediante o emprego de estimativas, projeções, benchmarks, proxies ou outros instrumentos metodológicos.
A própria Nota Técnica reconhece que o conjunto de dados entregues pelos transportadores não possui rastreabilidade e granularidade suficientes. Assim, a valoração da BRA deve: (i) estar baseada em proxies verificáveis e na melhor informação disponível; (ii) adotar metodologia conservadora e compatível com a modicidade tarifária; e (iii) manter nas transportadoras o ônus de fornecer as informações necessárias à adequada aplicação do RCM, sob pena de manutenção das proxies adotadas e de glosa de valores não comprovados. A boa governança regulatória também recomenda a previsão de mecanismo formal de revisão futura, por meio de true-up.
</t>
  </si>
  <si>
    <t xml:space="preserve">A aplicação do RCM é a medida mais adequada para a contabilização regulatória da BRA diante dos princípios da modicidade tarifária, da vedação ao enriquecimento sem causa, da neutralidade intertemporal e da necessidade de garantir governança adequada na transição dos contratos legados.
Dentre as metodologias disponíveis, o CHCI sofre com severa assimetria informacional e risco de incorporação de custos imprudentes ou despesas indevidamente capitalizadas, enquanto o CRN carrega o risco intrínseco de gerar ganhos extraordinários ao revalorizar ativos a preços correntes. Nesse cenário, o RCM se apresenta como a única alternativa tecnicamente capaz de reconstruir a trajetória financeira do investimento e identificar o capital efetivamente pendente de recuperação.
Diante da falta de dados auditáveis no momento da Consulta Pública, a ANP deve utilizar parâmetros provisórios para evitar que as transportadoras sejam premiadas pela não prestação de informações e para impedir a dupla remuneração de ativos. Não se sustenta a pretensão de blindar a BRA e preservá-la sem possibilidade de revisão: a boa governança regulatória exige que a decisão inicial seja acompanhada de mecanismos formais de ajuste futuro, capazes de corrigir parâmetros à luz de informações supervenientes mais completas e confiáveis.
</t>
  </si>
  <si>
    <t xml:space="preserve">A contextualização normativa e fática é salutar para que se compreenda o escopo e a legitimidade da atuação regulatória da ANP. O ciclo tarifário 2026–2030 assume caráter estruturante por coincidir com o término dos principais contratos legados das malhas da NTS e da TAG, em ambiente de transição entre modelos que deve orientar toda a concepção sobre a validade das medidas propostas pela Agência.
Não se pode extrair do art. 44 da Lei nº 14.134/2021 a conclusão de que o regulador esteja juridicamente impedido de revisar, no novo ciclo tarifário, os critérios de valoração e remuneração dos ativos com vistas a assegurar que apenas o capital efetivamente ainda não recuperado seja incorporado à base regulatória. Admitir o contrário equivaleria a esvaziar a eficácia normativa da Lei do Gás, transformando a transição regulatória em mero prolongamento do regime anterior.
Evitar dupla remuneração não é reescrever o passado, mas impedir que ativos já remunerados no regime contratual sejam novamente remunerados no sistema de tarifas reguladas pela ANP. Trata-se de assegurar um futuro alinhado ao ordenamento, e não de retroagir indevidamente novo parâmetro normativo.
</t>
  </si>
  <si>
    <t xml:space="preserve">Evitar dupla remuneração não é reescrever o passado, mas impedir que ativos já remunerados no regime contratual sejam novamente remunerados no sistema de tarifas reguladas pela ANP. A adoção do RCM não importa aplicação retroativa: a definição da RMP projeta efeitos exclusivamente para o próximo ciclo tarifário, não tendo por objeto a revisão de tarifas pretéritas nem a invalidação de receitas já auferidas.
Também não há violação a expectativas legítimas das transportadoras. Desde a regulamentação anterior já se previa a possibilidade de utilização de metodologias alternativas de valoração da base regulatória, o que afasta qualquer alegação de inovação normativa imprevisível. A atividade regulatória se caracteriza por elevado grau de dinamicidade, no qual novos dados empíricos exigem aprimoramento contínuo dos desenhos regulatórios.
Nesse sentido, a segurança jurídica não pode ser utilizada como blindagem absoluta contra o necessário aprimoramento do desenho regulatório e tarifário do mercado de transporte de gás. Ao contrário, a governança da transição impõe que a ANP atue com rigor metodológico para evitar oneração indevida dos usuários.
</t>
  </si>
  <si>
    <t xml:space="preserve">As diretrizes adotadas para a regulação do transporte de gás natural no Brasil convergem com práticas de reguladores maduros, em especial a Australian Energy Regulator e o arcabouço normativo europeu, ambos estruturados para mitigar assimetrias informacionais e emular, tanto quanto possível, a disciplina econômica de mercados competitivos em setores caracterizados como monopólios naturais de rede.
Essa convergência não é meramente programática. Ela legitima tecnicamente as escolhas regulatórias da ANP e reforça que eventual afastamento desses padrões exige justificativa específica e robusta. A definição da BRA deve observar testes de prudência e necessidade, critérios rigorosos de alocação de custos, avaliação eficiente do OPEX, mecanismos de incentivo e ajuste ex post, além de sinais tarifários compatíveis com o uso efetivo da infraestrutura.
A incorporação de referenciais internacionais, contudo, não implica transposição acrítica. As experiências da AER e das National Gas Rules devem ser adaptadas às especificidades do mercado brasileiro de gás natural, preservando-se a aderência ao marco normativo doméstico e às finalidades da política pública nacional.
</t>
  </si>
  <si>
    <t xml:space="preserve">A incorporação dos critérios da NGR Rule 79 é importante como diretriz operacional para aplicação do teste de prudência e necessidade previsto na Resolução ANP nº 991/2026. A adoção de padrão internacionalmente consolidado para definição de investimento de capital conforme confere objetividade e previsibilidade à composição da BRA.
Os critérios tríplices de conformidade permitem assegurar que apenas investimentos que resultem no menor custo sustentável para o sistema e que possuam valor econômico positivo, ou sejam estritamente necessários à segurança e à integridade das instalações, sejam passíveis de remuneração tarifária. Tal é imperativa para atendimento aos princípios da eficiência e da modicidade tarifária, protegendo o mercado de expansões ineficientes e de custos de capital indevidamente transferidos aos carregadores.
</t>
  </si>
  <si>
    <t xml:space="preserve">A adoção dos critérios estabelecidos na NGR Rule 93 como referencial metodológico para separação e alocação de custos e receitas entre serviços regulados e não regulados permite que a alocação da RMP siga estritamente a proporção dos custos diretamente atribuíveis a cada categoria de serviço, assegurando que custos comuns e indiretos sejam distribuídos mediante critérios causais transparentes e auditáveis.
Essa medida é condição essencial para a integridade do modelo de blocos de construção introduzido pela Resolução ANP nº 991/2026, especialmente para transportadoras que operam sob regimes mistos. A ANP deve rejeitar qualquer forma de subsídio cruzado entre carregadores, garantindo que a tarifa de acesso regulado não suporte ineficiências de contratos bilaterais ou custos de atividades estranhas ao transporte.
</t>
  </si>
  <si>
    <t xml:space="preserve">A incorporação dos critérios de eficiência e prudência estabelecidos na NGR Rule 91 como diretriz para homologação das despesas operacionais autoriza que a ANP rejeite a aceitação acrítica de projeções de custos baseadas apenas no histórico contábil das transportadoras, exigindo que o OPEX elegível seja exclusivamente aquele que seria incorrido por um provedor prudente, atuando de forma eficiente e em conformidade com boas práticas da indústria.
A ANP deve exercer seu poder fiscalizatório para glosar margens excessivas em transações com partes relacionadas e custos operacionais ineficientes que não gerem valor ao sistema de transporte, assegurando que a tarifa não suporte ineficiências gerenciais em prejuízo do usuário.
</t>
  </si>
  <si>
    <t xml:space="preserve">A estruturação de mecanismos de incentivo baseados no Capital Expenditure Sharing Scheme e na avaliação ex post, conforme as diretrizes da AER, pode contribuir para o alinhamento de interesses entre transportadoras e usuários e para a contenção do risco de gold-plating.
A ANP deve avaliar a adoção de regra de compartilhamento simétrico de ganhos e perdas de eficiência, bem como consolidar procedimento robusto de revisão ex post capaz de glosar integralmente dispêndios identificados como ineficientes ou imprudentes após sua realização. Trata-se de instrumento importante para reforçar a regulação por incentivos e proteger o mercado contra inflação artificial da base de ativos.
</t>
  </si>
  <si>
    <t xml:space="preserve">Propõe-se o detalhamento dos critérios de aplicação da metodologia Base-Step-Trend, visando fortalecer o paradigma do custo revelado e a regulação por incentivos. Devem ser estabelecidos parâmetros objetivos para depuração da base e aceitação de degraus estruturais.
Sugere-se a fixação de limite regulatório para despesas não discriminadas, de modo que qualquer valor excedente a esse teto seja objeto de glosa, exceto se tecnicamente justificado. No tocante à segregação de custos comuns em infraestruturas integradas, recomenda-se a adoção compulsória de direcionadores de custo baseados em critérios físicos, em detrimento de rateios por faturamento ou margem bruta.
Quanto aos step changes, sua aceitação deve ser condicionada à demonstração de que os custos são irreversíveis, decorrentes de fatos externos não gerenciáveis e impossíveis de serem mitigados por ganhos de produtividade na estrutura existente. Recomenda-se ainda a publicação de benchmark detalhado dos custos gerais e administrativos entre as transportadoras nacionais.
</t>
  </si>
  <si>
    <t xml:space="preserve">Os referenciais internacionais são relevantes porque suprem lacunas de concretização metodológica da Resolução ANP nº 991/2026. A Rule 79 fornece critérios operacionais para prudência e necessidade do CAPEX; a Rule 93 materializa a causalidade tarifária na alocação de custos; e a Rule 91 oferece suporte técnico para que a ANP realize avaliação genuína da qualidade econômica do OPEX.
A metodologia de custo revelado pressupõe que a ANP disponha de ferramentas robustas para distinguir custos necessários de ineficiências operacionais. A definição estrita de step changes e a aplicação do Fator X constituem motores da regulação por incentivos. O uso de benchmarking e técnicas como DEA pode auxiliar na identificação de desvios relevantes entre transportadoras, protegendo a tarifa de distorções corporativas e assegurando maior competitividade ao gás natural brasileiro.
A convergência com práticas internacionais, entretanto, não exige uniformidade abstrata. O que se impõe é a adoção de parâmetros tecnicamente sólidos, compatíveis com o contexto fático brasileiro e com as finalidades do ordenamento doméstico.
</t>
  </si>
  <si>
    <t xml:space="preserve">A decisão a ser adotada pela ANP quanto à definição da BRA para o ciclo tarifário 2026–2030 possui elevada relevância institucional e social, por produzir efeitos prospectivos profundos sobre o nível tarifário, a competitividade do gás natural e o custo sistêmico da economia brasileira.
A coerência regulatória exige que a metodologia de valoração da BRA seja materialmente aderente às finalidades da Lei nº 14.134/2021 e à singularidade da transição dos contratos legados para o regime de acesso regulado. Nesse contexto, a vedação à dupla remuneração não é diretriz acessória, mas pilar estruturante da formação da BRA inicial, devendo orientar decisivamente a atuação do regulador.
As metodologias baseadas no Custo de Reposição Novo (CRN/VRN) ou no Custo Histórico Corrigido pela Inflação (CHCI) não se mostram adequadas, como critério final e autônomo, para a definição da Base Regulatória de Ativos (BRA) no contexto de transição dos contratos legados para a tarifação regulada, porque ambas partem de uma lógica predominantemente patrimonial ou contábil e não capturam, de forma satisfatória, a trajetória econômica de recuperação do capital já ocorrida sob o regime anterior. Nessas condições, tais métodos podem levar ao reconhecimento, na nova base regulatória, de ativos cujo investimento já tenha sido substancial ou integralmente remunerado pelas tarifas historicamente pagas pelos usuários, gerando risco concreto de dupla remuneração. Essa distorção somente é efetivamente mitigada — ou eliminada — pela aplicação do Recovered Capital Method (RCM), que é a metodologia apta a identificar a parcela do capital prudente que ainda não foi recuperada economicamente, distinguindo o saldo residual legítimo de valores que já foram amortizados no âmbito dos contratos legados. Por essa razão, no cenário de transição regulatória, o RCM deve prevalecer como referência metodológica principal, cabendo ao CRN/VRN e ao CHCI, quando muito, função acessória ou preliminar, jamais substitutiva da apuração do capital efetivamente recuperado.
À luz dessas premissas, o RCM apresenta-se como o critério mais adequado para enfrentar a situação posta, por ser a metodologia mais apta a reconstruir a trajetória econômica dos ativos, identificar o capital ainda não recuperado e evitar a reintrodução, na base regulatória, de valores já amortizados sob tarifas contratuais negociadas. Considerando o exíguo prazo e as limitações informacionais, a ANP dispõe da prerrogativa de adotar estimativas prudentes, com base na melhor informação disponível, acompanhadas de mecanismos formais de revisão e ajuste posterior.
A mensagem final é clara: a regulação do transporte de gás natural deve ser firme na legalidade, sensível às consequências práticas e orientada ao futuro. Não se trata de negar o passado, mas de impedir que ele seja utilizado para bloquear a evolução do setor e perpetuar distorções tarifárias.
</t>
  </si>
  <si>
    <t xml:space="preserve">A relevância das conclusões é reforçada pelo alcance material da revisão tarifária do ciclo 2026–2030, que afeta parcela expressiva da base regulatória das transportadoras e condiciona decisivamente o desenho estrutural do regime regulado no médio e longo prazo.
A regulação econômica não possui compromisso com a preservação do passado, mas com a construção de futuro eficiente, competitivo e juridicamente coerente. A própria evolução normativa do setor revela movimento deliberado de superação do sistema dos contratos legados em favor de regime de acesso regulado. A atuação da ANP deve pavimentar caminho regulatório capaz de consolidar sistema eficiente e competitivo, sem cristalizar metodologias que resultem em dupla remuneração.
O diagnóstico técnico da ANP reconhece a assimetria informacional existente quanto à trajetória histórica dos investimentos. Essa realidade impõe ao regulador o dever de decidir com base na melhor informação disponível, atribuindo corretamente o dever informacional aos agentes regulados. Ao permitir correções futuras quando dados superiores forem apresentados, o regulador evita tanto a paralisação decisória quanto a cristalização de erros.
</t>
  </si>
  <si>
    <t xml:space="preserve">Para além dos argumentos expostos, devem ser afastadas alegações de violação à isonomia. A aplicação da igualdade administrativa depende da verificação da identidade de pressupostos fáticos e jurídicos das situações em comparação. O fato de a ANP ter adotado o CHCI em situações pretéritas, como nos casos da TBG e da TSB, não significa que essa metodologia deva ser cristalizada para todo e qualquer caso.
A TBG constitui caso estruturalmente distinto, caracterizado por menor complexidade de malha, reduzida diversidade de trechos e interconexões, dinâmica financeira mais concentrada e perfil de substituição relativamente homogêneo. Além disso, a superveniência da publicização de informações relativas aos contratos legados altera o cenário fático e probatório essencial à decisão a ser tomada pela ANP, que passa a exigir escrutínio mais intenso.
Daí se conclui que precedentes administrativos não devem cristalizar metodologias regulatórias que resultem em consequências antijurídicas. Quando os pressupostos fáticos que sustentaram decisão anterior não estão presentes em hipótese subsequente, não apenas é possível, mas juridicamente exigível, que o órgão competente adote solução distinta, buscando metodologias aptas a obstar a oneração tarifária decorrente da dupla remuneração.
</t>
  </si>
  <si>
    <t>Bruno Armbrust</t>
  </si>
  <si>
    <t>consultoria</t>
  </si>
  <si>
    <t>ARM consultoria</t>
  </si>
  <si>
    <t>sócio fundador</t>
  </si>
  <si>
    <t>bruno.arm.consultoria@outlook.com</t>
  </si>
  <si>
    <t xml:space="preserve">A decisão da ANP de fasear a revisão foi um passo acertado e importante para a ordenação do processo. A finalização dos primeiros contratos legados traz um elemento adicional ao processo e coloca a BRA como a questão central do processo.
A aprovação da RANP 991/2026 trouxe elementos importantes para o ordenamento regulatório na medida em que explicita a vedação à dupla remuneração que passa a ser o comando do processo de definição da Base. O enquadramento é especialmente relevante no ciclo 2026–2030, que consolida a transição dos contratos legados para o regime de acesso regulado, mas também tem um grande impacto nos quinquênios seguintes quando 100% dos contratos legados estarão finalizados. Nessa revisão em curso o impacto ainda será de cerca de 30% e ao longo de todo o ciclo 2026-2030 ainda estaremos sob o impacto dos contratos legados nos restantes 70% o que mitiga os efeitos da redução da RMP pelo fim dos contratos das Malhas Sudeste e Nordeste.
Mas isso não tira a importância e magnitude do momento atual, a da importância de ser aplicar os fundamentos legais, metodológicos e referenciais internacionais na valoração da BRA e consequentemente, na definição da RMP. 
Destacamos algumas premissas estruturantes: (i) a decisão sobre a BRA é ato regulatório e não mero exercício contábil; (ii) a BRA deve refletir apenas capital prudente, eficiente, útil e ainda não recuperado; (iii) a transição dos contratos legados exige a não admissão da dupla remuneração; (iv) a assimetria informacional impõe dever reforçado de transparência às transportadoras; e (v) a ANP pode e deve decidir com base na melhor informação disponível, com possibilidade de revisão ex post quando dados superiores forem apresentados.
O modelo regulatório necessita assegurar que a definição da BRA não resulte em dupla remuneração de ativos já integralmente recuperados por meio das tarifas vigentes nos contratos anteriores. Nesse ponto destaca-se o art. 7º, inciso IV, que veda a dupla remuneração, ou seja, não devem integrar a BRA ativos cuja recuperação total já tenha ocorrido por meio das tarifas de transporte.
Importante destacar que a 991/2026, indica alguns métodos possíveis  para valoração da BRA, mas não estabelece uma hierarquia entre as metodologias, dentre elas: i. Custo Histórico Corrigido pela Inflação (CHCI), ii. Custo de Reposição Novo (CRN) e iii. Recovered Capital Method (RCM), o que confere à ANP a discricionariedade para adoção do método mais adequado às circunstâncias específicas.
Diante do contexto de transição regulatória dos Contratos Legados e da necessidade de se evitar dupla contagem de investimentos, não restam dúvidas de que o RCM é o único método capaz de identificar, o montante de capital já recuperado ao longo do período contratual, permitindo a correta apuração do saldo ainda não amortizado, uma vez que se baseia em parâmetros de custo e depreciação que pode refletir a efetiva trajetória econômica dos ativos.
</t>
  </si>
  <si>
    <t xml:space="preserve">Diante do contexto de transição regulatória dos Contratos Legados e da necessidade de se evitar dupla contagem de investimentos, não restam dúvidas de que o RCM é o único método capaz de identificar, o montante de capital já recuperado ao longo do período contratual, permitindo a correta apuração do saldo ainda não amortizado. Já o CHCI e VRN/VRD não oferecem as salvaguardas suficientes contra a duplicidade de remuneração, uma vez que se baseiam em parâmetros de custo e depreciação que podem não refletir a efetiva trajetória econômica dos ativos.
No caso do VRN, ainda que a Nota Técnica - NT, sugira a exclusão de ativos com mais de 30 anos, a BRA resultante implica na revaloração de ativos já remunerados, em função da adoção de custos unitários elevados e critérios de depreciação potencialmente distorcidos. No caso do CHCI a proposta é ainda mais prejudicial.
Já no caso do RCM, embora a NT indique como a mais apropriada, são apontadas limitações quanto à rastreabilidade de determinadas informações. Tal restrição no entanto, não justifica o afastamento do RCM que pode e deve ser aplicado com base no princípio do best available data, utilizando-se as melhores informações disponíveis no momento, devendo ser previsto mecanismos de ajuste posterior (true-up), a serem implementados quando da disponibilização de dados mais completos e auditáveis. 
A eventual insuficiência de informações não pode gerar presunção favorável ao agente regulado. Cabe à transportadora (NTS) o ônus de demonstrar a elegibilidade dos investimentos e custos apresentados, competindo à ANP deliberar com base em critérios técnicos, transparentes e replicáveis.
Conclui-se que o RCM é o método que deve ser utilizado na definição da BRA inicial do novo ciclo regulatório e o único capaz de assegurar: i. a aderência ao disposto na Resolução ANP nº 991/2026, ii. a exclusão de ativos já integralmente recuperados, iii. a prevenção de uma tripla remuneração pela transportadora e, iv. a proteção dos consumidores. Recomenda-se, portanto, que a ANP adote o RCM com aplicação baseada nas melhores informações disponíveis e previsão de mecanismos de ajuste posterior, com a fixação de prazo limite para a realização de eventuais aperfeiçoamentos futuros. </t>
  </si>
  <si>
    <t xml:space="preserve">A nova Lei do Gás substituiu o regime previsto na Lei nº 11.909/2009 por novo arranjo para as autorizações de construção, ampliação, operação e manutenção de gasodutos de transporte, preservando a regulação tarifária da atividade e atribuindo à ANP a competência para definir a Receita Máxima Permitida do serviço de transporte.
Nesse ambiente, a competência regulatória para definição da estrutura tarifária pressupõe acomodar os conflitos entre agentes de mercado e usuários, assegurando sustentabilidade econômico-financeira dos investimentos e, ao mesmo tempo, modicidade tarifária. Por isso, a legislação aplicável deve ser compreendida também à luz do Decreto nº 10.712/2021, alterado pelo Decreto nº 12.153/2024, e da Resolução CNPE nº 3/2022, que reforçam transparência, uso eficiente da infraestrutura e redução de barreiras estruturais à concorrência.
Além da competência para estabelecer critérios de valoração da BRA, a legislação confere à ANP poder expresso para exigir informações dos agentes regulados e arbitrar valores regulatórios, nos termos do art. 9º da Lei nº 14.134/2021 e do art. 8º, incisos VI e XVII, da Lei nº 9.478/1997. A isso se somam os princípios da modicidade tarifária e da vedação ao enriquecimento sem causa, extraíveis do regime jurídico das concessões e do próprio direito civil, e plenamente compatíveis com os preceitos de eficiência e competitividade do novo marco do gás.
Portanto, a ANP detém poderes para definir os critérios de valoração da BRA, requisitar informações dos agentes regulados e arbitrar valores. A agência deve pautar suas decisões pelos princípios da modicidade tarifária e da vedação ao enriquecimento sem causa, ambos vinculados à eficiência e à competitividade. 
A ANP possui competência para exigir das transportadoras o envio de informações e eventual lacuna de informações não pode ser revertida em benefício indevido dos agentes regulados. As decisões regulatórias devem se apoiar nas melhores evidências disponíveis, mesmo em cenários de ausência ou obstrução de informações. 
</t>
  </si>
  <si>
    <t xml:space="preserve">A Resolução ANP nº 991/2026 é o instrumento normativo que dá efetividade ao novo modelo tarifário para o cálculo da Receita Máxima Permitida (RMP). 
A RANP 991/2026 não impõe uma hierarquia entre as metodologias de valoração, permitindo a utilização do Custo Histórico Corrigido pela Inflação (CHCI), do Custo de Reposição Novo (CRN) ou do Recovered Capital Method (RCM), conforme o contexto de cada transportadora. Essa flexibilidade, já prevista em normas anteriores como a Resolução ANP nº 15/2014, reforça a legitimidade da atuação regulatória e afasta qualquer alegação de inovação arbitrária ou imprevisível.
A ANP detém a prerrogativa legal de exigir das transportadoras os registros contábeis específicos ou relatórios de auditoria independente relativos aos gasodutos, atribuição que decorre de seu poder de fiscalização, de forma que suas decisões regulatórias sejam tomadas com base em evidências robustas e confiáveis. A RANP 991/2026 fortalece a transparência, a credibilidade institucional e a eficiência do regime tarifário de transporte de gás natural.
</t>
  </si>
  <si>
    <t xml:space="preserve">A Resolução ANP nº 991/2026 dá diretrizes para o novo regime tarifário. A Resolução consagra expressamente o teste de prudência e necessidade como condição para inclusão de bens na BRA, exigindo que apenas investimentos prudentes, necessários e verificáveis componham a base de remuneração. É igualmente importante registrar que a Resolução não estabelece hierarquia rígida entre CHCI, CRN e RCM, justamente para permitir que, diante dos elementos contextuais de cada transportadora, a ANP avalie o critério mais adequado em cada caso concreto.
A própria regulamentação setorial já previa, desde a Resolução ANP nº 15/2014, a possibilidade de utilização de metodologias alternativas de valoração da base regulatória, desde que tecnicamente justificadas e compatíveis com as finalidades do modelo tarifário. 
Assim, a Resolução ANP nº 991/2026 constitui base normativa legítima e sólida para o pleno exercício da competência regulatória da ANP, inclusive para exigir registros contábeis, relatórios de auditoria e demais informações necessárias à verificação da RMP.
A ANP tem o dever de previamente a cada novo ciclo quinquenal, reavaliar e modernizar a regulação sempre buscando a garantia dos investimentos, segurança jurídica, modicidade e justiça tarifária.
Recomenda-se o aprimoramento constante da regulação, em linha com as boas práticas regulatórias. Fundamental a realização de verificações obrigatórias, utilização de benchmarking de mercado como elemento de validação e a previsão de validação independente para projetos de maior porte. Esse ambiente deve contemplar informações documentais completas e rastreáveis, reconciliação entre dados contábeis e físicos, mapeamento entre ativo, projeto, ordem interna e documento fiscal e registro de versionamento e histórico de alterações.
Se faz necessário uma maior padronização da informação e a definição de nível mínimo de asseguração independente (padrões internacionais de auditoria), e estrutura de acesso escalonado para regulador e o auditor do agente regulado.
Considerando a coexistência de diferentes regimes (malhas reguladas e sob regime contratual), recomenda-se a definição prévia de metodologia objetiva para alocação de custos comuns, com vistas a mitigar o risco de subsídios cruzados. Sugere-se a adoção de mecanismos de true-up, com regra de aprovação condicionada para casos em que a necessidade do investimento seja plausível, mas haja insuficiência de evidências no momento da análise. 
Propõe-se a criação de base regulatória de custos unitários, com dados históricos e de mercado, com o objetivo de apoiar análises de prudência, reduzir assimetria de informação e conferir maior celeridade e consistência às decisões. Recomenda-se a incorporação de avaliação sistemática ex post, comparando, valores aprovados versus realizados, cumprimento de prazos e escopo e entrega de benefícios operacionais (capacidade, confiabilidade, eficiência). 
Sugere-se ainda para as futuras revisões quinquenais, se avaliar, de forma gradual, a adoção de abordagem baseada em TOTEX (Total Expenditure), com vistas a reduzir distorções entre CAPEX e OPEX, incentivar 
</t>
  </si>
  <si>
    <t xml:space="preserve">A RMP deve garantir de forma que a tarifa remunere exclusivamente o capital que ainda demande recuperação econômica. A BRA é o núcleo econômico sobre o qual repousa toda a estrutura tarifária e deve se apoiar no teste de prudência, pelo qual a ANP deve verificar se os ativos foram efetivamente utilizados e permanecem úteis à prestação do serviço.
A BRA delimita o que o usuário pode ser legitimamente chamado a remunerar por meio das tarifas de transporte. Trata-se do principal filtro jurídico-econômico entre a proteção da remuneração do capital investido e a tutela do usuário contra encargos indevidos. Uma BRA superdimensionada viola os preceitos centrais da regulação econômica.
Na transição dos contratos legados, existe um risco de fato de que a opção por uma metodologia inadequada acarrete na dupla remuneração, sobretudo no contexto da transição de ativos históricos que já tiveram sua remuneração total ou parcial exaurida nas tarifas contratuais anteriores ao regime de entrada e saída. 
</t>
  </si>
  <si>
    <t xml:space="preserve">A BRA não pode ser compreendida como exercício contábil formal ou mecanismo automático de preservação de valores históricos, mas como decisão regulatória substantiva, juridicamente condicionada à identificação do capital efetivamente passível de remuneração. A mesma racionalidade deve orientar o reconhecimento dos custos operacionais, de modo a impedir subsídios cruzados e evitar que custos já cobertos por receitas pretéritas ou vinculados a atividades não reguladas sejam indevidamente transferidos à RMP do regime regulado.
A competência regulatória deve ser orientada para a necessidade de arbitrar e acomodar os potenciais conflitos entre os agentes de mercado e os usuários da atividade de transporte de gás. Assim, sem perder de vista a necessidade de garantir a sustentabilidade econômico-financeira dos investimentos realizados pelo setor, o objetivo central da regulação tarifária é garantir modicidade.
</t>
  </si>
  <si>
    <t xml:space="preserve">A valoração da BRA deve ter como seu comando a RANP 991/2026, que deixa claro a vedação à dupla remuneração como princípio estruturante da atividade decisória. Esse ponto é de extrema relevância na medida em que estamos tratando da transição dos contratos legados para o regime regulado de acesso previsto na Lei nº 14.134/2021, momento em que a correta delimitação do capital ainda passível de remuneração se torna fundamental para a legitimidade das tarifas. 
As metodologias baseadas no Custo de Reposição Novo (CRN/VRN) ou no Custo Histórico Corrigido pela Inflação (CHCI) não se mostram adequadas, como critério final e autônomo, para a definição da Base Regulatória de Ativos (BRA) no contexto de transição dos contratos legados para a tarifação regulada, porque ambas partem de uma lógica predominantemente patrimonial ou contábil e não capturam, de forma satisfatória, a trajetória econômica de recuperação do capital já ocorrida sob o regime anterior. 
Já o método RCM se apoia na lógica econômico-financeira dos fluxos de caixa para separar a remuneração do capital da amortização do principal, se diferenciando de abordagens baseadas em custo de reposição ou critérios contábeis. No caso das Malhas Nordeste e Sudeste, sua aplicação é essencial, para garantir que não ocorrerá uma dupla retribuição.
As informações não conhecidas são, em grande medida, as mesmas já utilizadas pela própria Agência em metodologias alternativas, sendo possível, assim, reconstruir de forma aproximada a trajetória de recuperação do investimento com base no fluxo de caixa dos contratos legados ou, subsidiariamente, em demonstrações financeiras, utilizando variáveis como receitas, OPEX, CAPEX e evolução da base de ativos. Da mesma forma, parâmetros como o WACC podem seguir referências regulatórias homogêneas.
Assim, a limitação de dados não inviabiliza o RCM, mas exige, em alguns casos o uso de estimativas transparentes, conservadoras e que poderiam estar sujeitas a revisão futura em prazos limites a serem definidos pela ANP. Sob a ótica da prudência regulatória e da modicidade tarifária, a ANP deve considerar a aplicação do RCM, com o uso de proxies transparentes, replicáveis e passíveis de ajuste posterior. Sob a ótica da prudência regulatória, modicidade tarifária e vedação à dupla remuneração, o mais adequado não é descartar o RCM, mas aprofundar sua aplicação, assegurando que a BRA reflita apenas o capital prudente ainda não recuperado no regime legado.
Análises realizadas pela ARM consultoria com base no método RCM, indicaram que o capital investido na malha Sudeste foi integralmente recuperado e que houve sobre remuneração entre R$ 2,2 bilhões e R$ 2,8 bilhões, a depender do cenário de WACC. Mesmo sob premissas conservadoras — como OPEX elevado e taxas de WACC mais altas — os resultados permanecem consistentes indicando já haver ocorrido a recuperação do capital.
Em contraste, a utilização do VRN, conforme sugerido em notas técnicas preliminares, resulta em uma BRA superior a R$ 3,2 bilhões — uma discrepância significativa, com impacto estimado de cerca de R$ 4 bilhões no quinquênio, a ser arcado pelos consumidores, no que poderíamos considerar se tratar de uma tripla remuneração.
A ANP tem condições de aplicar o método RCM utilizando para algumas das informações necessárias, estimações considerando cenários possíveis com base em dados passados conhecidos e projeções apresentadas pelas próprias transportadoras. Nos diferentes cenários com estimações pró transportadoras em todas elas os resultados indicam que houve uma sobre retribuição do capital investido, onde se conclui que a BRA ao início do ciclo 2026-2030 da Malhas Sudeste deveria ser ZERO. 
</t>
  </si>
  <si>
    <t xml:space="preserve">Evidencia-se uma avaliação de inadequação estrutural do CHCI para a Malha Sudeste, em especial por: (i) não refletir o custo contemporâneo de reposição de ativos antigos; (ii) risco de “rejuvenescimento contábil” por capitalização de gastos na fronteira OPEX/CAPEX sem demonstração técnica de extensão de vida útil; e (iii) limitações de rastreabilidade de registros formados em contexto pré-segregação regulatória.
O método CHCI não deve ser usado como parâmetro primário para a definição da BRA para o caso dos Contratos Legados vencidos, como também, para os demais ainda por vencer. Caso seja utilizado como referência secundária, deve ser acompanhado de auditoria intensiva e de salvaguardas contra dupla remuneração.
</t>
  </si>
  <si>
    <t xml:space="preserve">O CRN deveria ser usado somente como uma base para o cálculo do método VRN e sempre que utilizado parâmetros pesquisados pela própria ANP o que não foi realizado até o momento.
Em setembro de 2019, a SIM-ANP realizou o estudo “Análise Estatística de Custos de Implantação de Oleodutos e Gasodutos no Brasil”, cujo objetivo foi estimar o custo médio de implantação de dutos no país com base em projetos relevantes executados entre 2004 e 2019. O estudo considerou empreendimentos de transporte com grande extensão, e permitiu calcular médias e desvios-padrão dos custos por metro/polegada (“metropol”).
Os resultados indicaram que, após a exclusão de outliers, o custo médio passou a ser de aproximadamente US$ 79,67/polegada·metro, com desvio-padrão de US$ 28,16/polegada·metro (35,3% da média), evidenciando maior consistência estatística. Esses valores reforçam a necessidade de cautela na adoção de parâmetros significativamente superiores.
O estudo também apresentou referências internacionais relevantes. Segundo dados da USAID (2007), os custos de gasodutos onshore nos Estados Unidos variaram entre US$ 27,62 e US$ 82,84/polegada·metro em diferentes estados. Na Espanha, a CNMC — autoridade reguladora do setor — adota valores em torno de 22,16 euros/polegada·metro em regulações mais recentes. Tais referências corroboram a percepção de que os valores propostos pela consultoria se encontram acima de parâmetros historicamente observados.
A adoção direta de informações fornecidas pelo agente regulado, sem validação independente robusta, não se coaduna com boas práticas de governança regulatória. Ao contrário, impõe-se a aplicação do princípio da melhor informação disponível, evitando-se o reconhecimento de valores potencialmente enviesados, ainda que apresentados de boa-fé.
Adicionalmente, a própria Nota Técnica, em seu item 5 (Conclusão), apresenta uma Tabela 2 com valores de custo variando entre R$ 121,54 e R$ 668,90/polegada·metro, com médias de R$ 395,22 (com outliers) e R$ 328,84 (sem outliers). Tais valores médios são significativamente inferiores aos propostos pela KPMG, reforçando a inconsistência do parâmetro sugerido.
Diante desse conjunto de evidências, entende-se que os valores unitários utilizados para o cálculo do VRN devem ser revistos para baixo de forma substancial — estimando-se uma redução de, ao menos, 70% em relação ao valor proposto pela consultoria.
A adoção de parâmetros inflacionados implicaria a remuneração excessiva de ativos cuja maior parte do investimento já foi recuperada ao longo do tempo, em potencial afronta aos princípios de modicidade tarifária e vedação à dupla recuperação.
</t>
  </si>
  <si>
    <t xml:space="preserve">O Método do Capital Recuperado mostra-se a metodologia mais adequada para a definição do valor inicial da BRA, por ser a única efetivamente apta a evitar a dupla remuneração. Essa escolha encontra respaldo no art. 6º, §2º, da Resolução ANP nº 991/2026, que proíbe a inclusão de valores já substancialmente remunerados nos contratos legados, em consonância com o princípio da vedação ao enriquecimento sem causa. ao vedar a reinserção de valores já substancialmente remunerados ao longo do regime contratual legado.
O RCM é especialmente útil para ativos antigos, pois permite ajustar o custo histórico pelos ganhos econômicos efetivamente percebidos, assegurando a recuperação do investimento e do custo do capital de forma justa e proporcional. Diferentemente de abordagens prospectivas, fundamenta-se em lógica retrospectiva de reconstrução da trajetória financeira dos ativos, assegurando que a tarifa remunere exclusivamente o montante que ainda não foi ressarcido ao investidor por meio das receitas líquidas históricas.
Estudos técnicos da própria ANP demonstram que a não utilização do RCM em ativos de transição poderia resultar em sobrecustos bilionários para os usuários, o que seria incompatível com os princípios regulatórios. A partir desta mesma análise, pode-se concluir que sua adoção é essencial para proteger a modicidade tarifária, impedir a dupla cobrança, reduzir a assimetria informacional, fortalecer a segurança jurídica e promover a equidade intertemporal entre diferentes gerações de usuários. Cabe ressaltar que nossos estudos com base no método RCM também indicaram, no caso da NTS e TAG, ter havido uma sobre remuneração. 
O modelo australiano, consagrado nas National Gas Rules, reconhece o RCM como ferramenta eficaz para mitigar o poder de mercado e assegurar tarifas transparentes e prudentes em monopólios naturais.
Embora a Nota Técnica da ANP aponte eventual insuficiência de dados, não permitindo sua implementação integral sem riscos de distorção, tal situação não invalida o método, que pode sim ser implementado por meio do uso de proxies verificáveis, parâmetros conservadores e mecanismos formais de revisão ex post. Dessa forma, evita se que a insuficiência de dados perpetue valores já recuperados ou introduza distorções contrárias à modicidade tarifária.
Em síntese, o RCM é a única metodologia que concilia prudência, eficiência e justiça intertemporal, configurando a solução mais robusta para a transição entre contratos legados e o novo regime regulado.
</t>
  </si>
  <si>
    <t xml:space="preserve">A aplicação do RCM é o único método aplicável na transição dos contratos legados e o único que poderá impedir a dupla remuneração e o enriquecimento sem causa.
A coerência regulatória exige que a metodologia esteja plenamente aderente à norma vigente, às especificidades dos contratos legados e ao princípio da modicidade tarifária. Nos termos da RANP nº 991/2026, cabe à Agência assegurar a vedação à dupla remuneração dos transportadores, o que pressupõe a verificação efetiva da remuneração já auferida e da recuperação de capital ocorrida no âmbito do regime legado.
</t>
  </si>
  <si>
    <t xml:space="preserve">Dentre as metodologias disponíveis, o CHCI sofre com severa assimetria informacional e risco de incorporação de custos imprudentes ou despesas indevidamente capitalizadas, enquanto o CRN carrega o risco intrínseco de gerar ganhos extraordinários ao revalorizar ativos a preços correntes. 
Nesse cenário, o RCM se apresenta como a única alternativa tecnicamente capaz de reconstruir a trajetória financeira do investimento e identificar o capital efetivamente pendente de recuperação.
Diante da falta de dados auditáveis no momento da Consulta Pública, a ANP deve utilizar parâmetros provisórios para evitar que as transportadoras sejam premiadas pela não prestação de informações e para impedir a dupla remuneração de ativos. 
Não se sustenta a pretensão de blindar a BRA e preservá-la sem possibilidade de revisão: a boa governança regulatória exige que a decisão inicial seja acompanhada de mecanismos formais de ajuste futuro, capazes de corrigir parâmetros à luz de informações supervenientes mais completas e confiáveis.
Não obstante, pode-se afirmar que a aplicação do RCM não demandaria um elevado grau de exatidão e tão somente a apuração se ocorreu uma sobre recuperação do capital investido.
Em caso positivo, independente do montante, a BRA deve ser ZERO.
</t>
  </si>
  <si>
    <t xml:space="preserve">O ciclo tarifário 2026–2030 assume caráter estruturante por coincidir com o término dos principais contratos legados das malhas da NTS e da TAG, em ambiente de transição entre modelos que deve orientar toda a concepção sobre a validade das medidas propostas pela Agência.
As tarifas de transporte no país são significativamente superiores a maioria dos países com regulação moderna. O próprio MME já indicou um estudo onde indicou que as tarifas poderiam ser 50% inferiores. A maioria dos gasodutos são antigos e nos últimos 15 anos praticamente não se expandiu a malha de transporte no país.
Agora o regulador tem uma 1a oportunidade para começar a corrigir essa graves distorções. Não se pode extrair do art. 44 da Lei nº 14.134/2021 a conclusão de que o regulador esteja juridicamente impedido de revisar, no novo ciclo tarifário, os critérios de valoração e remuneração dos ativos com vistas a assegurar que apenas o capital efetivamente ainda não recuperado seja incorporado à base regulatória. Admitir o contrário equivaleria a esvaziar a eficácia normativa da Lei do Gás, transformando a transição regulatória em mero prolongamento do regime anterior.
Evitar dupla remuneração não é reescrever o passado, mas impedir que ativos já remunerados no regime contratual sejam novamente remunerados no sistema de tarifas reguladas pela ANP. Trata-se de assegurar um futuro alinhado ao ordenamento, e não de retroagir indevidamente novo parâmetro normativo.
Não se pode admitir que com o fim dos contratos legados que geraram um elevado ônus aos consumidores com tarifas injustificadas, a revisão tarifária venha se transformar em mera prorrogação do regime anterior. 
O objetivo da norma é justamente permitir que, após o término dos contratos, o sistema tarifário seja estruturado de forma a refletir apenas o capital ainda não recuperado, em respeito aos princípios da modicidade tarifária, da neutralidade intertemporal e da vedação ao enriquecimento sem causa.
</t>
  </si>
  <si>
    <t xml:space="preserve">A adoção do RCM não importa aplicação retroativa: a definição da RMP projeta efeitos exclusivamente para o próximo ciclo tarifário, não tendo por objeto a revisão de tarifas pretéritas nem a invalidação de receitas já auferidas e não não há violação a expectativas legítimas das transportadoras. 
Desde a regulamentação anterior já se previa a possibilidade de utilização de metodologias alternativas de valoração da base regulatória, o que afasta qualquer alegação de inovação normativa imprevisível. 
A atividade regulatória se caracteriza por elevado grau de dinamicidade, no qual novos dados empíricos exigem aprimoramento contínuo dos desenhos regulatórios. A segurança jurídica não pode ser utilizada como blindagem absoluta contra o necessário aprimoramento do desenho regulatório e tarifário do mercado de transporte de gás. Ao contrário, a governança da transição impõe que a ANP atue com rigor metodológico para evitar oneração indevida dos usuários.
A não aplicação do método RCM, acarretará não em dupla, mas em tripla remuneração.
</t>
  </si>
  <si>
    <t xml:space="preserve">As diretrizes adotadas para a regulação do transporte de gás natural no Brasil convergem com práticas de reguladores maduros, em especial a Australian Energy Regulator e o arcabouço normativo europeu, ambos estruturados para mitigar assimetrias informacionais e emular, tanto quanto possível, a disciplina econômica de mercados competitivos em setores caracterizados como monopólios naturais de rede.
A incorporação de referências internacionais pela ANP está em linha com a boa governança regulatória de buscar adaptar as boas práticas e metodologias internacionais às condições específicas do mercado brasileiro, levando em conta fatores como a configuração da malha, a idade dos ativos, o histórico contratual e o nível de maturidade do sistema. 
Se uma metodologia se mostra a mais apropriada para o caso concreto, ela deve ser aplicada, mesmo que não seja a solução majoritária em outros países, assim, a análise pela ANP de modelos internacionais, como o da Australian Energy Regulator (AER) e o arcabouço europeu, deve ser entendida como um ponto de referência e de legitimação técnica, mas não como uma simples reprodução, aportando boas práticas que podem orientar a regulação brasileira, sem que isso signifique importar soluções de forma automática. 
</t>
  </si>
  <si>
    <t xml:space="preserve">A incorporação dos critérios da NGR Rule 79 é importante como diretriz operacional para aplicação do teste de prudência e necessidade previsto na Resolução ANP nº 991/2026.
Os critérios tríplices de conformidade permitem assegurar que apenas investimentos que resultem no menor custo sustentável para o sistema e que possuam valor econômico positivo, ou sejam estritamente necessários à segurança e à integridade das instalações, sejam passíveis de remuneração tarifária.
</t>
  </si>
  <si>
    <t xml:space="preserve">Essa medida é condição essencial para a integridade do modelo de blocos de construção introduzido pela Resolução ANP nº 991/2026, especialmente para transportadoras que operam sob regimes mistos. A ANP deve rejeitar qualquer forma de subsídio cruzado entre carregadores, garantindo que a tarifa de acesso regulado não suporte ineficiências de contratos bilaterais ou custos de atividades estranhas ao transporte.
A adoção dos critérios estabelecidos na NGR Rule 93 como referencial metodológico para separação e alocação de custos e receitas entre serviços regulados e não regulados permite que a alocação da RMP siga estritamente a proporção dos custos diretamente atribuíveis a cada categoria de serviço, assegurando que custos comuns e indiretos sejam distribuídos mediante critérios causais transparentes e auditáveis.
</t>
  </si>
  <si>
    <t xml:space="preserve">A incorporação dos critérios de eficiência e prudência estabelecidos na NGR Rule 91 como diretriz para homologação das despesas operacionais autoriza que a ANP rejeite a aceitação acrítica de projeções de custos baseadas apenas no histórico contábil das transportadoras, exigindo que o OPEX elegível seja exclusivamente aquele que seria incorrido por um provedor prudente, atuando de forma eficiente e em conformidade com boas práticas da indústria.
A ANP deve exercer seu poder fiscalizatório para glosar margens excessivas e custos operacionais ineficientes que não gerem valor ao sistema de transporte, assegurando que a tarifa não suporte ineficiências gerenciais em prejuízo do usuário.
</t>
  </si>
  <si>
    <t xml:space="preserve">A ANP deve avaliar a adoção de regra de compartilhamento simétrico de ganhos e perdas de eficiência, bem como consolidar procedimento robusto de revisão ex post capaz de glosar integralmente dispêndios identificados como ineficientes ou imprudentes após sua realização. 
Trata-se de instrumento importante para reforçar a regulação por incentivos e proteger o mercado contra inflação artificial da base de ativos.
</t>
  </si>
  <si>
    <t xml:space="preserve">Propõe-se o detalhamento dos critérios de aplicação da metodologia Base-Step-Trend, visando fortalecer o paradigma do custo revelado e a regulação por incentivos. Devem ser estabelecidos parâmetros objetivos para depuração da base e aceitação de degraus estruturais.
Sugere-se a fixação de limite regulatório para despesas não discriminadas, de modo que qualquer valor excedente a esse teto seja objeto de glosa, exceto se tecnicamente justificado. Quanto aos step changes, sua aceitação deve ser condicionada à demonstração de que os custos são irreversíveis, decorrentes de fatos externos não gerenciáveis e impossíveis de serem mitigados por ganhos de produtividade na estrutura existente. Recomenda-se ainda a publicação de benchmark detalhado dos custos gerais e administrativos entre as transportadoras nacionais.
</t>
  </si>
  <si>
    <t xml:space="preserve">A Resolução ANP nº 991/2026 estabelece que a BRA deve contemplar apenas investimentos prudentes e necessários, mas não define parâmetros objetivos para essa verificação. É justamente nesse ponto que a National Gas Rule 79 se torna relevante, ao exigir que os investimentos elegíveis sejam aqueles que um operador eficiente e prudente, seguindo boas práticas industriais, efetivamente realizaria.
A Receita Máxima Permitida (RMP) deve ser distribuída proporcionalmente aos custos atribuídos a cada serviço, evitando ganhos indevidos e protegendo os usuários contra repasses injustificados — especialmente em situações de coexistência entre contratos legados e ativos regulados. 
O OPEX precisa ser filtrado de ineficiências para que não haja distorção tarifária, desvirtuamento do regime tarifário e de transferência indevida de encargos ao usuário. A Rule 91 fornece critérios técnicos que permitem à ANP avaliar de forma rigorosa a qualidade dos gastos, garantindo que apenas despesas necessárias sejam incorporadas.
A ANP, deve estabelecer um teto para essas despesas, o regulador força a transportadora a detalhar sua estrutura de custos, revelando quais gastos são realmente indispensáveis e quais não resistiriam a uma análise individualizada. 
Essa medida promove disciplina financeira, reduz a assimetria de informação e fortalece a capacidade da ANP de glosar despesas imprudentes ou ineficientes, alinhando o processo regulatório às melhores práticas internacionais e assegurando a modicidade tarifária. A experiência da AER australiana mostra que esse tipo de controle é essencial para evitar remuneração indevida.
Por fim, o uso da Data Envelopment Analysis (DEA) para avaliar custos de pessoal é justificado pelas diferenças significativas entre operadores nacionais, sem justificativa plausível. A glosa de despesas muito acima da média setorial protege a competitividade do gás natural frente a alternativas energéticas e evita tarifas infladas que poderiam reduzir a demanda.
</t>
  </si>
  <si>
    <t>A coerência regulatória exige que a metodologia esteja plenamente aderente à norma vigente, às especificidades dos contratos legados e ao princípio da modicidade tarifária. Nos termos da RANP nº 991/2026, cabe à Agência assegurar a vedação à dupla remuneração dos transportadores, o que pressupõe a verificação efetiva da remuneração já auferida e da recuperação de capital ocorrida no âmbito do regime legado.
A revisão tarifária do ciclo 2026–2030 abrange cerca de 30% da base de ativos das transportadoras, Até 2033, os demais contratos legados também se encerrarão. Assim, a metodologia ora definida não produzirá efeitos apenas neste quinquênio, mas influenciará diretamente o ciclo subsequente, consolidando um precedente regulatório de elevada relevância para a transição de todo o sistema. 
Diante do risco de dupla remuneração já identificado, incumbe ao regulador adotar as melhores estimativas disponíveis (best estimate), com premissas transparentes, replicáveis e passíveis de revisão posterior, de modo a assegurar justiça tarifária. A ausência de informação perfeita não pode servir de justificativa para afastar a necessária verificação da recuperação de capital já ocorrida.
No que se refere à definição dos valores, recomenda-se que a ANP observe os princípios da modicidade tarifária (art. 6º, §1º, da Lei nº 8.987/95) e da vedação ao enriquecimento sem causa (art. 884 do Código Civil), em consonância com os objetivos de eficiência e competitividade previstos no art. 9º, §3º, da Lei nº 14.134/21. Deve-se reafirmar, ainda, a competência da ANP para exigir das transportadoras todas as informações sob sua guarda (art. 8º, XVII, da Lei nº 9.478/97), com aplicação de sanções em caso de descumprimento (art. 3º, VI, da Lei nº 9.847/99), cabendo aos agentes regulados o dever de transparência frente à assimetria informacional.
As decisões regulatórias devem ser devidamente fundamentadas, considerando todos os elementos fáticos e jurídicos relevantes (art. 5º da Lei nº 13.848/19 e art. 50 da Lei nº 9.784/99), bem como suas consequências práticas e as limitações enfrentadas na implementação das políticas públicas (arts. 20 a 22 da LINDB), sempre com base na melhor informação disponível. Nesse contexto, cabe ao regulador: (i) atuar com diligência na obtenção de dados, especialmente junto aos agentes regulados; (ii) mitigar assimetrias informacionais por meio do uso de estimativas, benchmarks e proxies; e (iii) prever mecanismos de revisão posterior (true-up), quando da apresentação de dados auditáveis.
Diante das limitações informacionais reconhecidas, a ANP deve basear a valoração da Base Regulatória de Ativos (BRA) na melhor informação disponível e em proxies verificáveis, adotando abordagem conservadora compatível com a modicidade tarifária. O ônus de comprovação dos investimentos e custos recai sobre as transportadoras, sob pena de glosa. A ausência de dados não pode beneficiar o regulado nem justificar o afastamento do método do Custo Médio Regulatório (RCM), especialmente quando este é reconhecido como o mais adequado para evitar dupla remuneração.
A adoção do RCM encontra respaldo no art. 6º, §2º, da RANP nº 991/2026, que veda a reinserção de valores já remunerados, em linha com o princípio do enriquecimento sem causa. Trata-se de metodologia particularmente adequada para ativos com longo histórico operacional, pois permite reconstruir a trajetória financeira do investimento com base nos retornos efetivamente auferidos, assegurando a remuneração apenas do capital ainda não recuperado.
O RCM evita ganhos indevidos decorrentes de reavaliações a preços correntes. Sua adoção é, portanto, essencial para garantir a modicidade tarifária e impedir que os usuários arquem novamente com investimentos já amortizados — risco de magnitude bilionária.</t>
  </si>
  <si>
    <t>As tarifas praticadas ao longo dos últimos 20 anos tiveram como fundamento econômico-financeiro o Fluxo de Caixa Livre da Empresa (FCLE) projetado para os contratos legados — isto é, a capacidade de geração de caixa suficiente para, ao longo do tempo, cobrir custos operacionais, tributos, investimentos, serviço da dívida, bem como a remuneração e a recuperação do capital investido. 
Em outras palavras, as tarifas não foram definidas de forma dissociada da realidade econômica dos projetos, mas calibradas para produzir fluxos de caixa compatíveis com a viabilidade dos empreendimentos e com o retorno esperado sobre o capital aportado. Ainda que atualmente não se disponha da totalidade da memória detalhada desses modelos, é razoável inferir que as receitas historicamente auferidas derivaram, direta ou indiretamente, de modelagens baseadas em FCLE, o que torna esse fluxo a referência mais aderente para estimar o capital já recuperado no regime legado.
Caso a BRA seja definida apenas com base no VNR depreciado, sem o devido contraste com o RCM, a metodologia passará a refletir apenas uma valoração físico-contábil do ativo, e não sua efetiva realidade econômica de recuperação. Um ativo pode apresentar valor remanescente sob a ótica da idade regulatória ou da vida útil contábil e, ainda assim, já ter tido seu capital substancial ou integralmente recuperado por meio das tarifas do regime legado. 
Nesse caso, o uso do VNR depreciado em lugar do RCM conduz à sobre avaliação da BRA, permitindo que ativos já remunerados continuem gerando nova remuneração no ciclo 2026–2030, o que leva a um benefício indevido a favor da transportadora. Nessa hipótese, a insuficiência informacional deixa de ser tratada como uma limitação a ser superada por meio de estimativas prudentes e passa a produzir efeitos econômicos favoráveis ao regulado, em detrimento dos usuários.
Importa destacar que a eventual ausência de dados completos e perfeitamente desagregados não inviabiliza a aplicação do RCM. Ao contrário, o método pode e deve ser implementado com base nas melhores estimativas disponíveis, desde que apoiadas em premissas transparentes, replicáveis e passíveis de revisão posterior. A estimativa do capital recuperado pode ser construída, prioritariamente, a partir do FCLE subjacente aos contratos legados e, de forma complementar, a partir dos relatórios financeiros anuais das transportadoras, que oferecem evidências observáveis sobre receitas, custos, EBITDA, CAPEX, depreciação e geração de caixa — elementos suficientes para sustentar inferências prudentes sobre a recuperação econômica já ocorrida.
No contexto regulatório, a escolha não se dá entre calcular com exatidão absoluta ou não calcular, mas entre adotar uma estimativa tecnicamente fundamentada do capital já recuperado ou aceitar uma valoração que ignore essa recuperação e transfira aos consumidores o risco de pagar novamente por ativos já remunerados. 
Adicionalmente, a dinâmica dos contratos legados já foi amplamente debatida em diversos fóruns técnicos, havendo indícios de que a transportadora NTS não apenas recuperou a integralidade do capital investido, como também auferiu receitas superiores à Receita Máxima Permitida (RMP), o que sugere a ocorrência de sobre-remuneração ao longo do período.
Diante desse cenário, a definição de uma BRA inicial positiva para o ciclo 2026–2030, no caso dos ativos oriundos dos Contratos Legados, tende a impor ônus indevido aos consumidores. Mais do que configurar uma hipótese de dupla remuneração — já potencialmente verificada no passado —, tal decisão poderia resultar em uma terceira camada de remuneração sobre ativos já amortizados, caracterizando ganho indevido.
Assim, a única forma de mitigar esse risco de maneira consistente e alinhada aos princípios regulatórios é a adoção do método RCM pela ANP, assegurando que apenas o capital efetivamente ainda não recuperado seja incluído na Base Regulatória de Ativos.</t>
  </si>
  <si>
    <t>Um aspecto adicional importante a ser comentado, que poderá aflorar na discussão da revisão da BRA, é a questão da isonomia regulatória. Cabe remarcar que o conceito de isonomia não significa ter que aplicar o mesmo método quando se trata de realidades não comparáveis.
A isonomia relevante, em regulação econômica, é a de tratamento equivalente de situações equivalentes. Quando os objetos regulados têm estruturas de ativos, trajetória de investimentos, idade média, dinâmica de substituição, perfil de risco e histórico contratual substancialmente diferentes, impor o mesmo método (CHCI) por “simetria formal” tende a produzir iniquidade material (mesma regra, efeitos muito diferentes), contrariando modicidade e eficiência.
A TBG é um caso estruturalmente distinto: “gasoduto tipo troncal” (um grande ativo/rota). A TBG possui também um único corredor dominante (Gasbol), com:
a)	elevado peso de um ativo linear principal;
b)	menor complexidade de malha (comparada a redes com múltiplos trechos, interconexões e reforços);
c)	dinâmica de CAPEX/REPEX e de substituição com perfil muito particular;
d)	menor risco de o CHCI “congelar” uma fotografia histórica que não representa a condição econômica atual do ativo.
e)	Já no caso da NTS (Malha Sudeste) e TAG (Malha Nordeste) são malhas com:
f)	maior diversidade de trechos, idades e reforços;
g)	múltiplas expansões, adequações e ciclos de investimento;
h)	composição de ativos e custos mais heterogênea, com maior sensibilidade a critérios de alocação e a drivers de integridade/manutenção.
Os contratos legados apresentam uma singularidade que exige da ANP a eleição de métodos que melhor possam refletir a busca de modicidade e justiça tarifaria em cada caso.</t>
  </si>
  <si>
    <t>José Mauro de Barros Cardoso</t>
  </si>
  <si>
    <t>Edge Comercialização S.A.</t>
  </si>
  <si>
    <t>Diretor Jurídico e Regulatório</t>
  </si>
  <si>
    <t>josem.cardoso@edge.com.vc</t>
  </si>
  <si>
    <t>A Edge Comercialização S.A. (“Edge”) é uma empresa criada com o propósito de tornar a indústria e o setor de transporte no Brasil mais competitivos e sustentáveis, por meio do desenvolvimento do mercado livre de gás natural e do biometano.
Desde sua origem, a Edge atua com base em dois pilares estratégicos centrais: segurança e foco no cliente. A companhia investe em infraestrutura e em uma originação diversificada para garantir segurança de suprimento, ao mesmo tempo em que desenvolve soluções flexíveis e customizadas, capazes de atender às diferentes necessidades de seus clientes em termos de custo, confiabilidade e descarbonização.
Em seu portfólio, além das atividades de comercialização de gás natural, a Edge possui investimentos em ativos relevantes para o mercado de gás, como o Terminal de Regaseificação de GNL de São Paulo (TRSP), com capacidade de 14 milhões de m³/dia, e a maior planta de purificação de biometano do Brasil com capacidade de produzir até 225 mil m³/dia, por meio de sua subsidiária Biometano Verde Paulínia S.A. (Onebio) em parceria com a Orizon, além da distribuição de GNL B2B off grid.
Para garantir a expansão do mercado consumidor de gás natural e biometano, por meio da atração de agentes que utilizam fontes mais intensivas em gases do efeito estufa, é necessário garantir a sua competitividade no mercado nacional. Essa competitividade está diretamente condicionada à modicidade dos custos ao longo de toda a cadeia, desde a produção até a entrega ao consumidor final. De pouco adiantaria os esforços para ampliação das fontes de produção e/ou o acesso à molécula no mercado internacional a preços baixos, num cenário em que o custo de utilização da infraestrutura brasileira para a movimentação da molécula permanecer elevado, uma vez que é justamente o preço final praticado ao consumidor que determina a atratividade do gás natural e do biometano frente a outras fontes energéticas.</t>
  </si>
  <si>
    <t>Os avanços recentes regulatórios e de políticas públicas reforçam a urgência dessa equação de custos. O mercado livre de gás natural iniciou seu desenvolvimento de forma ampla em 2021, por meio da Nova Lei do Gás. Em 2025, alcançou 100 indústrias, das quais 62 assinaram seus primeiros contratos no mesmo ano1. Para que essa trajetória de crescimento se sustente e se acelere, é fundamental que a redução dos custos da cadeia acompanhe a abertura do mercado, consolidando as condições de competitividade necessárias à expansão do consumo. Para isso, é imprescindível o atual processo de aperfeiçoamento do arcabouço regulatório das infraestruturas do sistema de transporte de gás natural (“STGN”).
Nessa linha, parabeniza-se a ANP pela condução do processo de atualização do arcabouço normativo que gerou a Resolução ANP n° 991, de 2 de janeiro de 2026 (“RANP 991/2026”) que estabelece o regime tarifário aplicável aos sistemas de transporte de gás natural e aos serviços de transporte oferecidos no regime de contratação, com ampla participação dos agentes interessados e da sociedade.
De forma acertada, a ANP decidiu, em 2025, segmentar o processo revisional em três etapas: (a) definição da WACC (taxa de retorno) aplicável aos ativos, (b) cálculo da Base Regulatória de Ativos (BRA), e (c) definição da Remuneração Máxima Permitida (RMP) das transportadoras. Tratando-se de um mercado em desenvolvimento, é crucial que todos os agentes envolvidos e a sociedade tenham a oportunidade de se debruçar sobre cada um desses temas com a profundidade devida, de modo a aprimorar a estrutura de custos da cadeia brasileira e evitar distorções.</t>
  </si>
  <si>
    <t xml:space="preserve">À luz do momento atual de transição - marcado pelo processo em curso de término dos contratos legados e a consolidação do acesso regulado, definido pela Nova Lei do Gás (Lei nº 14.134/2021), regulamentada pelo Decreto nº 10.712/2021, e pela RANP 991/2026 -, a Consulta Pública nº 3/2026 representa a etapa mais relevante do processo revisional: a definição da metodologia e a valoração da BRA das transportadoras de gás natural, especialmente em relação aos ativos existentes.
A valoração da BRA relativa aos ativos existentes é um marco histórico, com potencial de influenciar decisivamente a trajetória de ampliação ou não do mercado de gás natural no país nos próximos anos. E, para que o resultado deste aperfeiçoamento regulatório seja favorável à continuidade da expensão da demanda, é fundamental que se evite uma nova remuneração de ativos já remunerados sob os normativos da época, sob risco de criação de barreiras competitivas a expansão do mercado.
Para o devido aprofundamento do tema, é necessário apontarmos duas questões que entendemos ser de fundamental importância para a correta análise da valoração da BRA dos ativos existentes:
(i) tendo em vista tratar-se da avaliação de uma Base Regulatória de Ativos no contexto de uma transição de marcos normativos – de acesso negociado para acesso regulado no regime de entrada e saída -, é essencial delimitar qual era a expectativa legítima da Transportadora no momento de sua decisão de investimento. É ela que, por boa-fé e proteção jurídica, deve ser preservada, não mais que isso; e
(ii) a não disponibilização de informações por parte do agente regulado, potencialmente afetado pelo resultado do processo regulatório, não deve ser utilizada como justificativa para a utilização de métodos alternativos ao tecnicamente mais adequado. Nesse sentido, importante reforçar que a ANP possui a competência legal para (a) determinar ao agente regulado a disponibilização das informações, e (b) na ausência delas, imputá-las com razoabilidade, de modo a evitar que o detentor da informação se beneficie de sua própria inércia.
Considerando o contexto de transição envolvido na valoração da BRA dos ativos existentes, antes de discutir qual metodologia aplicar para avaliação da Base, é necessário responder a uma questão jurídica fundamental: à época da decisão de investimento, era razoável que o investidor tivesse a expectativa legítima de, ao final dos contratos que lastrearam sua decisão de investimento, obter receitas adicionais para recuperar o investimento feito?
De antemão, conforme será discorrido abaixo, se adianta que a conclusão é de que:
(i) não havia, no momento da tomada de decisão dos investimentos, norma no arcabouço jurídico-regulatório que tornasse razoável concluir, de boa-fé, que, após o fim dos contratos, o preço de acesso para utilização destas infraestruturas levaria em conta a recuperação de CAPEX adicional por uma arbitragem entre (a) uma regra regulatória (que deixava, ex ante, livre ao proprietário da infraestrutura e ao acessante o período aplicável para recuperação do investimento) e (b) uma regra contábil (baseada na vida útil);
(ii) a estruturação dos investimentos como project finance – cuja financiabilidade depende exclusivamente do fluxo de recebíveis associado a determinado ativo ou a determinado grupo identificável de ativos - reforça a conclusão de que a decisão de investimento fora tomada sob a premissa de que o valor investido seria integralmente recuperado com os recebíveis dos contratos; e
(iii) o regime jurídico ao qual as Transportadoras estavam e ainda estão submetidas não traz sequer a previsão de reversibilidade dos ativos, ao contrário do que ocorreria caso fosse uma concessão de serviço público. A reversibilidade do ativo em um marco temporal pré-identificado à época da decisão de investimento poderia levar a uma expectativa de que houvesse alguma indenização. </t>
  </si>
  <si>
    <t xml:space="preserve">No que diz respeito à reconstrução do arcabouço normativo, a decisão de investimento de construção das infraestruturas de transporte ocorreu entre o final da década de 90 e início dos anos 2000, no momento da celebração dos contratos legados. Tais contratos foram celebrados sob a égide da Lei do Petróleo (Lei nº 9.478/1997), da Portaria nº 169/19982 e das Resoluções ANP nº 27/2005, 28/2005 e 29/2005. Naquela época, ainda que a regulação estabelecesse algumas balizas para definição das tarifas de transporte de gás natural, prevalecia o regime de livre negociação entre as partes e a atuação da ANP ex post, caso não houvesse acordo ou caso o valor acordado não fosse compatível com o mercado, conforme previsto no art. 58, caput e §1º da Lei do Petróleo. 
O art. 8º, VI da Lei do Petróleo previa ainda a competência da ANP para “estabelecer critérios para o cálculo da tarifa de transporte”. Tais critérios foram originalmente regulamentados pela Portaria nº 169/1998. Segundo o dispositivo, a tarifa de transporte, negociada entre transportadores e carregadores, deveria (i) refletir a modalidade de transporte, (ii) considerar os volumes transportados, (iii) considerar a distância entre o ponto de recepção e o ponto de entrega, (iv) considerar a carga tributária e eventuais modificações, (v) não ser discriminatória, não incorporar custos atribuíveis a outros carregadores ou subsídios, e (vi) refletir os custos de operação e manutenção, bem como a adequada remuneração de investimento.
No marco regulatório subsequente, por meio da Resolução ANP nº 29/2005, a Agência estabeleceu que as tarifas deveriam ser compostas por uma estrutura de encargos “relacionados à natureza dos custos atribuíveis” à prestação do serviço (art. 4º, caput), quais sejam: custos fixos relacionados à capacidade de recepção e operação e manutenção, custos de investimento relacionados à capacidade de transporte, custos fixos relacionados à capacidade de entrega e custos variáveis relacionados à movimentação da molécula.
Inexistia um processo de cálculo tarifário feito pelo regulador, tampouco qualquer tipo de aprovação ex ante. Sendo assim, a estrutura tarifária era concebida com base em modelos de financiamento de longo prazo (project finance), nos quais os contratos de transporte serviam como garantias para a amortização dos investimentos realizados pelo transportador, assegurada uma determinada taxa de retorno esperada pelo acionista e previamente conhecida pelas partes. Ou seja, não havia uma determinação regulatória sobre qual deveria ser o período para recuperação do capital investido, ficando a critério da Transportadora e do carregador negociar o valor da tarifa, a duração do contrato e os demais elementos que viabilizassem a decisão de investimento.
Portanto, a expectativa legítima de retorno esperado, considerando o arcabouço jurídico-regulatório vigente à época da tomada de decisão de investimento, só existia em relação ao fluxo financeiro gerado pelos contratos bilaterais de transporte, durante o período de sua vigência. Vale lembrar que a expectativa legítima deve ser demonstrada por elementos objetivos contemporâneos à decisão de investimento, e não inferida ex post a partir da mera duração física do ativo, por uma arbitragem entre a regra regulatória e a regra contábil de recuperação do investimento.
A determinação dos valores tarifários negociados e previstos nos contratos legados deveria assegurar a remuneração do CAPEX, acrescida da taxa de retorno então prevista, ao longo de sua vigência, de modo que, ao final desses contratos, o capital investido nas infraestruturas de transporte houvesse sido integralmente recuperado (sem qualquer previsão de indenização por custos não amortizados ou depreciados).
Conforme será discorrido adiante, a adoção do método RCM é o mais indicado para valorar os ativos objeto dos contratos legados. </t>
  </si>
  <si>
    <t xml:space="preserve">Segundo a NT 2, a metodologia RCM pressupõe apresentação de uma “base de dados detalhada sobre receitas reguladas históricas, parâmetros de remuneração e estrutura tarifária vigente ao longo do período analisado”. Nesse contexto, a ANP solicitou às transportadoras a apresentação da documentação necessária para a valoração da BRA.
Contudo, por meio das Notas Técnicas n° 7/2026/SIM-CTR/SIM/ANP-RJ (“NT 7”) e n° 8/2026/SIM-CTR/SIM/ANP-RJ (“NT 8”), ao justificar a não utilização do RCM para valoração dos ativos vinculados aos contratos legados que perderam sua vigência, estabelecem que o conjunto de informações disponibilizadas não se mostrou suficiente para viabilizar a aplicação do método.
Em síntese, a ANP requisitou informações aos agentes diretamente interessados na revisão da BRA e, por não ter obtido todas as informações devidas desses mesmos agentes, não conseguiu realizar o cálculo conforme método identificado como mais adequado. As transportadoras, por sua vez, apresentaram proposta de valoração da BRA a partir dos métodos CHCI e CRN.
Essa proposta, porém, não condiz com a lógica das decisões iniciais de investimento tomadas à época da construção dos ativos. À época em que tais decisões foram tomadas, o panorama regulatório existente fazia com que as transportadoras precisassem projetar a obtenção de retorno da totalidade de seu investimento - independentemente da taxa de depreciação dos ativos - ao longo da vigência projetada para os contratos legados. Logo, na eventualidade de se desconsiderar essa realidade e permitir a valoração da BRA a partir dos métodos CHCI ou CRN, permitirão resultado seria admitir o cenário de que receitas adicionais sejam auferidas sobre ativos resultantes de investimentos que já podem ter sido plenamente recuperados.
Ressalta-se que as cifras em discussão somam mais de R$ 13 bilhões (NT 7, Tabela 4; NT 8, Tabela 4). Ou seja, uma eventual definição do valor da BRA com base em metodologias alternativas, motivadas pela ausência de informações das própria transportadoras, resultaria em sobre-remuneração significativa, com a geração de ganhos indevidos, e, como consequência, sobrecustos desnecessários e indevidos os consumidores finais.
A não utilização do método considerado como correto e tecnicamente mais adequado pela própria Agência, em razão do não envio de informações completas pelo agente regulado, acarreta uma indesejável inversão da lógica regulatória da definição da metodologia de valoração da BRA e parece contrariar o princípio da modicidade tarifária.
Não obstante, a falta de envio das informações completas, por si só, não deve configurar um óbice à utilização do método RCM. Isso porque, mesmo sem o envio das informações completas pelas transportadoras, a Agência pode dispor de mecanismos e base de dados para estimar com acuracidade razoável o valor dos investimentos realizados pelas transportadoras e o capital já recuperado ao longo da vigência dos contratos bilaterais.
Nisso não há qualquer arbítrio ou inovação. Pelo contrário: trata-se de prática corriqueira no estabelecimento de bases de remuneração regulatórias em modelos que, para promover eficiência e assegurar modicidade, não ficam limitados aos dados que sejam apresentados pelo agente cujos preços serão regulados.
Os Procedimentos de Regulação Tarifária (“PRORET”) editados pela Agência Nacional de Energia Elétrica (“ANEEL”), por exemplo, permitem à Agência a utilização de “Banco de Preços Referenciais, Banco de Preços da Concessionária ou de Orçamento Referencial” (Módulo 2, Submódulo 2.3., versão 2.0c, parágrafo 19).
Em sentido convergente, a Norma de Referência nº 03/2023 editada pela Agência Nacional de Águas e Saneamento Básico (“ANA”) define que o cálculo do valor novo de reposição poderá utilizar “bancos de preços de referências instituídos pela Entidade Reguladora Infracional, ou por ela homologados, ou instituídos pela ANA” (art. 11, §4º).
</t>
  </si>
  <si>
    <t>Por meio da referida NT 2, a ANP trouxe as metodologias dispostas de forma exemplificativa na RANP 991/2026, quais sejam: (a) Custo Histórico Corrigido pela Inflação (CHCI), (b) Custo de Reposição a Novo (CRN), e (c) Método do Capital Recuperado (RCM). Além de elencá-las, a NT indicou, de forma sucinta, em quais situações cada um desses métodos é mais adequado.
Na ocasião, a Agência entendeu o RCM como o método aplicável no caso de “ativos nos quais vigoraram tarifas negociadas entre partes” (NT 2, pág. 4, par. 28). Tal método “permite identificar, de forma transparente quanto do investimento inicial já foi efetivamente devolvido ao investidor e qual parcela permanece pendente de recuperação” (NT 2, pág. 6, par. 45). Ademais, a NT também afirma que o RCM é particularmente útil para avaliações de transição regulatória, verificação de consistência intertemporal da remuneração, análise de eventuais retornos excessivos ou insuficientes e mitigação de riscos de dupla remuneração (NT 2, pág. 6, par. 45).
Essa metodologia não se pauta na apuração do valor contábil do ativo, mas na verificação da recuperação do capital efetivamente investido, deduzido o retorno já auferido pelo transportador. Assim, o RCM identifica quanto do investimento ainda não foi remunerado ou devolvido ao investidor, impedindo que ele receba dupla remuneração pelos ativos investidos.
Em nossa avaliação, e concordando integralmente com a manifestação técnica da Agência, a metodologia RCM (i) é a correta para avaliação dos ativos em questão, considerado o cenário de transição regulatória, bem como (ii) é a única metodologia dentre aquelas consideradas que dá concretude à premissa econômica e jurídica de que não havia legítima expectativa do transportador a um valor residual a ser recuperado após o término dos contratos legados.</t>
  </si>
  <si>
    <t>Com efeito, a Resolução ANP nº 15/2014 determinava, em seu art. 6º, §3º, que a valoração da base regulatória de ativos considerasse “o valor atual dos ativos”, “o custo de reposição dos ativos” e “o valor dos ativos resultante da aplicação de metodologias alternativas e amplamente reconhecidas e adotadas pelo mercado”. A prerrogativa de estabelecer o valor “razoável” do investimento – tanto em relação ao volume de ativos quanto em relação à adequação dos preços – é um componente das duas últimas metodologias acima citadas. Para isso, o Regulador pode recorrer a dados externos àquelas que lhe são fornecidos pelo agente regulado. Essa fixação de “preços e volumes de referência” pode ser feita independentemente da disponibilização de informações pelo agente regulado.
Por motivos similares, desde a redação original da Lei do Petróleo, a ANP possui a prerrogativa de verificar se o valor acordado com o titular dos dutos de transporte “é compatível com o mercado” (art. 58, §1º). Trata-se aqui também de uma avaliação da legitimidade de um determinado preço à luz de elementos externos à prática do agente que o utiliza. Como visto acima, à época de celebração dos contratos legados, as transportadoras deveriam ter considerado, como premissa para o cálculo e definição das tarifas, a remuneração dos investimentos na infraestrutura de transporte.
Entendemos, assim, ser possível que a ANP obtenha o valor da BRA a partir de uma análise retrospectiva da estrutura econômico-financeira dos contratos, como forma de suprir as informações até aqui não disponibilizadas pelas transportadoras consultadas. A valoração a partir de dados históricos, ou seja, de informações efetivamente observadas ao longo da execução dos contratos legados, se diferencia de metodologias prospectivas, pois não depende de premissas ou projeções futuras, mas sim de dados concretos e verificáveis.</t>
  </si>
  <si>
    <t>Pleiteia-se, por meio desta contribuição, que a ANP adote a metodologia RCM para a valoração da BRA das infraestruturas construídas por meio dos contratos legados, por ser considerada a mais apropriada tecnicamente ao caso concreto. Tal posicionamento mostra-se alinhado ao princípio da modicidade tarifária e à promoção da eficiência econômica do setor. A redução dos custos sistêmicos ao uso da molécula é primordial para a competitividade e a expansão do mercado brasileiro de gás natural, a reindustrialização brasileira e a descarbonização de indústrias que utilizam energéticos mais carbono-intensivos.
Parabenizando novamente a ANP pelas relevantes iniciativas de modernização do marco regulatório do transporte, a Edge permanece à disposição para prestar quaisquer esclarecimentos adicionais e reitera seu compromisso firme com o fomento de um mercado de gás natural livre e competitivo.</t>
  </si>
  <si>
    <t>Marcos Roberto Lopomo</t>
  </si>
  <si>
    <t>Abegás - Associação Brasileira das Empresas Distribuidoras de Gás Canalizado</t>
  </si>
  <si>
    <t>Diretor Econômico Regulatório</t>
  </si>
  <si>
    <t>mlopomo@abegas.org.br</t>
  </si>
  <si>
    <t>A ANP realizou um trabalho técnico consistente e meritório, ao reconhecer a BRA como o núcleo econômico do regime tarifário do transporte de gás e estabelecer a vedação à dupla remuneração como pilar estruturante da atividade decisória. O enquadramento é particularmente relevante no contexto do ciclo tarifário 2026-2030, que marca a consolidação da transição dos contratos legados para o regime de acesso regulado instituído pela Lei nº 14.134/2021, e no qual a correta delimitação do capital ainda passível de remuneração assume papel central para a legitimidade das tarifas.
Reconhece‑se a importância do esforço de saneamento da base de ativos, e da abordagem adotada pela ANP ao explicitar os fundamentos legais, metodológicos e referenciais internacionais que orientam a valoração da BRA e a formação da RMP. Trata‑se de passo indispensável para a construção de um regime tarifário transparente, previsível e compatível com as melhores práticas regulatórias.
As contribuições têm por objetivo aprimorar aspectos das Notas Técnicas para reforçar a coerência econômica, a robustez jurídica e a governança decisória. Para tanto, há cinco premissas estruturantes que as orientam.
Em primeiro lugar, destaca‑se o caráter eminentemente regulatório da decisão sobre a BRA, que não se confunde com mero exercício de eleição de critérios contábeis. A valoração da base de ativos é instrumento de política regulatória, destinado a alinhar incentivos, proteger o usuário, assegurar eficiência e conferir credibilidade institucional ao marco regulatório.
Em segundo lugar, a definição da BRA deve conciliar a sustentabilidade econômico‑financeira dos investimentos e da operação do transporte de gás natural com o princípio da modicidade tarifária, assegurando que os usuários sejam chamados a remunerar exclusivamente o capital prudente, eficiente, útil e ainda não recuperado, sem geração de rendas regulatórias indevidas. 
Em terceiro lugar, a governança da transição do modelo dos contratos legados para o regime regulado representa esforço prospectivo de justiça regulatória intertemporal, no qual se impõe evitar a dupla remuneração de ativos das transportadoras de gás. Não há um exercício de revisão do passado, mas a necessidade de estabelecer, para o novo ciclo tarifário, critérios econômica e juridicamente adequados para identificar qual parcela do capital investido permanece legitimamente pendente de recuperação, à luz das receitas já auferidas sob o regime contratual legado. A transição para o modelo regulado não deve perpetuar distorções históricas, nem transferir aos usuários o ônus de remunerar investimentos já substancialmente amortizados. Nesse sentido, não há de se cogitar que as medidas propostas pela ANP teriam o condão de fazer retroagir novo parâmetro normativo de avaliação de ativos cujos investimentos já foram realizados. Evitar dupla remuneração não é reescrever o passado; ao revés, implica considerá-lo para projetar o futuro. Não há direito adquirido a regime jurídico, notadamente quando a imposição de obstáculos ao novo regime onera ilegitimamente os usuários do serviço.
Em quarto lugar, a assimetria informacional, especialmente em relação aos contratos legados, impõe o dever de transparência do setor regulado, cabendo às transportadoras a obrigação de disponibilizar todas as informações essenciais à adequada valoração da BRA. 
Em quinto lugar, a atividade regulatória deve admitir que se decida com base nas melhores informações disponíveis, inclusive mediante o uso de proxies verificáveis em cenário de ausência de dados completos e auditáveis, acompanhadas de mecanismos formais de revisão ex post, se e quando tais informações vierem a ser disponibilizadas, dentro do prazo pré-definido pela ANP.</t>
  </si>
  <si>
    <t xml:space="preserve">A nova Lei do Gás (Lei nº 14.134/2021) substituiu o regime previsto na legislação anterior (Lei nº 11.909/2009), por um novo regime para as autorizações para a construção, ampliação, operação e manutenção de gasodutos de transporte (cf. art. 4º). 
Nesse ambiente, a competência regulatória para a definição da estrutura tarifária tem por pressuposto a necessidade de arbitrar e acomodar os potenciais conflitos entre os agentes de mercados e os usuários da atividade de transporte de gás. Assim, sem perder de vista a necessidade de garantir a sustentabilidade econômico-financeira dos investimentos realizados pelo setor, o objetivo da regulação tarifária é garantir a modicidade tarifária. Significa dizer que o objetivo central do regulador é garantir que os usuários não custeiem investimentos em ativos que já tenham sido adequadamente remunerados, sob pena de permitir o enriquecimento sem causa dos agentes regulados, vedado pela legislação (art. 884 do Código Civil). 
Daí que a regulação tarifária deve ter, como pilar estrutural, a delimitação da Receita Máxima Permitida a partir do capital prudentemente investido em ativos necessários ao serviço. Nesse sentido, a BRA tem como função delimitar o capital reconhecido pelo regulador como útil, necessário e elegível à remuneração tarifária, mediante controle de prudência, eficiência e rastreabilidade.
Em termos concretos, a BRA delimita o que o usuário pode ser legitimamente chamado a remunerar por meio das tarifas de transporte. Trata se, portanto, do principal filtro jurídico-econômico entre a proteção da remuneração do capital investido e a tutela do usuário contra encargos indevidos. Se a BRA for superdimensionada, ou se adotar critérios que não representem a justa medida da remuneração das transportadoras, a estrutura tarifária resultante violará preceitos jurídicos centrais da regulação econômica. </t>
  </si>
  <si>
    <t>Além da Lei do Gás, a estrutura normativa deve estar fundamentada no Decreto nº 10.712/21, alterado pelo Decreto nº 12.153/24, que estabelece as diretrizes para a RMP e para a BRA, disciplina a metodologia de remuneração do transporte e define a atualização monetária pelo IPCA. A Resolução CNPE nº 3/22 também orienta a transição para um mercado de gás natural mais competitivo, com reforço à transparência na formação de preços, ao uso eficiente da infraestrutura e à redução de barreiras estruturais à concorrência. Esse conjunto normativo exige uma atuação ativa e protagonista da ANP, especialmente no contexto da transição dos contratos legados.
Quanto à legislação aplicável, cabe destacar, também, que a legislação atribui à ANP, de forma expressa, a competência para estabelecer critérios de valoração da BRA, exigir informações dos agentes regulados e arbitrar valores regulatórios, nos termos do art. 9º da Lei nº 14.134/21 e do art. 8º, incisos VI e XVII, da Lei nº 9.478/97.
No tocante à competência para arbitrar valores, é pertinente que a ANP inclua, dentre os princípios inteligíveis que regem a sua atuação na definição das tarifas, os princípios da modicidade tarifária (art. 6º, §1º da Lei 8.987/95) e da vedação ao enriquecimento sem causa (art. 884, Cód. Civil), ambos extraíveis dos preceitos de eficiência e competitividade (art. 9º, §3º da Lei 14.134/21).
Além disso, é essencial que se reforce a competência da ANP para exigir das transportadoras o envio de informações sob sua custódia e responsabilidade (art. 8º, XVII, Lei 9.478/97), sob pena de sanção (art. 3º, VI, Lei 9.847/99). É dever desses agentes disponibilizar ao regulador todas as informações necessárias à correta instrução do processo decisório. A assimetria informacional existente entre regulador e regulados impõe que a obrigação da transparência recaia sobre aqueles que controlam os dados relevantes. 
É dever das agências considerar todos os pressupostos de fato e de direito relevantes para a tomada de decisão (art. 5º, Lei 13.848/19; art. 50, Lei 9.784/99). Além disso, deve decidir considerando as consequências práticas, os obstáculos e as dificuldades reais do gestor e as exigências das políticas públicas (arts. 20 a 22, LINDB). Os preceitos de governança regulatória exigem que as decisões do regulador sejam estruturadas a partir das melhores informações e evidências disponíveis (“best available data”), mesmo em cenários de assimetria informacional e/ou de obstrução do acesso a documentos essenciais para o processo decisório. 
Em tais situações, a boa prática regulatória recomenda três posturas complementares: (i) que a decisão regulatória seja precedida de esforços diligentes para a obtenção dos dados faltantes, especialmente junto aos próprios agentes regulados; (ii) a de neutralizar ou mitigar as consequências indesejadas das assimetrias informacionais existentes quando da tomada de decisão; e (iii) a de não cristalizar decisões tomadas com base em informações incompletas, de modo a permitir mecanismos de revisão ex post.
Assim, diante das assimetrias informacionais reconhecidas e dos obstáculos impostos pelo setor regulado à ANP, especialmente quanto à trajetória histórica dos investimentos e à recuperação econômica já ocorrida sob contratos legados, a ANP deve exercer adotar valores prudentes, de modo a permitir novamente a remuneração de capital já amortizado. A insuficiência ou ausência de informações não pode gerar presunção favorável ao agente regulado. Cabe às transportadoras o ônus de demonstrar a elegibilidade dos investimentos e custos, competindo à ANP decidir com base na melhor informação disponível, sem prejuízo da aplicação de mecanismos de ajuste posterior quando dados superiores vierem a ser apresentados.</t>
  </si>
  <si>
    <t xml:space="preserve">Como consta da Nota Técnica, a Resolução ANP nº 991/2026 se destaca como o instrumento normativo que operacionaliza o novo regime tarifário de Entrada e Saída (entry‑exit) no Brasil, consolidando a metodologia de Blocos de Construção (building blocks) para o cálculo da RMP.
Nos termos da referida Resolução, a RMP é decomposta em remuneração do capital, recuperação do capital (depreciação), custos operacionais eficientes e tributos, assegurando coerência entre o estoque regulatório (BRA) e os fluxos tarifários. A norma consagra expressamente o teste de prudência e necessidade como condição para a inclusão de bens na BRA (art. 6º, § 1º), exigindo que apenas investimentos prudentes, necessários e verificáveis componham a base de remuneração.
É igualmente fundamental registrar que a Resolução não estabelece uma hierarquia de metodologias de valoração entre o Custo Histórico Corrigido pela Inflação (CHCI), o Custo de Reposição Novo (CRN) e o Recovered Capital Method (RCM), justamente para permitir que, diante dos elementos contextuais de cada transportadora, seja possível avaliar qual o critério mais adequado em cada caso concreto. Apesar de o art. 6º, §2º, inciso II, propor a consideração do CHIC ou do CRN, o dispositivo prevê, em seu §9º que o RCM pode ser utilizado para atender à possibilidade prevista no §2º, inciso III da mesmo Resolução, para mensurar o “valor dos ativos resultante da aplicação da metodologia de valoração do capital efetivamente investido, descontado o retorno do capital pelo transportador.” É importante que se reconheça, ainda, que, desde a Resolução ANP nº 15/2014, já se encontrava expressamente prevista a possibilidade de utilização de metodologias alternativas de valoração da base regulatória (cf. art. 6º, §3º III), desde que tecnicamente justificadas e compatíveis com as finalidades do modelo tarifário, o que afasta qualquer alegação de inovação normativa imprevisível ou arbitrária. Ou seja, a Resolução ANP nº 991/2026 constitui base normativa legítima e sólida para o pleno exercício pela ANP de sua competência regulatória.
Por fim, é importante indicar que a competência da ANP para exigir do transportador os registros contábeis relativos ao projeto ou a apresentação de relatório de auditoria independente específico do gasoduto de transporte, nos termos do art. 12 da Resolução ANP nº 991/2026, decorre igualmente do seu poder de fiscalização e sanção administrativa, em âmbito exclusivamente federal. Nesse sentido, a atribuição da norma é uma via de mão dupla: revela não apenas uma prerrogativa da ANP ao exigir os referidos dados do setor regulado de sua competência, mas também um dever dos agentes em disponibilizá-las de forma fidedigna e tempestiva, com vistas à tomada de decisão com base em lastro empírico adequado.
</t>
  </si>
  <si>
    <t>No caso concreto, não é legítimo que a regulação das tarifas de transporte inclua valores correspondentes a investimentos já substancialmente remunerados ao longo do regime contratual legado, sob pena de transferir aos usuários o ônus de custear, uma segunda vez, capital que já cumpriu sua função econômica. Daí a importância de inclusão expressa dos princípios da modicidade tarifária e da vedação ao enriquecimento sem causa como preceitos da legislação.
O dever de transparência do setor regulado (art. 8º, XVII, Lei 9.478/97) é outro elemento de grande relevância a ser considerado na legislação aplicável. É dever dos agentes regulados disponibilizar ao regulador todas as informações necessárias à correta instrução do processo decisório. O ônus da transparência recai sobre os que controlam os dados relevantes.
Isso decorre, em primeiro lugar, da competência de sancionamento atribuída à ANP para o elo de transporte. Consoante a jurisprudência, “basta a mera conduta omissiva da empresa, sujeita à fiscalização da ANP, de não apresentar, no prazo e segundo a forma estipulada, as informações devidas àquela Agência Reguladora, ou fazê-lo de forma incompleta ou equivocada para a aplicação da sanção de multa, prevista no art. 3º, inciso VI, da Lei 9.847/99 (TRF2, Processo nº 0215510-07.2017.4.02.5101, Rel. Des. Fed. Guilherme Calmon, 6ª T., j. em 26/10/2020). 
Além disso, deve ser aplicado o preceito da distribuição equitativa dos ônus probatórios (art. 373, §1º, do Código de Processo Civil), aplicável aos processos administrativos por força do art. 15 do CPC. Diante do reconhecimento de que os agentes regulados são aqueles que dispõem das informações mais completas sobre os contratos legados, deve recair, sobre eles, o dever de sua disponibilização à ANP.
Diante de tais premissas, as transportadoras possuem o dever jurídico de disponibilização ampla e tempestiva da documentação pertinente, notadamente para que o processo decisório da ANP possa ser realizado com base em evidências empíricas consistentes. E, na ausência de sua divulgação, aplica-se o preceito da vedação ao comportamento contraditório, extraível da boa-fé objetiva (art. 2º, p.ú., IV, Lei 9.784/19) e do princípio da moralidade (art. 37, caput, CF). Essa obrigação recai tanto para a documentação mais recente como para os dados pretéritos, os quais as transportadoras inequivocamente detêm, tanto em razão de obrigações decorrentes da antiga Lei do Gás (arts. 24, II e 26, §2º), como em função das Cl. 2.2.2 e 5.5, do Anexo 3ª e do Anexo IV dos Termos de Compromissos celebrados. Não é possível extrair efeitos jurídicos favoráveis àqueles que promovem a situação antijurídica, notadamente quando resultam em riscos de dupla remuneração.
Por fim, é importante que sejam ressaltados os parâmetros sobre o dever de motivação da Administração Pública com base nas melhores informações disponíveis (art. 5º, Lei 13.848/19; art. 50, Lei 9.784/99; arts. 20 a 22, LINDB). Os preceitos de governança regulatória exigem que as decisões do regulador sejam estruturadas a partir das melhores informações e evidências disponíveis, mesmo em cenários de assimetria informacional e/ou de obstrução do acesso a documentos essenciais para o processo decisório. O importante é que a decisão administrativa seja a mais aderente à realidade dos dados disponíveis, incluindo aqueles porventura divulgados no âmbito da Consulta Pública. Se, após o esgotamento razoável dos esforços em sua obtenção, persistirem assimetrias informacionais, passa a ser legítima a adoção de proxies ou estimativas baseadas na melhor informação disponível.</t>
  </si>
  <si>
    <t>A RMP deve ser definida estritamente via modelo de blocos de construção (building blocks), garantindo que a tarifa remunere exclusivamente o capital que ainda demande recuperação econômica. A BRA é o núcleo econômico sobre o qual repousa toda a estrutura tarifária e deve se apoiar no teste de prudência. A correta delimitação da BRA é, portanto, premissa inafastável para a garantia simultânea da modicidade tarifária e da justa remuneração do capital, valores que o ordenamento jurídico exige sejam permanentemente considerados.
Em termos concretos, a BRA delimita o que o usuário pode ser legitimamente chamado a remunerar por meio das tarifas de transporte. Trata se, portanto, do principal filtro jurídico econômico entre a proteção da remuneração do capital investido e a tutela do usuário contra encargos indevidos. Se a BRA for superdimensionada, ou se adotar critérios que não representem a justa medida da remuneração das transportadoras, a estrutura tarifária resultante violará preceitos jurídicos centrais da regulação econômica, notadamente o princípio da modicidade tarifária, a vedação ao enriquecimento sem causa, a neutralidade intertemporal e a governança da transição entre os contratos legados e o modelo de contratação por entrada e saída.
Nesse sentido, é importante fixar, com mais precisão, o filtro contra dupla remuneração (double recovery) como premissa essencial da definição da BRA para o contexto posto, considerando a necessidade de uma regulação orientada a examinar a situação de ativos históricos de transporte já tiveram sua remuneração total ou parcial exauridas nas tarifas contratuais anteriores. Com efeito, as informações obtidas pela ANP permitem concluir (incluindo as informações divulgadas pela própria Petrobras) que os ativos de transporte foram objeto de depreciação acelerada, de modo que há muito pouco ou nada a ser remunerado de forma remanescente no âmbito da valoração da BRA resultante dos contratos legados que findaram em 2025. Realmente, na Audiência Pública da Comissão de Infraestrutura do Senado Federal realizada em setembro de 2025, a Petrobras, carregadora original dos contratos legados, informou que mais de 90% dos ativos das Malhas Sudeste e Nordeste já se encontram amortizados. Assim, os riscos de dupla remuneração são concretos e reforçam a antijuridicidade da omissão na divulgação dos dados pelas transportadoras, de modo que a metodologia a ser adotada para a avaliação dos ativos deve ter como norte principal evitar a sua efetiva materialização.
Esse filtro se volta, em primeiro lugar, aos ativos que comporão a BRA, tanto em relação à sua abrangência (perímetro da BRA) quanto à extensão de seus valores na contabilidade regulatória (isto é, sua metodologia de valoração). É assim que, se um gasoduto foi construído há décadas e teve sua remuneração incorporada ao fluxo econômico dos contratos legados, com depreciação acelerada e amortização plena ou substancial, a transferência do seu valor para a BRA do novo ciclo implica cobrar novamente do usuário por um capital já recuperado, em violação aos preceitos jurídicos indicados.
Da mesma forma, o filtro de dupla remuneração também se aplica ao OPEX das transportadoras, diante do reconhecimento da existência de custos comuns entre o regime dos contratos legados e o de acesso regulado. De fato, algumas transportadoras têm ativos ou estruturas compartilhadas entre malhas que atendem a contratos legados (encerrados ou vigentes). Nesses casos, a discussão deixa de ser apenas sobre o valor da BRA e passa também a envolver alocação de custos comuns, para evitar que a RMP do novo regime absorva custos já cobertos por receitas ainda oriundas de contratos legados remanescentes.</t>
  </si>
  <si>
    <t xml:space="preserve">A competência regulatória para a definição da estrutura tarifária tem por pressuposto a necessidade de arbitrar e acomodar os potenciais conflitos entre os agentes de mercados e os usuários da atividade de transporte de gás. Assim, sem perder de vistas a necessidade de garantir a sustentabilidade econômico-financeira dos investimentos realizados pelo setor, o objetivo da regulação tarifária é garantir a modicidade tarifária. Significa dizer que o objetivo central do regulador é não permitir que que os usuários custeiem investimentos em ativos que já tenham sido remunerados. 
Em termos concretos, a BRA delimita o que o usuário pode ser legitimamente chamado a remunerar por meio das tarifas de transporte. Trata se, portanto, do principal filtro jurídico econômico entre a proteção da remuneração do capital investido e a tutela do usuário contra encargos indevidos. Se a BRA for superdimensionada, ou se adotar critérios que não representem a justa medida da remuneração das transportadoras, a estrutura tarifária resultante violará preceitos jurídicos centrais da regulação econômica, notadamente: (i) o princípio da modicidade tarifária, na medida em que imporá aos usuários a remuneração de parcelas de capital que não são necessárias à prestação eficiente do serviço ou que já tenham sido integralmente recuperadas; (ii) a vedação ao enriquecimento sem causa, uma vez que a incorporação, à base regulatória do novo ciclo, de ativos ou valores que não respeitem os critérios adequados implicará a cobrança excessiva pelo investimento, sem causa jurídica legítima que a justifique; e (iii) a neutralidade intertemporal, dado que o desenho tarifário deve assegurar que cada geração de usuários suporte apenas os custos que guardem nexo com os investimentos efetivamente necessários e ainda não recuperados para a prestação do serviço em seu respectivo período, vedando-se a transferência, para consumidores atuais ou futuros, de ônus já amortizados economicamente em ciclos pretéritos ou, inversamente, a antecipação indevida de encargos relacionados a investimentos cuja recuperação deva ocorrer de modo gradual e proporcional ao longo do tempo. Há, ainda, um elemento adicional especialmente importante para o caso da definição da BRA no setor de transporte de gás brasileiro. Trata-se do dever da ANP de (iv) garantir a governança da transição entre os contratos legados ea revisão tarifária regulatória quinquenal. Nesse sentido, a governança da transição impõe um filtro contra dupla remuneração.
Sob a perspectiva dos usuários, a dupla remuneração também encontra limite no princípio da vedação ao bis in idem, extraído de um princípio geral do direito que veda a oneração dos administrados mais de uma vez com base no mesmo fato – o que configuraria violação à proporcionalidade (arts. 1º e 5º, LIV, CRFB). O art. 6º, § 2º, da Resolução ANP nº 991/2026 é taxativo: a BRA deve representar exclusivamente investimentos que ainda necessitem de recuperação econômica via tarifas.
Nessa perspectiva, a definição da BRA não pode ser compreendida como exercício contábil formal ou como mecanismo automático de preservação de valores históricos, mas como decisão regulatória substantiva, juridicamente condicionada à identificação do capital efetivamente passível de remuneração, tanto em relação à abrangência dos ativos (perímetro da BRA) quanto à extensão de seus valores na contabilidade regulatória (isto é, sua metodologia de valoração). Essa mesma racionalidade deve orientar, de forma coerente, o reconhecimento dos custos operacionais (OPEX). A decisão regulatória deve assegurar critérios claros, rastreáveis e causais de alocação e a evitar que custos já cobertos por receitas contratuais pretéritas sejam indevidamente transferidos à Receita Máxima Permitida do regime regulado.
</t>
  </si>
  <si>
    <t>A definição da BRA inicial e a sua evolução ao longo do ciclo tarifário (roll‑forward) deverão observar, de forma cumulativa e integrada: (i) o critério de reconhecimento apenas de ativos efetivamente empregados e necessários à prestação do serviço; (ii) os princípios da prudência e da eficiência, como balizas para o reconhecimento do capital regulatório; (iii) requisitos robustos de rastreabilidade e de reconciliação entre engenharia e contabilidade, aptos a conferir consistência técnica aos valores reconhecidos; (iv) a prevenção da dupla recuperação de investimentos já remunerados sob o regime contratual legado; e (v) a previsão de mecanismo explícito de ajuste posterior (acerto de contas), a ser acionado caso venham a ser disponibilizados dados superiores, mais completos e auditáveis, mediante prazo definido pela ANP.
Embora os critérios para a valoração da BRA possam, em tese, apresentar neutralidade formal, é necessário reconhecer que cada metodologia possui maior ou menor aptidão para, de um lado, concretizar os objetivos da política tarifária e, de outro, evitar a perpetuação de um estado de coisas antijurídico decorrente da dupla oneração dos usuários. A escolha metodológica, portanto, não é indiferente: trata‑se de decisão regulatória com impactos diretos sobre o nível tarifário, sobre a alocação intertemporal de custos e, em última instância, sobre a competitividade da economia, a eficiência das instituições e o próprio custo Brasil.
Daí a necessidade de que essa escolha seja fundada em parâmetros técnicos e jurídicos sólidos, capazes de assegurar que a estrutura tarifária reflita exclusivamente o capital e os custos efetivamente elegíveis à remuneração regulada. 
Pela mesma razão, na ausência de informações suficientes para a aplicação integral de metodologias consideradas mais adequadas ao caso concreto, é não apenas legítimo, mas dever da ANP abordagem transitória fundamentada na melhor informação disponível, desde que preservadas salvaguardas adequadas, mantida a obrigação de entrega de dados pelas transportadoras e assegurada a possibilidade de revisão futura dos parâmetros adotados, por meio de mecanismos formais de ajuste ex post. Trata‑se de solução compatível com a boa governança regulatória em contextos de assimetria informacional, apta a viabilizar a decisão no presente sem comprometer a precisão, a justiça intertemporal e a modicidade tarifária no médio e longo prazos.</t>
  </si>
  <si>
    <t xml:space="preserve">A adoção do método do Custo Histórico Corrigido (CHCI) para a valoração da BRA inicial no Ciclo 2026-2030 apresenta-se como metodologia inadequada como estratégia primária para lidar com a realidade econômica de transição dos ativos legados para regulados, pois apresenta riscos concreto de propiciar dupla remuneração às transportadoras 
De fato, as informações obtidas pela ANP permitem concluir que os ativos de transporte foram objeto de depreciação acelerada, de modo que há muito pouco a ser remunerado de forma remanescente no âmbito da valoração da BRA. Realmente, na Audiência Pública da Comissão de Infraestrutura do Senado Federal realizada em setembro de 2025, a Petrobras, carregadora original dos contratos legados, informou que mais de 90% dos ativos das Malhas Sudeste e Nordeste já se encontram amortizados. Assim, os riscos de dupla remuneração com a mera adoção do CHCI são concretos, de modo que a metodologia a ser adotada para a avaliação dos ativos deve ter como norte principal evitar a sua efetiva materialização. 
A ANP deve exercer sua discricionariedade técnica para adotar modelos que priorizem a identificação do capital efetivamente pendente de amortização, em detrimento de critérios meramente contábeis que ignoram o fluxo de receitas históricas.
Do ponto de vista factual, o CHCI pressupõe base contábil íntegra e auditável desde a origem dos investimentos. No caso brasileiro, os ativos operaram por décadas sob integração vertical, com registros societários que frequentemente carecem da granularidade necessária para segregar investimentos prudentes vinculados ao serviço regulado. Agrava esse quadro o rejuvenescimento contábil, pelo qual despesas de manutenção podem ser indevidamente capitalizadas, inflando a base sem qualquer benefício real ao sistema, resultando em vulnerabilidade, pois os custos recaem diretamente sobre o usuário.
No plano normativo, a inadequação é ainda mais evidente, já que o art. 6º, § 2º, da Resolução ANP nº 991/2026 é taxativo: a BRA deve representar exclusivamente investimentos que ainda necessitem de recuperação econômica via tarifas. Esse comando é reforçado pelo art. 9º, parágrafo único, da Lei nº 14.134/2021, que vincula a formação tarifária aos princípios da eficiência e da transparência. Ao focar no custo original deduzido pela depreciação linear, o CHCI é metodologicamente incapaz de detectar se o capital já foi amortizado, por exemplo por receitas extraordinárias ou por uma depreciação acelerada pactuada nos contratos legados, o que implica risco de inclusão de ativos exauridos na base regulatória, em violação aos referidos comandos.
Portanto, a Receita Máxima Permitida (RMP) deve ser calcada em uma BRA depurada, que atenda simultaneamente aos critérios de prudência, necessidade e utilidade (used and useful), conforme determina o art. 6º da Resolução ANP nº 991/2026. A manutenção de modelos que permitam a remuneração de capital já exaurido configuraria violação ao princípio da modicidade tarifária, à vedação ao enriquecimento sem causa, à neutralidade intertemporal e à governança da transição entre o regime de contratos legados e o de acesso regulado, prejudicando, ao fim e ao cabo, toda a competitividade de toda a cadeia produtiva nacional, em violação ao princípio da eficiência administrativa. </t>
  </si>
  <si>
    <t xml:space="preserve">A adoção do método do Custo de Reposição Novo (CRN) para a fixação da BRA inicial no Ciclo 2026-2030 apresenta-se como metodologia inadequada como estratégia primária para lidar com a realidade econômica dos ativos legados, pois apresenta riscos concreto de propiciar dupla remuneração às transportadoras. 
Para além disso, há riscos adicionais do elevado grau de subjetividade técnica inerente ao CRN, tanto na definição do ativo moderno equivalente quanto na quantificação dos custos correntes de reposição. Essa subjetividade amplifica a assimetria informacional, aumenta o risco de captura regulatória, pois se opõe ao cenário previsto no art. 9º, parágrafo único, da Lei nº 14.134/2021, que vincula a formação tarifária à transparência e à competitividade.
Desta forma, a manutenção do CRN para ativos transicionais viola o art. 6º, § 2º da Resolução ANP nº 991/2026, que restringe a BRA aos investimentos que ainda necessitam de recuperação econômica, e colide frontalmente com o dever de modicidade tarifária e eficiência setorial estabelecido pela legislação aplicável.
Além disso, caso adotado o método CRN – o que se admite para fins argumentativos –, sua eventual utilização deve estar necessariamente condicionada à realização dos ajustes de BRL/m.pol (real polegada metro), de modo a assegurar a equivalência funcional estrita do ativo de referência, a exclusão de capacidades excedentes ou não utilizadas e a neutralização de ganhos artificiais decorrentes de alterações tecnológicas ou de preços de insumos. </t>
  </si>
  <si>
    <t>O método RCM para a definição do valor inicial da BRA mostra‑se recomendada por constituir a metodologia mais adequada, por ser a única a evitar a dupla remuneração Essa escolha encontra respaldo no art. 6º, § 2º, da RANP 991/26, que veda a reintrodução de valores já substancialmente remunerados ao longo do regime contratual legado, em estrita observância à vedação ao enriquecimento sem causa.
O RCM revela‑se especialmente útil para a valoração de ativos antigos, ao permitir o ajuste do custo histórico pelos ganhos econômicos efetivamente percebidos, assegurando a recuperação do investimento e do custo do capital de forma justa e proporcional. Sua aplicação é recorrente em situações de transição, precisamente para evitar que os consumidores sejam onerados com o pagamento em duplicidade por investimentos já amortizados. O RCM fundamenta‑se em uma lógica retrospectiva de reconstrução da trajetória financeira dos ativos, assegurando que a tarifa remunere exclusivamente o montante que ainda não foi ressarcido ao acionista por meio das receitas líquidas históricas. 
A aplicação do RCM configura, assim, instrumento central de defesa da modicidade tarifária e de concretização do dever de vedação à dupla remuneração. Conforme evidenciado pela equipe técnica da ANP, a não adoção desse critério para ativos em transição poderia resultar em sobrecusto artificial estimado em bilhões de reais para os usuários. É ilegítimo permitir que o usuário seja chamado a pagar novamente por capital já recuperado pelas transportadoras.
Concorda‑se com a conclusão da Nota Técnica no sentido de que (i) a aplicação plena do Método do Capital Recuperado (RCM) pressupõe a existência de base informacional completa, consistente e auditável, e (ii) que o conjunto de informações atualmente disponibilizado não permite sua implementação integral sem risco relevante de distorções. Esse diagnóstico, contudo, não afasta a pertinência do RCM como metodologia conceitualmente mais adequada ao contexto de transição regulatória, mas apenas evidencia a necessidade de que sua adoção seja calibrada à realidade informacional disponível, mediante o uso de proxies verificáveis, parâmetros conservadores e mecanismos formais de revisão posterior, de modo a evitar que a insuficiência de dados resulte, por si só, na preservação de valores já recuperados ou na reintrodução de distorções incompatíveis com a modicidade tarifária e a vedação à dupla remuneração.</t>
  </si>
  <si>
    <t>É dever das agências reguladoras considerar todos os pressupostos de fato e de direito relevantes que condicionam a sua tomada de decisão (art. 5º, Lei 13.848/19; art. 50, Lei 9.784/99). A Administração deve buscar resultados compatíveis com as exigências das políticas públicas, reconhecendo os obstáculos e as dificuldades reais que são impostas ao gestor (arts. 20 a 22, LINDB). Os preceitos de governança regulatória exigem que as decisões do regulador devem ser estruturadas a partir das melhores informações e evidências disponíveis (“best available data”), mesmo em cenários de assimetria informacional e/ou de obstrução do acesso a documentos essenciais para o processo decisório. 
Cabe ao regulador adotar diligências adicionais para a obtenção dos dados faltantes, especialmente junto aos próprios agentes regulados, que detêm as informações essenciais à adequada instrução do processo decisório.
Cabe ao regulador, ainda, neutralizar ou mitigar as assimetrias informacionais existentes, valendo-se de parâmetros técnicos capazes de aproximar, tanto quanto possível, a decisão administrativa da realidade econômica subjacente – sobretudo no caso em exame, em que o próprio mercado regulado não disponibiliza as informações necessárias. Isso pode ocorrer mediante o emprego de estimativas, projeções, benchmarks, proxies ou outros instrumentos metodológicos que permitam emular, de maneira razoável, os resultados que seriam obtidos caso todas as informações relevantes estivessem plenamente disponíveis. O objetivo desses mecanismos não é eliminar a incerteza, mas reduzir seus efeitos, de modo a permitir que a decisão administrativa preserve aderência às diretrizes normativas e às finalidades que orientam a ANP.
Essa diretriz tem relevância pois a própria Nota Técnica reconhece que o conjunto de dados entregues pelos transportadores não possui rastreabilidade e granularidade suficientes. Assim, cabe à ANP adotar critérios e metodologias aptos a refletir, com a maior eficácia possível, a vedação à dupla remuneração. Nesse sentido, entende-se que, na ausência de informações completas, a valoração da BRA (i) deve estar baseada em proxies verificáveis e na melhor informação disponível no momento decisório; (ii) adoção de metodologia conservadora e compatível com a modicidade tarifária; sendo certo que (iii) incumbe às transportadoras o ônus de fornecer as informações necessárias à adequada aplicação do RCM. Diante disso, a ausência de dados não pode servir de justificativa para que se descarte a adoção do critério RCM, notadamente quando os órgãos técnicos da ANP reconhecem que esse é o método mais adequado (senão o único) para evitar a dupla remuneração.
A boa governança regulatória também recomenda que o regulador não trate a decisão inicial como definitiva ou imutável, mas como uma decisão provisoriamente calibrada com base nas melhores informações disponíveis no momento decisório. Determinadas escolhas regulatórias são necessariamente formuladas em caráter preliminar, justamente porque dependem de informações que somente se tornarão disponíveis em momento posterior, previamente definido pela ANP. A racionalidade regulatória recomenda que a decisão seja acompanhada da previsão de mecanismos formais de revisão ou reconciliação futura, capazes de permitir o ajuste dos parâmetros inicialmente adotados quando o conjunto informacional se tornar mais completo.
Esse instrumento cumpre a função de permitir que o sistema regulatório funcione mesmo sob condições de informação imperfeita, sem sacrificar a justiça das decisões que evitem a dupla remuneração.</t>
  </si>
  <si>
    <t xml:space="preserve">A aplicação do RCM é a medida mais adequada para a contabilização regulatória da BRA diante (i) dos princípios da modicidade tarifária, da vedação ao enriquecimento sem causa e da neutralidade intertemporal que informam o modelo de regulação tarifária; (ii) da necessidade de garantir a governança da transição do modelo dos contratos legados; e da circunstância de que (iii) as decisões do regulador devem ser estruturadas a partir das melhores informações e evidências disponíveis.
Dentre as metodologias disponíveis para a valoração da BRA, duas apresentam insuficiências estruturais que as tornam inadequadas ao novo regime regulatório. O CHCI ressente-se de severa assimetria informacional, decorrente da dificuldade de rastreamento confiável de dados contábeis de décadas passadas, e cria risco concreto de incorporação de custos imprudentes ou despesas indevidamente capitalizadas à base. O CRN carrega o risco intrínseco de revalorizar ativos, sem uma base própria sólida para esta valoração. É nesse cenário que o RCM se apresenta como a única alternativa técnica capaz de reconstruir a trajetória financeira do investimento para identificar, com precisão, o capital efetivamente pendente de recuperação, de modo a evitar a dupla remuneração. Ignorar o fluxo histórico de recuperação de capital já realizado equivale, em termos jurídicos, a onerar o usuário atual com custos que lhe são inteiramente alheios. Portanto, a discricionariedade técnica do regulador encontra se, em rigor, reduzida a zero, na medida em que o ordenamento normativo aplicável conduz a uma única solução metodológica compatível com seus comandos e finalidades. 
Diante da falta de dados auditáveis no momento da Consulta Pública, a ANP deve utilizar parâmetros provisórios para impedir a dupla remuneração de ativos que já operaram por período superior à sua vida útil regulatória. O uso de critérios emuladores para a definição da BRA inicial foi declarado como medida válida em outras situações, a exemplo do caso da desestatização da Companhia Docas do Espírito Santo, em que o TCU entendeu ser legítimo o uso de proxy devido ao não reconhecimento dos investimentos em dragagem pela Codesa em sua contabilidade ao longo do tempo (Acórdão 2.931/21, Rel. Min. Bruno Dantas, j. 08/12/2021).
</t>
  </si>
  <si>
    <t>A contextualização normativa e fática é salutar para que se compreenda o escopo a legitimidade da atuação regulatória da ANP. O ciclo tarifário 2026–2030 assume caráter estruturante por coincidir com o término dos principais contratos legados das malhas da NTS e da TAG.  E ele se dá diante de uma situação normativa específica de transição entre modelos que deve orientar toda a concepção sobre a validade das medidas propostas pela ANP. Nesse sentido, entende-se que a contextualização do mercado de transporte de gás natural no Brasil tem relevância para que se possam afastar, de plano, argumentos jurídicos voltados a contestar as medidas propostas pela ANP, notadamente aqueles que invocam supostas violações ao princípio da irretroatividade das normas jurídicas. Reforçar o contexto normativo e fático é essencial para reforçar a validade das propostas descritas nesta Consulta Pública.
A governança de transição assegurou apenas a preservação das receitas contratuais dos contratos legado até o seu termo final (art. 44, §1º, Lei 14.134/21). 
Não se pode extrair do art. 44 a conclusão de que o regulador esteja juridicamente impedido de revisar, no novo ciclo tarifário, os critérios de valoração e remuneração dos ativos com vistas a assegurar que apenas o capital efetivamente ainda não recuperado seja incorporado à base regulatória. Admitir o contrário equivaleria a esvaziar a eficácia normativa da Lei do Gás, transformando a transição regulatória em mero prolongamento do regime anterior.
Daí por que não há de se cogitar, no caso em questão, em suposta retroatividade de novo parâmetro, sob a alegação de que há reconstrução ex post do capital investido e da rentabilidade esperada. Em verdade, evitar dupla remuneração não é reescrever o passado, mas impedir que ativos já remunerados no regime contratual não o sejam novamente remunerados no sistema de tarifas reguladas pela ANP. Ou seja: trata-se de assegurar um futuro alinhado ao ordenamento.</t>
  </si>
  <si>
    <t>Evitar dupla remuneração não é reescrever o passado, mas impedir que ativos já remunerados no regime contratual não o sejam novamente no sistema de tarifas reguladas pela ANP. Não é possível sustentar, da ótica das transportadoras, uma expectativa legítima a uma situação que configura enriquecimento sem causa, com oneração tarifária injustificável aos usuários da infraestrutura . 
A adoção do RCM não importa em sua aplicação retroativa. A definição da RMP projeta efeitos exclusivamente para o próximo ciclo tarifário, não tendo por objeto a revisão de tarifas pretéritas, a invalidação de receitas já auferidas ou a recomposição retrospectiva do equilíbrio econômico dos contratos legados. Também não há violação à previsão legal de manutenção das receitas dos contratos legados. A governança de transição assegura tão somente a preservação das receitas pactuadas entre as partes. Daí que deve ser afastada, de prontidão, qualquer interpretação jurídica que resulte na perpetuação ilegítima do regime anterior. O que se promove é a adequação prospectiva das receitas futuras, e não uma revisão arbitrária ou retrospectiva de situações jurídicas encerradas.
Não há que se falar, ainda, em violações a expectativas legítimas das transportadoras. Desde a RANP nº 15/2014, se encontrava prevista a possibilidade de utilização de metodologias alternativas de valoração da base regulatória (cf. 6º, §3º III), o que afasta qualquer alegação de inovação normativa imprevisível. Além disso, inexiste qualquer compromisso normativo com a linearidade metodológica ou com a perpetuação de critérios específicos ao longo do tempo, notadamente quando o contexto normativo, técnico e fático-probatório é distinto. Nunca houve dever jurídico de imutabilidade da metodologia de valoração da BRA, nem garantia de que o custo histórico ou qualquer outro método seria preservado indefinidamente.
A atividade regulatória se caracteriza, por sua própria natureza, por um elevado grau de dinamicidade, em que novos dados empíricos exigem o aprimoramento contínuo dos desenhos regulatórios pela Administração Pública. Nesse contexto, é inerente ao exercício da função regulatória a possibilidade de revisão, aperfeiçoamento ou ajuste de entendimentos anteriormente adotados com vista a garantir maior eficácia aos comandos legais e aos princípios da Administração. Essa mutabilidade não se confunde com arbitrariedade e nem implica, por si só, violação à segurança jurídica. Ao contrário, a evolução das decisões regulatórias representa frequentemente um processo de aprendizado institucional, no qual a autoridade reguladora aperfeiçoa seus critérios decisórios à medida que novos elementos técnicos, econômicos e jurídicos são incorporados ao processo decisório. A rigidez absoluta na manutenção de entendimentos pretéritos poderia, inclusive, comprometer a capacidade do regulador de cumprir adequadamente suas finalidades institucionais.
Daí que, no caso da presente consulta pública, o argumento da proteção da confiança legítima não pode ser utilizado como uma blindagem absoluta ao necessário aprimoramento do desenho regulatório e tarifário do mercado de transporte de gás, convertendo a segurança jurídica em escudo contra a modicidade tarifária e a vedação ao enriquecimento sem causa gerado pela dupla remuneração dos ativos.</t>
  </si>
  <si>
    <t>A decisão a ser adotada pela ANP quanto à definição da Base Regulatória de Ativos (BRA) para o ciclo tarifário 2026–2030 possui elevada relevância institucional e social, por produzir efeitos prospectivos profundos sobre o nível tarifário, a competitividade do gás natural e o custo sistêmico da economia brasileira. À luz do art. 20 da LINDB, suas consequências práticas não podem ser negligenciadas, sob pena de comprometer a credibilidade do novo regime regulatório e transferir à sociedade ônus econômicos incompatíveis com o ordenamento jurídico.
A coerência regulatória exige que a metodologia de valoração da BRA seja materialmente aderente às finalidades da Lei nº 14.134/2021 e à singularidade da transição dos contratos legados para o regime de acesso regulado. Nesse contexto, a vedação à dupla remuneração não é diretriz acessória, mas pilar estruturante da formação da BRA inicial, devendo orientar decisivamente a atuação do regulador. Para tanto, é imprescindível que a ANP verifique a remuneração já auferida pelas transportadoras ao longo do regime contratual legado, identificando qual parcela do capital originalmente investido permanece efetivamente pendente de recuperação econômica. Somente nessa medida é legítimo chamar os usuários a custear tais investimentos por meio das tarifas.
À luz dessas premissas, o Método do Capital Recuperado (RCM) apresenta‑se como o único critério legítimo e juridicamente adequado para enfrentar a situação posta, por ser a única metodologia capaz de reconstruir a trajetória econômica dos ativos, identificar o capital ainda não recuperado e evitar a reintrodução, na base regulatória, de valores já amortizados sob tarifas contratuais negociadas. A adoção de métodos que desconsiderem esse histórico eleva o risco concreto de dupla remuneração, em afronta à modicidade tarifária, à vedação ao enriquecimento sem causa e ao dever de eficiência administrativa.
Considerando o exíguo prazo para a obtenção de informações completas e auditáveis, a ANP dispõe da prerrogativa de adotar estimativas mais prováveis (best estimate value), baseadas na melhor informação disponível, de forma conservadora e verificável. Essa abordagem é compatível com a boa governança regulatória, desde que acompanhada de mecanismos formais de revisão e ajuste posterior (true‑up), aptos a assegurar, ao longo do ciclo, uma estrutura tarifária coerente com o pilar da vedação à dupla remuneração. Afastar o RCM, por sua vez, amplia o risco de oneração indevida dos usuários.
Não há violação à irretroatividade: a metodologia adotada não afeta receitas já auferidas nem desconstitui situações consolidadas; projeta‑se exclusivamente sobre receitas futuras, no âmbito do novo ciclo tarifário. Tampouco há afronta a expectativas legítimas, pois o marco regulatório jamais consagrou imutabilidade metodológica ou linearidade entre transportadoras; sempre se previu a adoção de metodologias alternativas conforme a realidade econômica dos ativos. 
A mensagem final é clara e equilibrada: a regulação do transporte de gás natural deve ser firme na legalidade, sensível às consequências práticas e orientada ao futuro. Não se trata de negar o passado, mas de impedir que ele seja utilizado como âncora para bloquear a evolução do setor. Assim se consolida um regime tarifário justo, eficiente e compatível com as necessidades da sociedade e com a competitividade da economia brasileira.</t>
  </si>
  <si>
    <t>A relevância das conclusões é reforçada pelo alcance material da revisão tarifária do ciclo 2026–2030, que atinge aproximadamente 30% da base regulatória das transportadoras NTS e TAG, sendo certo que, a partir de 2030, todos os contratos legados estarão encerrados. A metodologia definida neste momento, portanto, não se limita a efeitos pontuais, mas condiciona decisivamente a próxima revisão tarifária e o desenho estrutural do regime regulado no médio e longo prazo.
Trata‑se do primeiro ciclo em que parcela expressiva da infraestrutura de transporte passa a operar integralmente sob o regime de RMP. Eventual erro metodológico na definição da BRA inicial tende a ser replicado e amplificado nos ciclos subsequentes, seja pela cristalização de valores já recuperados, seja pela distorção do sinal tarifário, com impactos diretos sobre os usuários.
A regulação econômica não possui compromisso com a preservação do passado, mas com a construção de um futuro eficiente, competitivo e juridicamente coerente. A própria evolução normativa do setor de gás natural revela um movimento deliberado de superação do sistema dos contratos legados, em favor de um regime de acesso regulado. Essa transição foi promovida por sucessivas reformas, cujo objetivo central foi romper com estruturas históricas que limitavam a concorrência e perpetuavam ineficiências.
Sem perder de vista a segurança jurídica, cabe à ANP pavimentar um caminho regulatório que permita a consolidação de um sistema eficiente e competitivo no longo prazo. Não existe direito adquirido a regime jurídico anterior, nem à manutenção de metodologias de valoração concebidas para contexto econômico e institucional diverso. Utilizar o passado como âncora permanente da regulação, por meio de construções jurídicas defensivas, significa imobilizar o setor e frustrar as finalidades da Lei nº 14.134/21.
A atuação regulatória deve, portanto, voltar‑se à realidade econômica atual e futura dos ativos, prevenindo ganhos injustificados, evitando a oneração indevida dos usuários. A aplicação de metodologia que considere a remuneração já obtida pelos transportadores, ainda que por meio de estimativas prudentes e mecanismos de revisão posterior, não fragiliza a segurança jurídica; ao contrário, reforça a credibilidade institucional da regulação, ao demonstrar que o Estado regula com responsabilidade, racionalidade econômica e compromisso com o interesse público.
O diagnóstico técnico da ANP reconhece a assimetria informacional existente quanto à trajetória histórica dos investimentos. Essa realidade impõe ao regulador o dever de decidir com base na melhor informação disponível, atribuindo corretamente o dever informacional aos agentes regulados. A insuficiência de dados completos não pode justificar a adoção de metodologias que ignorem o histórico econômico e perpetuem distorções incompatíveis com o ordenamento jurídico. Adicionalmente, a experiência regulatória comparada demonstra que processos de transição entre regimes contratuais e regimes regulados exigem metodologias capazes de lidar com ativos maduros e amplamente amortizados. Referenciais internacionais, como aqueles adotados na Austrália, confirmam o uso do RCM como instrumento legítimo para mitigar o poder de mercado, reduzir assimetrias informacionais e assegurar que apenas o capital efetivamente pendente de recuperação componha a base remunerável.
Ao permitir correções futuras quando dados superiores forem apresentados, o regulador evita tanto a paralisação decisória quanto a cristalização de erros, preservando a modicidade tarifária, a neutralidade intertemporal e a eficiência administrativa exigidas pela Constituição e pela nova Lei do Gás.
É nesse quadro que as conclusões ora apresentadas se mostram não apenas juridicamente sustentáveis, mas necessárias para assegurar que a decisão da ANP produza efeitos compatíveis com a justiça tarifária e a consolidação de um mercado de gás natural competitivo e eficiente no Brasil.</t>
  </si>
  <si>
    <t>Andreia Schmidt</t>
  </si>
  <si>
    <t>Empresa de consultoria</t>
  </si>
  <si>
    <t>iPower Inteligência e Consultoria em Energia</t>
  </si>
  <si>
    <t>Sócia-fundadora</t>
  </si>
  <si>
    <t>andreia@grupoipower.com</t>
  </si>
  <si>
    <t xml:space="preserve">A iPower Inteligência e Consultoria em Energia propõe a inclusão de um item adicional (ou aprofundamento do item 5) que estabeleça diretrizes específicas para o tratamento de infraestruturas que operaram como monopólios naturais isolados e cuja viabilidade financeira original foi garantida exclusivamente por contratos de geração termelétrica de longo prazo (take-or-pay/ship-or-pay).
Sugere-se a seguinte redação complementar: "A adequada valoração da BRA, especialmente em sistemas que operaram historicamente como infraestruturas dedicadas à segurança energética regional, deve observar o princípio da justiça intertemporal, assegurando que ganhos de eficiência e amortizações aceleradas sejam refletidos em modicidade tarifária para a sociedade que ancorou o risco do empreendimento."
</t>
  </si>
  <si>
    <t xml:space="preserve">A transição para o regime de acesso regulado, mencionada nos itens 1 a 4 da NT, não pode ignorar a gênese financeira de ativos legados singulares, como o gasoduto Urucu-Coari-Manaus (UCM). A viabilidade deste projeto, cujo CAPEX situou-se entre US$ 2,2 e 2,8 bilhões, foi integralmente ancorada nos consumidores de energia elétrica, via Conta Consumo de Combustíveis (CCC).
A manutenção de tarifas que não capturam a maturidade econômica do ativo gera ineficiências alocativas sistêmicas. O UCM operou com fatores de utilização consistentes (acima de 65%) e demanda firme que gerou receitas estimadas entre US$ 3,0 e 4,5 bilhões. A introdução de uma diretriz explícita sobre a modicidade tarifária atrelada à amortização histórica é essencial para alinhar a regulação aos preceitos da Lei nº 14.134/2021. 
</t>
  </si>
  <si>
    <t xml:space="preserve">Em relação aos itens 14, 17 e 22, a iPower propõe que a ANP detalhe o mecanismo de exclusão da base de ativos daqueles bens que, embora ainda operacionais, já tenham sido "integralmente recuperados por meio das tarifas" (item 22).
Propõe-se a inclusão de diretriz expressa: "A ANP deverá promover, de ofício, revisões tarifárias extraordinárias sempre que identificar, mediante auditoria ou análise de fluxos de caixa históricos, que a Receita Máxima Permitida (RMP) está incidindo sobre uma Base Regulatória de Ativos (BRA) cuja depreciação econômica efetiva seja materialmente superior à depreciação contábil, a fim de mitigar externalidades negativas sobre encargos setoriais, como a CCC/CDE."
</t>
  </si>
  <si>
    <t xml:space="preserve">A Resolução ANP nº 991/2026 adota a metodologia de building blocks, onde a BRA é o núcleo econômico da tarifa. A correta mensuração da BRA, conforme o item 21 da NT, é condição sine qua non para a neutralidade intertemporal.
No caso específico do UCM, a iPower estima que entre 70% e 85% da base de ativos já se encontre economicamente amortizada. A ausência de revisões periódicas que ajustem a RMP a essa realidade gera dupla remuneração do capital   . A figura abaixo ilustra a assimetria entre a tarifa praticada e o valor residual do ativo, evidenciando um sobrepreço tarifário que onera o consumidor final.
</t>
  </si>
  <si>
    <t xml:space="preserve">Referente aos itens 68 e 69, a iPower manifesta integral apoio à premissa de que "devem ser explicitamente deduzidas da base regulatória inicial as parcelas já recuperadas".
Propomos que a ANP determine a aplicação imediata do Método de Capital Recuperado (Recovered Capital Methodology - RCM) ou do Custo Histórico Corrigido pela Inflação (CHCI) com dedução estrita das receitas históricas para o gasoduto UCM no ciclo 2026-2030, equiparando-o às exigências aplicáveis a TAG, NTS, TBG e TSB. A transição não pode consolidar ineficiências passadas sob o pretexto de estabilidade contratual.
</t>
  </si>
  <si>
    <t xml:space="preserve">O item 64 da NT alerta corretamente para o risco de "dupla remuneração de capital". A iPower ressalta que, no caso do UCM, a manutenção da tarifa atual configura exatamente este cenário. A tarifa de transporte na Região Norte responde por aproximadamente 42% do preço final do gás (chegando a 75% em alguns casos), contra uma média nacional de 11%.
Essa distorção tem um efeito multiplicador perverso: eleva o Custo Total com Combustíveis (CTCOMB) reembolsado pela Conta Consumo de Combustíveis (CCC). A adequação da tarifa do UCM à sua BRA depreciada liberaria um espaço fiscal estimado em R$ 1,5 bilhão anuais na CCC, beneficiando todos os consumidores de energia do país.
</t>
  </si>
  <si>
    <t xml:space="preserve">A iPower sugere que, além das referências à Australian Energy Regulator (AER) citadas na NT, a ANP incorpore explicitamente as diretrizes da Federal Energy Regulatory Commission (FERC - EUA) e da Ofgem (Reino Unido) no tocante à intervenção regulatória sobre ativos maduros.
Sugere-se a inclusão de texto reconhecendo a competência do regulador para promover revisões tarifárias de ofício quando o 'net depreciated cost' (capital líquido) de uma infraestrutura madura não justificar as tarifas vigentes, alinhando o Brasil às melhores práticas globais de proteção ao consumidor.
</t>
  </si>
  <si>
    <t xml:space="preserve">A experiência internacional demonstra que a assimetria informacional (item 75) não pode ser escudo para a captura de rendas. A FERC (EUA), sob a Section 5 do Natural Gas Act, investiga proativamente e reduz tarifas de gasodutos que apresentam retornos excessivos frente à sua base de ativos líquidos.
Da mesma forma, a Ofgem britânica (framework RIIO) e a BNetzA alemã (KANU 2.0) adotam mecanismos rigorosos de depreciação acelerada para proteger os consumidores futuros e evitar o encalhe de ativos. O benchmarking internacional sustenta a urgência de uma intervenção da ANP no caso do UCM. 
</t>
  </si>
  <si>
    <t xml:space="preserve">A iPower propõe que a conclusão da NT incorpore expressamente o reconhecimento de que a transição regulatória deve promover a correção de distorções tarifárias herdadas do regime contratual, e não apenas a preservação do status quo.
Sugere-se a inclusão de diretriz final: "A ANP adotará, no ciclo tarifário 2026-2030, mecanismos de revisão da BRA que assegurem a dedução integral do capital já recuperado por meio de receitas contratuais históricas, especialmente em sistemas cujo financiamento foi ancorado em encargos setoriais suportados pela totalidade dos consumidores de energia elétrica, promovendo a convergência entre a base regulatória e o capital econômico efetivamente pendente de recuperação."
</t>
  </si>
  <si>
    <t xml:space="preserve">Os itens 93 a 98 da NT reconhecem corretamente que a valoração da BRA "não constitui exercício meramente contábil" e que a credibilidade do regime regulatório depende da "prevenção de dupla remuneração". Contudo, a conclusão é excessivamente genérica e não endereça o caso concreto mais urgente do ciclo 2026-2030: o gasoduto UCM.
O UCM representa um caso paradigmático onde todos os riscos apontados pela NT se materializam simultaneamente: (i) ativo com elevado grau de amortização econômica; (ii) financiamento integralmente ancorado no setor elétrico via CCC; (iii) tarifa de transporte que representa até 75% do custo do gás na Região Norte; e (iv) externalidades negativas que oneram todos os consumidores brasileiros de energia elétrica em aproximadamente R$ 1,5 bilhão por ano.
A omissão regulatória neste caso específico comprometeria a credibilidade do novo regime tarifário inaugurado pela RANP 991/2026 e violaria os princípios de modicidade tarifária e eficiência econômica consagrados na Lei nº 14.134/2021.
</t>
  </si>
  <si>
    <t>Augusto D'Alvaro Souza Salomon</t>
  </si>
  <si>
    <t>Consultoria</t>
  </si>
  <si>
    <t>Salomon Gestão e Apoio Administrativo LTDA</t>
  </si>
  <si>
    <t>Sócio Diretor</t>
  </si>
  <si>
    <t>asalomon@salomonconsultoria.com.br</t>
  </si>
  <si>
    <t xml:space="preserve">No que se refere à fixação de valores, recomenda-se que a ANP observe os princípios da modicidade tarifária (art. 6º, §1º, da Lei nº 8.987/95) e da vedação ao enriquecimento ilícito (art. 884 do Código Civil), em linha com os mandamentos de eficiência e competitividade (art. 9º, §3º, da Lei nº 14.134/21).
Deve-se reafirmar, ainda, a competência da ANP para exigir das transportadoras todas as informações sob sua guarda (art. 8º, XVII, da Lei nº 9.478/97), com aplicação de sanções em caso de descumprimento (art. 3º, VI, da Lei nº 9.847/99), cabendo aos agentes regulados o dever de transparência diante da assimetria informacional.
As decisões regulatórias devem ser fundamentadas em todos os elementos fáticos e jurídicos relevantes (art. 5º da Lei nº 13.848/19 e art. 50 da Lei nº 9.784/99), considerando também suas consequências práticas e as limitações enfrentadas na implementação das políticas públicas (arts. 20 a 22 da LINDB), sempre com base nas melhores informações disponíveis.
Nesse contexto, cabe ao regulador: (i) atuar com diligência na obtenção de dados, especialmente junto aos regulados; (ii) mitigar as assimetrias informacionais, mediante o uso de estimativas, benchmarks e proxies; e (iii) admitir a revisão posterior das decisões.
Diante das limitações informacionais reconhecidas, a ANP deve basear a valoração da BRA na melhor informação disponível e em proxies verificáveis, adotando abordagem conservadora compatível com a modicidade tarifária. O ônus de comprovar investimentos e custos recai sobre as transportadoras, sob pena de glosa. A ausência de dados não pode favorecer o regulado nem justificar o afastamento do RCM, especialmente quando reconhecido como o método mais adequado para evitar dupla remuneração.
Por fim, recomenda-se a previsão de mecanismo formal de revisão (“true-up”), permitindo o ajuste da BRA à medida que novas informações se tornem disponíveis, assegurando maior precisão sem comprometer a coerência e a justiça regulatória.
</t>
  </si>
  <si>
    <t>A metodologia do RCM é a única capaz de evitar a dupla remuneração. Sua adoção encontra respaldo no art. 6º, §2º, da RANP 991/26, que veda a reinserção de valores já remunerados, em linha com o princípio do enriquecimento sem causa.
O RCM é especialmente apropriado para ativos com longo histórico, pois reconstrói a trajetória financeira do investimento com base nos retornos efetivamente auferidos, assegurando a remuneração apenas do capital ainda não recuperado. Diferentemente de abordagens prospectivas, evita ganhos indevidos decorrentes de reavaliações a preços correntes.
Sua adoção é essencial para garantir a modicidade tarifária e impedir que os usuários paguem novamente por investimentos já amortizados — risco que, conforme indicado pelo corpo técnico da ANP, pode gerar sobrecustos bilionários.
A experiência internacional reforça o RCM como instrumento eficaz para mitigar poder de mercado, promover transparência e assegurar tarifas baseadas em custos prudentes, especialmente em monopólios naturais.
Reconhece-se, contudo, que a aplicação integral do RCM depende de base de dados robusta e aditável e/ou de uso de proxies verificáveis e parâmetros conservadores e previsão de revisão posterior.
Por fim, quanto aos indexadores, a substituição do IGP-M pelo IPCA é adequada para o regime futuro. Contudo, no RCM, o IGP-M deve ser utilizado de forma limitada à reconstituição dos fluxos históricos dos contratos legados, garantindo consistência na apuração do capital já amortizado e evitando distorções na transição regulatória.</t>
  </si>
  <si>
    <t>Marcus Vinícius Vaz Bonini</t>
  </si>
  <si>
    <t xml:space="preserve">GREENSTAR ENERGY CONSULTORIA E SERVIÇOS LTDA </t>
  </si>
  <si>
    <t>marcus.bonini@outlook.com</t>
  </si>
  <si>
    <t>A ANP consolidou a Base Regulatória de Ativos (BRA) como núcleo econômico do regime tarifário do transporte de gás e estabeleceu a vedação à dupla remuneração como princípio essencial. Esse marco é decisivo para o ciclo tarifário 2026–2030, período de transição dos contratos antigos para o regime regulado da Lei nº 14.134/2021. A correta valoração da BRA é entendida como instrumento regulatório que garante eficiência, proteção aos usuários e credibilidade institucional, equilibrando sustentabilidade financeira dos investimentos com a modicidade tarifária. A transição exige justiça regulatória intertemporal, evitando remuneração de ativos já amortizados e impondo às transportadoras o dever de transparência na disponibilização de dados. Em caso de ausência de informações completas, a regulação pode recorrer a proxies verificáveis e revisões futuras, fortalecendo a legitimidade do regime e assegurando equilíbrio entre eficiência econômica, sustentabilidade e proteção dos usuários.</t>
  </si>
  <si>
    <t>A nova Lei do Gás (Lei nº 14.134/2021) instituiu um regime de autorizações para gasodutos de transporte, mantendo-os sujeitos à regulação tarifária pela ANP, responsável por definir a Receita Máxima Permitida. Nesse contexto, a regulação tarifária deve equilibrar a sustentabilidade econômico-financeira dos investimentos com a modicidade tarifária, evitando que usuários paguem por ativos já remunerados, o que configuraria enriquecimento sem causa. A BRA surge como instrumento central para delimitar o capital prudente, eficiente e rastreável que pode ser legitimamente remunerado, funcionando como filtro jurídico-econômico entre a proteção do investimento e a defesa dos usuários contra encargos indevidos. Se mal dimensionada, a BRA compromete a legitimidade da estrutura tarifária e viola princípios fundamentais da regulação econômica.</t>
  </si>
  <si>
    <t>O marco regulatório do transporte de gás natural vai além da Lei do Gás e se desdobra em normas complementares que detalham sua aplicação. Os Decretos nº 10.712/21 e nº 12.153/24 definem parâmetros para a Receita Máxima Permitida (RMP) e para a Base Regulatória de Ativos (BRA), além de estabelecer metodologia de remuneração e correção pelo IPCA. A Resolução CNPE nº 3/22, por sua vez, reforça a abertura do mercado, estimulando transparência, eficiência e concorrência. Esse conjunto normativo exige da ANP atuação firme na transição dos contratos legados para o regime regulado, com poderes para arbitrar valores, requisitar informações e definir critérios de valoração da BRA.
A agência deve pautar suas decisões pela modicidade tarifária e pela vedação ao enriquecimento sem causa, garantindo que os usuários não paguem por ativos já amortizados. Para isso, cabe às transportadoras fornecer dados completos e fidedignos, sob pena de sanção, enquanto a ANP pode recorrer às melhores evidências disponíveis, inclusive proxies verificáveis, com possibilidade de revisão futura. Em situações de resistência ou falta de transparência, a agência deve adotar valores conservadores com prazo determinado pela ANP para complementação de informações, evitando vantagens indevidas às empresas. Dessa forma, a regulação busca equilibrar sustentabilidade financeira, proteção dos usuários e credibilidade institucional, consolidando um regime tarifário justo, eficiente e alinhado às boas práticas.</t>
  </si>
  <si>
    <t>A Resolução ANP nº 991/2026 consolida o modelo tarifário de entrada e saída no transporte de gás natural, adotando a metodologia de “blocos de construção” para calcular a Receita Máxima Permitida (RMP). Essa estrutura combina remuneração do capital, depreciação, custos operacionais eficientes e tributos, garantindo alinhamento entre a Base Regulatória de Ativos (BRA) e os fluxos tarifários, exigindo que apenas ativos indispensáveis e comprovadamente eficientes sejam incluídos na BRA, por meio do teste de prudência e necessidade. A norma também assegura flexibilidade na escolha da metodologia de valoração, permitindo o uso de alternativa mais adequada de acordo com o cenário/ contexto e conforme a realidade de cada transportadora, como já previsto em normas anteriores. Além disso, concede à ANP o poder de exigir registros contábeis específicos ou auditorias independentes, reforçando sua função fiscalizatória e sancionatória.
Com esse conjunto de medidas, a norma fortalece a transparência, a credibilidade institucional e a eficiência do regime tarifário, garantindo que as decisões regulatórias sejam baseadas em informações sólidas e a dupla remuneração seja expressamente vedada pelo novo dispositivo.</t>
  </si>
  <si>
    <t>Não se pode admitir que a regulação permita a inclusão de valores já remunerados nos contratos anteriores, pois isso resultaria em cobrança duplicada e enriquecimento sem causa. Por essa razão, os princípios da modicidade tarifária e da vedação ao enriquecimento sem causa são pilares da legislação. O setor regulado tem o dever de transparência, cabendo às transportadoras fornecer à ANP todas as informações necessárias, sob pena de sanções por omissão ou dados incorretos. Como detentoras das informações sobre os contratos legados, são elas que devem disponibilizá-las, não podendo a ausência de dados favorecer sua posição. A Administração Pública, por sua vez, deve fundamentar suas decisões nas melhores evidências disponíveis, recorrendo a estimativas ou proxies quando houver lacunas, sempre com possibilidade de revisão posterior/ complementação de dados em prazo determinado pela Agência. Dessa forma, assegura-se que os usuários não arquem com a remuneração de ativos já amortizados e que a regulação preserve a boa-fé, a moralidade administrativa e a credibilidade institucional.</t>
  </si>
  <si>
    <t xml:space="preserve">A definição da Receita Máxima Permitida (RMP) deve seguir o modelo de blocos de construção, garantindo que apenas o capital ainda não recuperado seja remunerado. Nesse processo, a Base Regulatória de Ativos (BRA) é o elemento central, delimitada pelo teste de prudência para assegurar que somente ativos úteis e necessários sejam considerados. A BRA funciona como filtro jurídico e econômico, protegendo os usuários contra cobranças indevidas e evitando a dupla remuneração de investimentos já amortizados nos contratos legados. Evidências da Petrobras e da própria ANP mostram que grande parte dos ativos já foi recuperada. Por tratar-se de tema de grande relevância e discussão, há indicações, inclusive, de que 100% dos ativos em questão já teriam sido amortizados, o que torna esse risco ainda mais concreto. A vedação à dupla remuneração garante uma transição regulatória justa, transparente e legítima, por isso, o filtro deve alcançar tanto os ativos quanto os custos operacionais, impedindo que despesas já cobertas sejam novamente incluídas na RMP. </t>
  </si>
  <si>
    <t>A estrutura tarifária do transporte de gás natural deve equilibrar os interesses dos agentes e dos usuários, garantindo a sustentabilidade dos investimentos sem comprometer a modicidade tarifária. A Base Regulatória de Ativos (BRA) é o filtro que define quais investimentos podem ser legitimamente remunerados, evitando a inclusão de ativos já amortizados e protegendo os consumidores contra encargos indevidos. Se inflada ou mal definida, a BRA violará princípios como modicidade, vedação ao enriquecimento sem causa e neutralidade intertemporal, além de comprometer a transição entre contratos legados e o novo modelo de entrada e saída. Por isso, sua definição é uma decisão regulatória substantiva, que deve identificar, com base nas informações disponíveis, o capital elegível/ ainda não remunerado, e aplicar metodologias adequadas também aos custos operacionais, garantindo legitimidade e transparência no regime tarifário.</t>
  </si>
  <si>
    <t>A definição da BRA deve seguir critérios técnicos e jurídicos que garantam legitimidade e consistência, reconhecendo apenas ativos efetivamente úteis (used &amp; useful) e aplicando os princípios da prudência e eficiência. É necessário assegurar rastreabilidade entre registros contábeis e dados de engenharia, prevenir a dupla remuneração de ativos já amortizados e prever mecanismos de ajuste posterior (true up).
A escolha da metodologia de valoração impacta diretamente tarifas, distribuição de custos e competitividade, sendo uma decisão regulatória substantiva. Quando faltarem informações, a ANP pode adotar soluções transitórias com base nas melhores evidências disponíveis, acompanhadas de revisões futuras e da obrigação de entrega de dados pelas transportadoras, em prazo determinado pela ANP. Essa abordagem, alinhada à boa governança regulatória, permite decisões consistentes mesmo diante da assimetria informacional, preservando justiça intertemporal e modicidade tarifária.</t>
  </si>
  <si>
    <t>O método do Custo Histórico Corrigido pela Inflação (CHCI) mostra-se inadequado para valorar a BRA no ciclo tarifário 2026 2030, pois não distingue entre ativos já amortizados e capital ainda pendente de recuperação, criando risco de dupla remuneração. Evidências da Petrobras e da ANP indicam que grande parte dos ativos das Malhas Sudeste e Nordeste já foi recuperada nos contratos legados, o que reforça esse problema. Por tratar-se de tema de grande relevância e discussão, há indicações, inclusive, de que 100% dos ativos em questão já teriam sido amortizados, o que torna esse risco ainda mais concreto
Aplicado de forma automática, o CHCI afronta princípios como modicidade tarifária, vedação ao enriquecimento sem causa e neutralidade intertemporal. Além disso, a fragilidade dos registros contábeis históricos, marcados por integração vertical e práticas de rejuvenescimento, compromete a rastreabilidade e expõe os usuários a custos sem contrapartida.
A Resolução ANP nº 991/2026 e a Lei nº 14.134/2021 determinam que apenas investimentos ainda não recuperados sejam incluídos na BRA, vinculando a regulação à eficiência e transparência. Assim, cabe à ANP optar por metodologias que reflitam o capital remanescente, evitando critérios meramente contábeis que possam legitimar a remuneração de ativos já exauridos e comprometer a competitividade e a governança da transição regulatória.</t>
  </si>
  <si>
    <t>O método do Custo de Reposição Novo (CRN) não é adequado para definir a BRA inicial no ciclo tarifário 2026 2030. Ao basear-se em preços atuais de mercado, ele gera risco de dupla remuneração, já que muitos ativos legados já foram amortizados nos contratos anteriores. Outro problema é a subjetividade técnica do CRN, tanto na definição do ativo moderno equivalente quanto na estimativa dos custos, o que amplia a assimetria informacional e aumenta o risco de captura regulatória, contrariando os princípios de transparência e competitividade previstos na Lei nº 14.134/2021. Por essas razões, recomenda-se que a ANP rejeite reavaliações que resultem em ganhos artificiais às transportadoras e restrinja a BRA apenas a investimentos ainda pendentes de recuperação econômica, conforme a Resolução ANP nº 991/2026. O uso do CRN deve ser condicionado a parâmetros estritamente funcionais, evitando a inclusão de capacidades excedentes ou ganhos artificiais decorrentes de variações de preços e tecnologias, de modo a preservar a modicidade tarifária, a eficiência e a legitimidade da transição regulatória.</t>
  </si>
  <si>
    <t>O Método do Capital Recuperado (RCM) é considerado o mais adequado para definir o valor inicial da BRA neste momento de transição entre o regime legado/ regulado, pois é o único que elimina o risco de dupla remuneração, conforme previsto na Resolução ANP nº 991/2026, ao reconhecer apenas o capital ainda não recuperado. Diferente de metodologias prospectivas, o RCM reconstrói a trajetória financeira dos ativos, garantindo que a tarifa cubra apenas o montante efetivamente pendente de ressarcimento.
Estudos da ANP mostram que a não adoção do RCM poderia gerar sobrecustos bilionários para os usuários, contrariando princípios como modicidade tarifária, eficiência e justiça intertemporal. A experiência internacional, como o modelo australiano, reforça sua eficácia em assegurar tarifas prudentes e transparentes.
Mesmo diante de insuficiência de dados, o método pode ser aplicado com dados estimados, parâmetros conservadores e revisões ex post, com dados complementares fornecidos pelos regulados em prazo determinado pela Agência, evitando distorções e assegurando segurança jurídica. Quanto à indexação, o IPCA é preferencial por sua estabilidade, mas o IGP-M pode ser usado de forma restrita para reconstruir fluxos históricos de contratos legados.</t>
  </si>
  <si>
    <t>A Administração deve fundamentar suas decisões com base nas melhores evidências disponíveis, mesmo diante de assimetrias informacionais. Cabe à ANP adotar diligências adicionais junto às transportadoras, que concentram os dados necessários, e recorrer a proxies, estimativas e benchmarks para reduzir incertezas sem comprometer a modicidade tarifária.
A falta de informações não justifica abandonar o RCM, reconhecido como o método mais adequado e único capaz de evitar dupla remuneração. Nesse caso, a ANP deve aplicar proxies verificáveis e glosar valores não comprovados, tratando a decisão inicial como provisória e sujeita a revisão futura (true up). Assim, garante-se que o sistema regulatório funcione mesmo em condições de informação imperfeita, preservando justiça, segurança jurídica e proteção dos usuários contra cobranças indevidas, em consonância com o que disciplina a RANP 991/2026.</t>
  </si>
  <si>
    <t>O Método do Capital Recuperado (RCM) é a única alternativa consistente para definir a BRA, pois garante modicidade tarifária, evita enriquecimento sem causa e assegura neutralidade intertemporal na transição entre contratos legados e o novo regime regulatório. Diferente do CHCI, que sofre com registros contábeis pouco rastreáveis, e do CRN, que pode inflar artificialmente valores, o RCM reconstrói a trajetória financeira dos ativos e identifica apenas o capital ainda não recuperado, eliminando o risco de dupla remuneração.
Na ausência de dados auditáveis, a ANP deve recorrer a proxies verificáveis e parâmetros conservadores, impondo às transportadoras o dever de fornecer informações completas em prazo determinado pela ANP, sob pena de glosa de valores. As decisões iniciais devem ser tratadas como provisórias e acompanhadas de mecanismos de revisão (true up), permitindo ajustes futuros com base em dados mais confiáveis. Assim, o RCM se consolida como a metodologia mais robusta para assegurar justiça regulatória, eficiência e proteção dos usuários contra cobranças indevidas.</t>
  </si>
  <si>
    <t>A legitimidade da atuação da ANP no ciclo tarifário 2026–2030 depende de uma análise normativa e fática consistente. Esse período é estratégico porque marca o fim dos contratos legados da NTS e da TAG e inaugura a transição para o novo regime regulatório. O papel da Agência não é rever o passado, mas assegurar que ativos já remunerados não sejam novamente incluídos na base tarifária.
O art. 44, §1º, da Lei nº 14.134/2021 garantiu apenas a preservação das receitas contratuais até o encerramento dos contratos, sem impedir que, no novo ciclo, a ANP revise os critérios de valoração e remuneração. Interpretar esse dispositivo como uma limitação absoluta esvaziaria a finalidade da Lei do Gás, transformando a transição em mera continuidade do regime anterior.
Portanto, revisar a BRA não configura retroatividade normativa, mas sim uma medida prospectiva que busca refletir apenas o capital ainda não recuperado. Essa atuação está em conformidade com os princípios da modicidade tarifária, da neutralidade intertemporal e da vedação ao enriquecimento sem causa, garantindo eficiência, transparência e justiça regulatória no novo modelo.</t>
  </si>
  <si>
    <t>Evitar a dupla remuneração não significa rever o passado, mas impedir que ativos já pagos nos contratos anteriores sejam novamente incluídos na base tarifária regulada pela ANP. O Método do Capital Recuperado (RCM) não tem efeito retroativo: seus impactos valem apenas para o ciclo tarifário futuro, sem alterar tarifas ou receitas anteriores. A preservação das receitas contratuais prevista em lei refere-se apenas ao período de vigência dos contratos, não à manutenção indefinida de metodologias antigas.
Desde a Resolução ANP nº 15/2014 já havia previsão de metodologias alternativas para valorar a BRA, o que afasta qualquer alegação de surpresa normativa. O regulador tem o dever de ajustar critérios conforme evoluem os contextos normativo, técnico e econômico. A regulação, por natureza, é dinâmica e exige revisões constantes para manter aderência às finalidades legais e aos princípios da Administração Pública.
Assim, não se pode invocar a confiança legítima como barreira absoluta contra o aperfeiçoamento regulatório. A verdadeira segurança jurídica consiste em garantir decisões equilibradas, transparentes e justas, evitando distorções como a dupla remuneração de ativos ou tarifas incompatíveis com a modicidade.</t>
  </si>
  <si>
    <t>O modelo regulatório brasileiro para o transporte de gás natural vem se aproximando das práticas internacionais, como as da União Europeia e da Austrália, que priorizam eficiência, transparência e redução de assimetrias informacionais. Esse alinhamento fortalece a legitimidade técnica das decisões da ANP e exige justificativas sólidas para qualquer desvio desses padrões.
Na definição da BRA, apenas investimentos prudentes e eficientes devem ser reconhecidos, excluindo custos impróprios ou ineficientes. A alocação de custos deve ser feita de forma direta aos ativos ou serviços que os originam e, apenas de forma residual, por meio de rateios objetivos.
O cálculo do OPEX deve partir de um ano base eficiente, ajustado por mudanças estruturais comprovadas e ganhos de produtividade, sem incorporar custos extraordinários ou imprevisíveis como estruturais. Eventos excepcionais devem ser tratados por mecanismos específicos, como revisões extraordinárias.
O modelo europeu entry-exit, com métricas como a Capacity Weighted Distance (CWD), contribui para tarifas mais justas, alinhadas ao uso real da rede, evitando que ativos depreciados continuem gerando receita e reforçando o objetivo do RCM de eliminar a dupla remuneração.
A incorporação de práticas internacionais pela ANP não deve ser vista como simples cópia de modelos estrangeiros, mas como um processo de adaptação às particularidades do mercado brasileiro. O papel da regulação é ajustar metodologias consolidadas às condições locais — como a configuração da malha, a idade dos ativos, o histórico contratual e o nível de maturidade do sistema — garantindo que situações diferentes recebam tratamento adequado e equilibrado.
Não é necessário que a prática escolhida seja a mais comum no cenário internacional; o essencial é que seja tecnicamente consistente, juridicamente correta e compatível com os objetivos da regulação nacional. Assim, mesmo que uma metodologia não seja predominante em outros países, ela deve ser aplicada se for a mais apropriada ao caso brasileiro.
Portanto, a aproximação da ANP com modelos como o da Australian Energy Regulator ou o europeu deve ser entendida como referência e fonte de legitimação técnica, e não como reprodução automática. Essas experiências oferecem princípios e boas práticas que servem de inspiração, mas precisam ser adaptadas às especificidades do mercado nacional de gás natural.</t>
  </si>
  <si>
    <t>A incorporação dos critérios da National Gas Rule 79 ao arcabouço regulatório da ANP tem papel estratégico: funciona como guia prático para aplicar o teste de prudência e necessidade previsto na Resolução ANP nº 991/2026. Ao adotar um padrão internacionalmente consolidado para definir o que é investimento de capital conforme (conforming capital expenditure), a ANP confere maior objetividade e previsibilidade à composição da Base Regulatória de Ativos (BRA).
Os três requisitos de conformidade estabelecidos pela Rule 79 garantem que apenas investimentos que representem o menor custo sustentável para o sistema, que tenham valor econômico positivo ou que sejam indispensáveis para a segurança e integridade das instalações possam ser remunerados via tarifa. Essa filtragem é essencial para assegurar eficiência regulatória, evitando que expansões desnecessárias ou custos de capital imprudentes sejam transferidos aos usuários.</t>
  </si>
  <si>
    <t>O uso dos critérios da National Gas Rule 93 como referência metodológica é essencial para garantir clareza e rigor na separação e alocação de custos e receitas entre serviços regulados e não regulados. Com essa abordagem, a Receita Máxima Permitida (RMP) passa a ser distribuída de forma proporcional aos custos diretamente vinculados a cada serviço, enquanto despesas comuns ou indiretas só podem ser rateadas com base em parâmetros objetivos e verificáveis de causalidade. Essa prática assegura transparência e consistência ao modelo de building blocks previsto na Resolução ANP nº 991/2026, especialmente relevante para transportadoras que atuam em regimes mistos.
A tarifa de acesso regulado não deve absorver ineficiências de contratos bilaterais nem custos de atividades alheias ao transporte, sob pena de comprometer os princípios da modicidade tarifária e da competitividade. Cada agente arca apenas com os custos que efetivamente decorrem de sua utilização da infraestrutura, preservando a integridade econômica do sistema e reforçando a disciplina regulatória.</t>
  </si>
  <si>
    <t>A aplicação dos critérios de eficiência e prudência previstos na National Gas Rule 91 como parâmetro para a homologação do OPEX no ciclo tarifário 2026–2030 permite que a ANP adote uma postura mais rigorosa na análise das despesas operacionais. Em vez de aceitar projeções baseadas apenas em registros contábeis históricos das transportadoras, o regulador passa a exigir que o OPEX elegível seja exclusivamente aquele que seria incorrido por um provedor de serviços prudente, garantindo que apenas gastos efetivamente necessários e produtivos sejam incorporados à tarifa e evitando a transferência de ineficiências ao usuário. A ANP deve exercer seu poder de fiscalização, glosando margens abusivas em operações com partes relacionadas e eliminando despesas que não agreguem valor ao sistema de transporte, assegurando modicidade tarifária e transparência, em conformidade com os princípios de competitividade e eficiência estabelecidos pela Lei nº 14.134/2021, e fortalecendo a disciplina econômica do setor e impede que custos gerenciais inadequados sejam repassados indevidamente aos carregadores.</t>
  </si>
  <si>
    <t>A adoção de mecanismos de incentivo como o Capital Expenditure Sharing Scheme (CESS) e a avaliação ex post, inspirados nas diretrizes da ERA, representa um avanço importante para o equilíbrio regulatório. A regra de compartilhamento simétrico de ganhos e perdas de eficiência na proporção 70/30 (70% para os usuários e 30% para a transportadora) cria um alinhamento de interesses que favorece a modicidade tarifária e desestimula práticas de sobreinvestimento/ inflação artificial da base de ativos.
A avaliação ex post dá à ANP a prerrogativa de glosar integralmente despesas imprudentes ou ineficientes mesmo após sua realização, suspendendo o compartilhamento em casos de má gestão de capital e protegendo o mercado contra distorções, em conformidade com os princípios de eficiência e competitividade previstos na Lei nº 14.134/2021.</t>
  </si>
  <si>
    <t>Sugere-se aperfeiçoar a aplicação da metodologia Base-Step-Trend (BST) nas Notas Técnicas de Revisão Tarifária, definindo parâmetros claros para depuração da base de custos e para aceitação de degraus estruturais (step changes). Entre as medidas, destaca-se a criação de um teto regulatório para despesas não detalhadas, com glosas no caso de superação, salvo justificativa comprovada pela transportadora, reduzindo a assimetria informacional. No caso de custos comuns em sistemas integrados, recomenda-se o uso obrigatório de direcionadores físicos em vez de rateios baseados em faturamento, evitando dupla recuperação e preservando a neutralidade competitiva. Quanto aos step changes, sua aceitação deve depender da comprovação de que os novos custos são permanentes, externos e não compensáveis por ganhos de produtividade. Sugere-se também que a ANP publique benchmarks detalhados de custos administrativos e operacionais entre transportadoras para identificar a fronteira de eficiência. Despesas de pessoal e serviços de terceiros significativamente acima da média setorial devem ser glosadas preventivamente, em respeito aos princípios de modicidade tarifária e eficiência.</t>
  </si>
  <si>
    <t>A Resolução ANP nº 991/2026 exige que apenas investimentos prudentes componham a BRA, mas não define critérios objetivos. Nesse ponto, regras internacionais como a National Gas Rule 79, 91 e 93 oferecem parâmetros claros: apenas gastos que um operador eficiente realizaria devem ser reconhecidos, custos e receitas devem ser alocados proporcionalmente aos serviços e o OPEX precisa ser filtrado de ineficiências.
Para reduzir assimetrias informacionais, recomenda-se impor limites regulatórios às despesas não discriminadas, obrigando transportadoras a detalhar seus gastos e permitindo à ANP glosar valores imprudentes. A experiência da AER australiana mostra que esse controle é essencial para evitar remuneração indevida.
Além disso, a definição precisa de step changes e a aplicação do Fator X reforçam a regulação por incentivos, garantindo que ganhos de produtividade sejam compartilhados com os usuários. O uso da técnica Data Envelopment Analysis (DEA) para comparar custos de pessoal permite identificar diferenças injustificadas e glosar despesas acima da média setorial, protegendo a competitividade do gás natural e assegurando tarifas justas e eficientes.
Em resumo, parâmetros objetivos, benchmarks e mecanismos de incentivo fortalecem a disciplina econômica, reduzem ineficiências e garantem modicidade tarifária.</t>
  </si>
  <si>
    <t>A definição da Base Regulatória de Ativos (BRA) para o ciclo 2026–2030 é decisiva, pois impacta tarifas, competitividade do gás natural e custos da economia. Por isso, é imperioso que se evite a dupla remuneração, apenas valores ainda não recuperados devem compor a BRA. Nesse contexto, o Método do Capital Recuperado (RCM) é a única alternativa capaz de reconstruir a trajetória dos ativos e identificar o capital pendente, prevenindo distorções e enriquecimento sem causa.
Diante da limitação de dados completos, a ANP pode adotar estimativas conservadoras, acompanhadas de mecanismos de revisão (true-up), garantindo governança e fidelidade ao princípio da modicidade tarifária.</t>
  </si>
  <si>
    <t>A revisão tarifária de 2026–2030 marca um ponto estrutural e decisivo para o setor de transporte de gás natural, principalmente por abranger cerca de 30% da base regulatória das principais transportadoras e por inaugurar o primeiro ciclo em que parte significativa da infraestrutura passa a operar integralmente sob o regime de Receita Máxima Permitida. Considerando que a escolha metodológica da BRA neste momento terá efeitos duradouros, por conta da conclusão dos contratos legados em 2030, equívocos incorridos agora poderiam trazer distorção do sinal tarifário e perpetuar retribuição e ativos já remunerados, com impactos diretos aos usuários. No atual contexto de transição entre regimes legado/ regulado, o Método do Capital Recuperado (RCM) é a única solução possível pois reconstrói a trajetória econômica dos ativos e impede que valores já amortizados sejam considerados. Para sua utilização, ANP pode e deve recorrer a estimativas conservadoras, acompanhadas de mecanismos de ajuste (true-up), e envio de informações complementares das transportadoras em prazo determinado pela ANP.</t>
  </si>
  <si>
    <t xml:space="preserve">Não há violação ao princípio da isonomia no tratamento diferenciado adotado pela ANP, pois cada caso deve ser analisado conforme suas particularidades técnicas e jurídicas. O uso do CHCI em situações anteriores, como na TBG e na TSB, não obriga sua aplicação uniforme, já que a regulação precisa ser dinâmica e adaptável. A igualdade administrativa só se aplica quando os pressupostos são idênticos, o que não ocorre aqui, já que a TBG possui características específicas. Assim, o tratamento diferenciado é legítimo e necessário para garantir decisões regulatórias alinhadas às condições presentes, assegurando transparência, eficiência e justiça tarifária.
O uso do CHCI em casos anteriores, como o da TBG, não obriga sua aplicação universal, já que a igualdade administrativa só se verifica quando os pressupostos fáticos e jurídicos são idênticos, o que não se verifica entre TBG/ TAG e NTS. Assim, entendemos que é inadequado reproduzir precedentes sem considerar o contexto atual, sendo necessário, neste momento, que o regulador adote metodologia capaz de evitar dupla remuneração e de proteger os usuários contra encargos indevidos. A isonomia não pode ser entendida de forma meramente formal; repetir soluções passadas sem correspondência fática compromete a validade da regulação.
</t>
  </si>
  <si>
    <t>Contribuições gerais ConsPub3/2026</t>
  </si>
  <si>
    <t>Tópico</t>
  </si>
  <si>
    <t>ID</t>
  </si>
  <si>
    <t>Hora da última modificação</t>
  </si>
  <si>
    <t>Contribuição - Seção II - Subseção 2.4 - Outros contratos legados com vencimento no Ciclo Tarifário 2026-2030</t>
  </si>
  <si>
    <t>Justificativa:</t>
  </si>
  <si>
    <t xml:space="preserve">A Resolução ANP nº 991/2026 prevê três metodologias para a valoração da BRA: (i) o Custo Histórico Corrigido pela Inflação (CHCI), que corresponde ao valor atualizado dos ativos com base no custo de aquisição corrigido pela inflação, descontadas a depreciação e a amortização; (ii) o Custo de Reposição Novo (CRN), que reflete o custo atual de reposição dos ativos, também deduzido da depreciação e amortização; e (iii) metodologias alternativas e amplamente reconhecidas e adotadas pelo mercado, podendo ser aplicado o Método de Capital Recuperado (RCM), no caso de ativos que estiveram sujeitos a tarifas negociadas, no qual o valor da base é determinado a partir do capital efetivamente investido, descontado o retorno já obtido pelo transportador.
O RCM, método aplicado uma única vez e num contexto de arbitragem, apresenta limitações relevantes, pois se baseia no histórico de remuneração e em condições contratuais que podem não refletir eficiência econômica. Depende de parâmetros pouco transparentes e de difícil verificação, tende a gerar distorções e, inclusive, não capturar investimentos incorridos que não tenham sido previamente remunerados. Dessa forma, se conclui que o RCM não poderia ser utilizado para avaliar retrospectivamente ativos vinculados aos contratos legados, uma vez que o possuem suas receitas preservadas no âmbito das Leis nº 11.909/2009 e nº 14.134/2021.
Em contrapartida, o CRN e o CHCI são mais adequados do ponto de vista regulatório, e utilizados amplamente por diversos reguladores nacionais e internacionais no setor de distribuição e transporte de gás natural , pois oferecem maior transparência e consistência, já que o CRN reflete o valor de reposição dos ativos existentes a preços atuais, enquanto o CHCI se destaca por ser mais objetivo, rastreável e baseado em custos efetivamente incorridos.
</t>
  </si>
  <si>
    <t xml:space="preserve">A remuneração para ativos totalmente depreciados é praticada por outros reguladores (Federal Energy Regulatory Commission - FERC no setor de transporte de gás natural nos Estados Unidos, ANEEL no setor de geração de energia, Comisión Nacional de los Mercados y la Competencia no setor de transmissão de energia elétrica e Comisión de Regulación de Energía y Gas - CREG no setor de transporte de gás natural) e incentivaria a modicidade tarifária, uma vez que evitaria a antecipação de novos ciclos de investimento e promoveria o aproveitamento eficiente de ativos ainda plenamente operacionais. 
Embora o Regulador entenda que a remuneração de ativos com vida útil regulatória expirada poderia gerar ganhos inesperados e não necessários à manutenção dos incentivos ao investimento, tal interpretação não pode ser aplicada a este caso. Isso porque o contexto do serviço de transporte de gás natural no Brasil exige uma avaliação específica. A premissa de que o investidor teria antecipado integralmente a recuperação de seu capital dentro da vida útil regulatória pressupõe um ambiente institucional estável e previsível. Essa condição, contudo, não reflete a trajetória histórica do setor de transporte de gás natural no país, marcada por mudanças regulatórias e incertezas. 
Gasodutos e demais instalações permanecem plenamente operacionais por longos períodos após o término da vida útil regulatória originalmente estimada, continuando a prestar serviço essencial ao sistema. Nesse período, tais ativos ainda incorrem em investimentos relevantes que proporcionam o aumento de sua vida útil, conferem confiabilidade e aumento de performance, de forma que tais ativos continuem operando em condições eficientes e seguras, mesmo após o fim de sua vida útil regulatória. Assim, excluir esses ativos da remuneração sem considerar sua contribuição contínua à prestação do serviço pode gerar um desalinhamento entre o regime tarifário e a realidade técnico-operacional da infraestrutura. 
A exclusão da remuneração para ativos que permanecem em operação e que continuam demandando investimentos para assegurar sua integridade e segurança pode ainda gerar incentivos distorcidos. Caso o operador não receba qualquer forma de remuneração ou reconhecimento financeiro pela manutenção de ativos antigos, mas ainda necessários ao sistema, pode-se induzir comportamentos ineficientes, como a substituição prematura da infraestrutura que ainda esteja plenamente funcional ou o progressivo sucateamento de ativos ainda operacionais.
Por outro lado, a consideração de remuneração para ativos totalmente depreciados pode incentivar a extensão de sua vida útil quando permanecem em condições técnicas adequadas através de investimentos eficientes em reforço, o que estimula a postergação de investimentos de alta robustez para substituição que não sejam estritamente necessários. Tal dinâmica tende a ser benéfica à modicidade tarifária, uma vez que evita a antecipação de novos ciclos de investimento e promove o aproveitamento eficiente da infraestrutura existente. Na metodologia atual, contudo, não se verifica um incentivo regulatório claro para que ativos plenamente operacionais permaneçam em serviço após o término de sua vida útil regulatória.
</t>
  </si>
  <si>
    <t>Propõe-se que nesta revisão tarifária seja considerada de forma proporcionalizada a RMP referente a esses contratos para o período entre 15/01/2030 e 31/12/2030 para o GASPAJ e 12/11/2030 até 31/12/2030 para o GASDUC III.</t>
  </si>
  <si>
    <t xml:space="preserve">Na Revisão Tarifária Periódica (RTP) é calculada a Receita Máxima Permitida (RMP) que reequilibra a prestação de serviços de transporte de gás natural até a próxima RTP, durante o período chamado de ciclo tarifário , e garante a remuneração adequada dos investimentos prudentes e o repasse dos custos operacionais eficientes. A nova tarifa de equilíbrio é dada pelo valor que multiplicado pelo volume anual projetado zera o Valor Presente Líquido (VPL) do fluxo de caixa do ciclo tarifário, considerando a taxa de remuneração definida. Dentro da abordagem Forward Looking adotada pela ANP a receita de equilíbrio econômico-financeiro (RMP) corresponde ao fluxo de caixa composto por variáveis projetadas (por exemplo custos operacionais e investimentos) para todos os 5 anos do ciclo tarifário, que nesta Revisão Tarifária compreende o período entre janeiro de 2026 e dezembro de 2030. 
Considerando que os contratos GASPAJ e GASDUC III possuem conclusão prevista antes do término do ciclo tarifário de 2026-2030, de modo a assegurar a adequada previsibilidade das tarifas para o ano de 2030, o Regulador deve considerar a incorporação dos custos e remuneração adequada dos ativos desses contratos por meio da Receita Máxima Permitida (RMP), para o período após o seu término. Caso tais ativos não sejam considerados neste ciclo tarifário haveria um desalinhamento temporal entre o reconhecimento regulatório dos ativos e a data em que estes contratos bilaterais se encerram, o que implicaria em subdimensionamento da receita permitida auferida pela transportadora no ciclo tarifário 2026–2030.
Portanto, propõe-se que nesta revisão tarifária seja considerada de forma proporcionalizada a RMP referente a esses contratos para o período entre 15/01/2030 e 31/12/2030 para o GASPAJ e 12/11/2030 até 31/12/2030 para o GASDUC III.
</t>
  </si>
  <si>
    <t xml:space="preserve">A transparência constitui princípio fundamental de qualquer serviço regulado e assume relevância ainda maior em processos de revisão tarifária que envolvem a definição da Base Regulatória de Ativos, dada sua influência direta sobre a Receita Máxima Permitida e, por consequência, sobre as tarifas aplicáveis ao longo da cadeia do gás natural.
Nesse contexto, entende-se a dificuldade bem como a pertinência de que a ANP adote, na valoração da BRA associada aos contratos, abordagem metodológica que privilegie a máxima rastreabilidade dos dados, a clareza dos critérios de elegibilidade dos ativos e a ampla publicização das premissas utilizadas.
Tal diretriz é especialmente importante quando a valoração se apoia em informações históricas complexas, estruturas contratuais legadas e bases documentais com diferentes graus de detalhamento.
Não se trata de afastar a remuneração adequada do investimento prudente, mas de assegurar que o processo de valoração da BRA observe padrão elevado de transparência regulatória, reduzindo assimetria de informação entre os agentes e fortalecendo a legitimidade técnica do processo tarifário, sob pena de se imporem custos pela falta de transparência a todos os elos da cadeia.
Em mercados ainda em desenvolvimento como o brasileiro, o respeito aos contratos, a robustez e a inteligibilidade da metodologia adotada são elementos essenciais para harmonizar os interesses dos diversos elos da cadeia, preservar a modicidade tarifária e estimular a expansão sustentável do mercado.
Independente da discordância de qualquer agente, a consulta pública permite a participação social através da manifestação da opinião e dos argumentos, dados e fatos que a sustentam, mas é dever de todo ente regulado a prestação de toda informação necessária para a tomada de decisão segura, auditável e rastreável.
Entendemos que a ANP deve ter acesso a toda informação necessária e proceder também com o cálculo do RCM para assim a decisão final ser tomada com toda informação disponível e sem impedimentos por nenhuma das partes envolvidas no processo, ainda que a decisão seja manter a atual proposta relativa a base de ativos pautada no CRN ANP.
</t>
  </si>
  <si>
    <t xml:space="preserve">O Método do Capital Recuperado (RCM) apresenta relevante aderência conceitual aos princípios da modicidade tarifária e da vedação à dupla recuperação econômica, especialmente em contextos de ativos vinculados a contratos legados ou a arranjos tarifários negociados entre as partes. Nesse sentido, trata-se de metodologia que, em tese, pode contribuir para identificar de forma mais precisa a parcela do capital efetivamente ainda não recuperada.
Todavia, a adequada aplicação do RCM pressupõe disponibilidade de informações históricas suficientes, consistentes e auditáveis, aptas a permitir a reconstrução minimamente confiável dos fluxos econômicos relevantes. Na hipótese de persistirem lacunas informacionais relevantes nas informações apresentadas pelos transportadores, parece razoável que a ANP avalie a adoção de parâmetros objetivos, conservadores e previamente explicitados para fins estimativos, sempre com a devida transparência metodológica e com ampla motivação técnica.
A não utilização da RCM por falta de detalhamento das informações não deve significar a sua não aplicação futura, a ANP, em conformidade de seu papel de ente regulador, deve e pode exigir as informações no formato requerido para ser capaz de desenvolver o trabalho a que se dispôs.
Nessa situação, eventual uso de parâmetros de referência pela ANP poderia representar solução regulatória intermediária e pragmática, desde que observados alguns cuidados: 
(i)	explicitação integral das premissas adotadas;
(ii)	tratamento prudencial das incertezas; 
(iii)	vedação a estimativas que impliquem reconstituição excessivamente favorável de capital supostamente não recuperado; e 
(iv)	possibilidade de revisão futura, caso dados adicionais mais robustos venham a ser disponibilizados.
Sob a perspectiva de todo mercado, essa solução pode ser preferível à simples desconsideração do método ou à adoção de hipóteses pouco transparentes, pois permite compatibilizar, respeito aos contratos, remuneração adequada com disciplina econômica e modicidade tarifária. 
Em outras palavras, na ausência de informação detalhada, a utilização de parâmetros estimativos pela ANP pode ser adequada, desde que aplicada com prudência regulatória, motivação expressa e viés conservador, evitando a transferência indevida de incertezas informacionais para o restante da cadeia e, em última instância, para o consumidor final.
O objetivo é que tenhamos a razoável comprovação para evitar a dupla remuneração conforme Art 7º da resolução ANP 991/2026:
 “Na avaliação dos ativos vinculados ao serviço de transporte, visando à definição da receita máxima permitida para um novo ciclo tarifário, devem ser observadas as seguintes diretrizes:
IV - os ativos cuja recuperação total já tenha ocorrido por meio de remuneração por tarifa de transporte não serão considerados no valor de abertura da BRA,”
Para tanto, a aplicação do RCM, método proposto na resolução, seria um mecanismo crucial para esse teste regulatório.
</t>
  </si>
  <si>
    <t>Joyce Perin Silveira</t>
  </si>
  <si>
    <t>Petrobras</t>
  </si>
  <si>
    <t>Consultora</t>
  </si>
  <si>
    <t>joycesilveira@petrobras.com.br</t>
  </si>
  <si>
    <t>Entendemos que a aplicação do RCN não é a mais adequada, conforme justificativas abaixo.</t>
  </si>
  <si>
    <t xml:space="preserve">A quantificação da BRA apresentada não atende às exigências da regulação vigente no que concerne a se evitar remuneração em duplicidade. Isso porque deixa de incorporar a depreciação regulatória e a amortização já ocorridas, em conformidade com o racional econômico originalmente previsto nas memórias de cálculo das tarifas dos contratos legados — em especial as premissas relativas ao valor residual econômico considerado.
A documentação submetida pela Petrobras demonstra que as tarifas dos contratos da Malha SE e da Malha NE foram estruturadas para remunerar os ativos ao longo dos vinte anos de vigência dos contratos. Além disso, evidencia que parte significativa do valor dos ativos a serem remunerados por essas tarifas decorre da quantificação de uma rede antiga (ativos existentes à época), composta por ativos das décadas de 1970 e 1980, com base no custo de reposição “as new” não depreciado.
Adicionalmente, a alegação de insuficiência de dados para aplicação do Método do Capital Recuperado (MCR) não pode ser aceita como justificativa para adoção de critérios de valoração desprovidos de fundamentação econômica sólida e que levem à remuneração em duplicidade dos ativos.
Os investimentos realizados podem ser depurados a partir dos dados contábeis das próprias transportadoras. Na ausência de informações detalhadas sobre O&amp;M, tributos ou quaisquer outros elementos que a ANP considere relevantes, devem ser adotadas premissas de melhores práticas de mercado como referência provisória, até que os dados necessários sejam disponibilizados pelas transportadoras. 
No caso concreto, estamos diante de agentes regulados que impedem o adequado exercício pela ANP de suas atribuições legais, na medida em que se negam a compartilhar as informações requeridas pela Agência. E, em se mantendo esse contexto, irão se beneficiar com a aplicação de uma metodologia que os favorece.
Sendo assim, a utilização de informações com base nas melhores práticas de mercado, até que as transportadoras disponibilizem as informações requeridas pela ANP, nos parece o único caminho possível para evitar a caracterização de remuneração em duplicidade.
Adicionalmente, a aplicação da metodologia CRN, considerando o cálculo do VRN a partir de um custo unitário (R$/m.pol) de referência, pode introduzir risco na valoração da BRA devido à alta incerteza no cálculo do VRN. Esse método aplicado no cálculo do VRN é utilizado em situações em que há baixíssimo nível de maturidade do projeto (0% a 2%), gerando uma estimativa com faixa de precisão esperada muito larga (-50% a 100%). De acordo com a Prática Recomendada da AACE, corresponde a uma estimativa de Classe 5.
</t>
  </si>
  <si>
    <t>Associação Brasileira da Indústria Química – ABIQUIM</t>
  </si>
  <si>
    <t>A ABIQUIM alinha sua contribuição ao referencial metodológico já apresentado em sua manifestação à Nota Técnica nº 2/2026 (NT2), reafirmando os princípios ali defendidos. Destaca-se, contudo, que a Nota Técnica nº 7/2026 (NT7) inaugura fase decisória crítica de transição entre o regime contratual legado e o regime tarifário regulado, com impactos intertemporais relevantes sobre a modicidade tarifária, os incentivos econômicos e a consistência do arcabouço regulatório ao longo dos ciclos subsequentes.</t>
  </si>
  <si>
    <t>A ABIQUIM alinha sua contribuição ao referencial metodológico já apresentado em sua manifestação à Nota Técnica nº 2/2026 (NT2), reafirmando os princípios ali defendidos.  Considera-se adequada a abordagem metodológica adotada pela ANP para a análise das propostas de BRA, investimentos e custos operacionais, entendendo-se que a consistência metodológica entre ciclos tarifários é condição essencial para previsibilidade regulatória, estabilidade de incentivos e proteção dos usuários.</t>
  </si>
  <si>
    <t xml:space="preserve">A ABIQUIM concorda com o entendimento da ANP quanto aos elevados riscos regulatórios de dupla contagem e de subsídios cruzados decorrentes da coexistência, no presente ciclo, de ativos da Malha Sudeste sob regime tarifário regulado e de ativos ainda vinculados a contratos legados. O reconhecimento desses riscos é essencial para preservação da modicidade tarifária e da neutralidade econômica do regime de acesso regulado.
Todavia, a Nota Técnica não reconhece de forma explícita e suficiente os riscos regulatórios associados à escolha das metodologias para a estimação da Base Regulatória de Ativos (BRA) inicial da Malha Sudeste. Trata-se de ativos que passaram décadas sob regime contratual que proporcionou remuneração significativamente superior aos custos operacionais, tributos e a taxas razoáveis e competitivas de retorno, implicando recuperação econômica substancial do capital investido.
Nesse contexto, a aplicação de metodologias que não incorporam o histórico de recuperação econômica — como o CRN ou o CHCI — pode resultar em pagamento prévio pelos usuários por ativos cujo capital já foi parcial ou integralmente recuperado, risco que a metodologia do Capital Recuperado (Recovery Capital Method – RCM) busca mitigar.
Sem menosprezo às glosas e aos condicionamentos aplicados pela ANP na segregação entre ativos regulados e legados, é esperado que a Agência adote providência regulatória equivalente para impedir a dupla remuneração associada à BRA, inclusive em relação aos fluxos econômicos em excesso já recebidos pela transportadora sob contratos legados anteriores ao início do primeiro ciclo tarifário regulado.
O dever-poder da ANP de buscar a modicidade tarifária não pode ser limitado por alegada dificuldade da transportadora no levantamento e organização das informações necessárias à estimação da BRA pela metodologia do RCM, especialmente em eventos de transição como o atual. Diante do impacto tarifário potencial da não incorporação de ativos já amortizados ou economicamente recuperados, recomenda-se que a Nota Técnica destaque expressamente esse risco regulatório e indique encaminhamentos claros para seu tratamento.
</t>
  </si>
  <si>
    <t xml:space="preserve">A posição institucional da ABIQUIM é apoiar decisões regulatórias da ANP que reforcem a modicidade tarifária, a transparência e a aderência estrita do serviço de transporte aos ativos, custos e investimentos efetivamente afetos à prestação do serviço regulado.
Em particular, a ABIQUIM entende que o referencial regulatório estabelecido pela Resolução ANP nº 991/2026 contempla, por meio da metodologia do Capital Recuperado (RCM), instrumento adequado para impedir a dupla remuneração de investimentos já recuperados no regime contratual legado — objetivo que não é plenamente atendido por metodologias baseadas exclusivamente em custo histórico corrigido ou custo de reposição.
Embora se compreenda o desinteresse natural das transportadoras em fornecer dados que possam reduzir o valor reconhecido da BRA, esse risco regulatório inerente à assimetria informacional deve ser tratado de forma explícita e com o mesmo grau de relevância das preocupações relativas à segregação de ativos e à alocação de custos comuns.
</t>
  </si>
  <si>
    <t>A ABIQUIM concorda com a centralidade atribuída pela ANP à correta valoração da BRA como pilar fundamental da revisão tarifária, uma vez que a BRA determina parcela relevante da receita requerida e, consequentemente, do nível tarifário suportado pelos usuários.
Recomenda-se, contudo, que a NT7 enfatize de forma ainda mais direta que, no caso de ativos remunerados sob contratos legados, o objetivo regulatório não é apenas reconstruir um valor físico-contábil, mas assegurar que o montante reconhecido na BRA represente exclusivamente o capital prudente ainda não recuperado economicamente. Esse princípio deve orientar todas as decisões metodológicas adotadas no presente ciclo.</t>
  </si>
  <si>
    <t>A ABIQUIM entende que a proposta apresentada pela NTS, ao se apoiar predominantemente em metodologias baseadas em registros histórico‑contábeis e depreciação cronológica, não demonstra, de forma suficiente, como pretende evitar o risco de reconhecimento de valores já remunerados economicamente durante a vigência dos contratos legados.
Para contratos encerrados ou em encerramento, é indispensável que a transportadora comprove, de forma rastreável e auditável, a parcela de capital que ainda não foi recuperada economicamente — e não apenas a existência física do ativo ou seu valor contábil atualizado. Na ausência dessa comprovação, a solução regulatória deve ser conservadora, com não incorporação dos valores à BRA ou reconhecimento explicitamente provisório, preservando modicidade tarifária e previsibilidade para os usuários.</t>
  </si>
  <si>
    <t>A ABIQUIM considera adequada a preocupação da ANP com a qualidade das informações disponíveis e com a necessidade de adoção de metodologia replicável no presente ciclo tarifário. Ao mesmo tempo, recomenda-se que a proposição metodológica deixe inequívoco que: (i) a adoção de abordagem factível no curtíssimo prazo não pode ser confundida com validação definitiva da Base Regulatória de Ativos (BRA); (ii) a ausência de dados históricos completos e auditáveis deve resultar em maior conservadorismo regulatório (e não em maior remuneração); e (iii) deve existir um caminho regulatório explícito para revisão e ajustes compensatórios (true‑up) tão logo informações confiáveis sejam apresentadas.
Adicionalmente, sugere-se que a NT7 explicite a hierarquia de salvaguardas da modicidade tarifária, estabelecendo que resultados obtidos por metodologias físico-contábeis (CRN ou CHCI) sejam, sempre que possível, contrastados com estimativas econômicas de capital já recuperado, ainda que por aproximações transparentes e reprodutíveis.</t>
  </si>
  <si>
    <t xml:space="preserve">A ABIQUIM concorda com a ANP quanto à relevância conceitual do RCM na avaliação de ativos remunerados sob tarifas negociadas em contratos legados, pois é o método que melhor dialoga com a pergunta econômica central: quanto do capital prudente já foi efetivamente recuperado nas tarifas históricas.
Ainda que, no presente ciclo, a aplicação plena do RCM seja dificultada por lacunas de dados históricos conciliáveis e auditáveis, essas limitações não devem levar ao abandono do método. Ao contrário: é recomendável que a NT7 registre expressamente a transitoriedade da valoração adotada e o compromisso institucional de avançar na aplicação do RCM tão logo a cadeia documental se complete.
Como medida prática, sugerimos que a ANP: (i) mantenha o RCM como teste de consistência (benchmark) para segmentos/ativos em que já exista base mínima; (ii) estabeleça um plano de entrega e padronização de informações pelas transportadoras, com trilha de auditoria; e (iii) aplique os ajustes compensatórios ainda dentro do ciclo 2026–2030. </t>
  </si>
  <si>
    <t>A ABIQUIM compreende a decisão da ANP de afastar o CHCI como metodologia para a BRA inicial da NTS. Observa-se, contudo, que mesmo antes das glosas e ajustes regulatórios, a BRA apurada pelo CHCI (R$ 5,32 bilhões) mostrou-se inferior àquela estimada pela própria transportadora pelo método do CRN (R$ 6,78 bilhões), evidenciando fragilidades estruturais do custo histórico como base regulatória.</t>
  </si>
  <si>
    <t>A ABIQUIM compreende as razões regulatórias apontadas pela ANP para a adoção do CRN depreciado como referência para a BRA inicial da NTS. A opção pelo CRN, em substituição ao CHCI, é justificada diante das graves inconsistências identificadas — notadamente a divergência material de R$ 1,5 bilhão entre o Laudo PwC e as planilhas contábeis da NTS para a mesma data-base, que compromete irremediavelmente a confiabilidade do custo histórico como ponto de partida.
Não obstante, duas questões centrais merecem aprofundamento crítico:
(i) Insuficiência da depreciação linear para vedar a dupla remuneração. A NT7 aplica depreciação linear com corte aos 30 anos, excluindo da BRA ativos com mais de três décadas de operação (GASPAL, GASVOL, GASAN, GASBEL I, entre outros). Este é um avanço relevante. 
Contudo, a depreciação linear não captura eventual sobre remuneração histórica ocorrida durante os primeiros 30 anos de operação, que os fluxos de caixa dos contratos legados (divulgados pela ANP em 2025) sugerem ter ocorrido. O Método do Capital Recuperado (RCM) é a única metodologia capaz de reconstruir a trajetória efetiva de recuperação do capital e identificar se houve retorno acima do WACC regulatório. 
A NT7 reconhece essa possibilidade (parágrafo 41), mas o faz de forma não vinculante. Propõe-se que a BRA calculada pelo CRN tenha caráter provisório, sujeita a cotejo obrigatório com o RCM no prazo máximo de 24 meses, utilizando-se os fluxos de caixa já disponíveis, com ajustes compensatórios no ciclo seguinte (2031-2035) caso constatada divergência material.
(ii) Ausência de validação independente dos custos unitários. A NT7 manteve os custos unitários propostos pela KPMG (R$ 587,31/pol.m) sem submetê-los a cotejo com referenciais setoriais independentes, notadamente o estudo da própria ANP de 2019 ("Análise Estatística de Custos de Implantação de Oleodutos e Gasodutos no Brasil"), que aponta média de US$ 79,67/pol.m (valor significativamente inferior). Tampouco se verificam fatores de escala adequados para dutos extensos como o GASCAR (453 km). A ausência de validação expõe o processo a risco de sobre apreçamento. Propõe-se que a ANP submeta os custos unitários a validação por referenciais setoriais independentes (estudo ANP 2019, USAID, CNMC Espanha) e, na ausência destes elementos, determine auditoria independente com participação da ANP na definição do escopo.</t>
  </si>
  <si>
    <t>A ABIQUIM considera positivo que a ANP utilize marcos objetivos (como as Autorizações de Operação) para definir a idade operacional e a depreciação regulatória de cada ativo, bem como medidas que reduzem a sobreavaliação — notadamente a eliminação de pisos artificiais de valor residual e a exclusão de ativos com vida útil exaurida.
Para aumentar ainda mais a replicabilidade e a transparência do método, sugere-se que a NT7 indique, de forma padronizada e de fácil acesso: (i) as fontes e os critérios utilizados para a definição dos custos unitários por tipologia de ativo; (ii) os fatores de ajuste aplicados (topográficos, regionais, de escala); (iii) as vidas úteis regulatórias estabelecidas para cada classe de ativo; e (iv) o tratamento contábil-regulatório das substituições e da componentização, demonstrando como se evita a acumulação indevida de valor na base (dupla contagem).
Transparência aqui não é apenas desejável: é condição para a estabilidade regulatória, para a redução da litigiosidade e para que os usuários possam compreender e validar a formação da Base Regulatória de Ativos que remunerarão ao longo de todo o ciclo tarifário.</t>
  </si>
  <si>
    <t>A ABIQUIM reconhece os avanços da revisão promovida pela ANP, que resultou em BRA mais aderente à realidade econômica dos ativos da NTS. A aplicação da depreciação pela idade real dos ativos, a eliminação de pisos artificiais de valor residual e a exclusão de ativos com mais de 30 anos representam aprimoramentos significativos em relação à proposta original da NTS/KPMG.
Conforme demonstrado na NT7, a diferença de R$ 3.382 milhões entre o valor apurado pela NTS/KPMG e o valor obtido pela ANP decorre de três fatores principais: a correção do marco temporal da depreciação (idade real vs. data contratual), a depreciação adicional referente a 2024-2025 e a exclusão da SCOMP ESMAN. A NT7 também excluiu ativos de outros contratos (GASIG, PR GNL e Interconexão Cabiúnas), evitando subsídios cruzados.
Não obstante, duas questões merecem atenção. Primeiro, a exclusão de ativos com mais de 30 anos não captura eventual sobre remuneração histórica ocorrida nos 40 anos de operação, que o RCM poderia aferir conforme previsto no parágrafo 41 da NT7. Segundo, os custos unitários adotados (R$ 587,31/pol.m) foram mantidos da avaliação KPMG sem cotejo com referenciais independentes, como o estudo da própria ANP de 2019, que aponta média inferior.
Propõe-se: (i) que a BRA calculada pelo CRN tenha caráter provisório, sujeita a cotejo com o RCM em até 24 meses, com ajustes compensatórios no ciclo seguinte; e (ii) que a ANP estabeleça referências próprias de custos unitários para futuros ciclos, baseadas em estudos setoriais e benchmarks internacionais, reduzindo a dependência de avaliações contratadas pelas transportadoras.</t>
  </si>
  <si>
    <t>A  ABIQUIM concorda com as determinações regulatórias consolidadas na Subseção 2.3.4 da NT7, incluindo a exclusão do método CHCI diante da discrepância material de R$ 1,5 bilhão entre o Laudo PwC e as planilhas contábeis da NTS, a adoção do CRN depreciado como metodologia para a BRA inicial, a rejeição da depreciação uniforme baseada na data de início do contrato e a correta determinação de que a depreciação seja calculada individualmente por ativo a partir da data efetiva de entrada em operação, com valor zero para aqueles com mais de 30 anos, resultando na BRA aprovada de R$ 3.626,4 milhões para o ciclo 2026-2030.
A ABIQUIM entende que tais determinações representam avanço significativo em relação à proposta original da transportadora, corrigindo distorções graves como a superavaliação de ativos antigos e a manutenção de valores residuais para ativos com vida útil exaurida. A ABIQUIM registra, contudo, que a concordância não elimina as preocupações já manifestadas quanto à necessidade de cotejo com o Método do Capital Recuperado (RCM) e à importância de validação independente dos custos unitários utilizados no CRN, com base em estudos setoriais da própria ANP e benchmarks internacionais. A ABIQUIM confia que tais aprimoramentos serão considerados pela ANP na continuidade do processo regulatório.</t>
  </si>
  <si>
    <t>A ABIQUIM concorda com a decisão da ANP, expressa nos parágrafos 92-93 da NT7, de limitar a atual análise aos ativos vinculados ao Contrato Malha Sudeste, postergando a avaliação dos demais contratos legados (GASPAJ e GASDUC III) para o momento oportuno, quando de seu efetivo encerramento nos anos de 2030. Tal medida respeita o princípio da temporalidade regulatória e evita o reconhecimento antecipado de ativos ainda submetidos a regime contratual próprio com fluxos de receita garantidos e mecanismos de remuneração já estabelecidos.
Essa abordagem intertemporal é essencial, porque a metodologia e os precedentes firmados agora tendem a orientar a ampliação da BRA reconhecida à medida que os contratos legados se encerrem.</t>
  </si>
  <si>
    <t>A ABIQUIM apresenta suas contribuições à Seção II da NT7 pautada pelos princípios da modicidade tarifária, da transparência e da vedação à dupla remuneração, consagrados na Lei nº 14.134/2021 e na Resolução ANP nº 991/2026. As sugestões aqui contidas visam assegurar que a BRA inicial reflita, com a maior precisão possível, o capital ainda não recuperado economicamente, evitando que os usuários arquem com custos já amortizados no regime legado.
A ABIQUIM confia que suas contribuições serão consideradas pela ANP na continuidade do processo regulatório, contribuindo para o aperfeiçoamento do regime tarifário e para a proteção dos interesses dos usuários de gás natural.</t>
  </si>
  <si>
    <t>A ABIQUIM reconhece a complexidade da análise dos gastos operacionais no contexto de coexistência de regimes (Malha Sudeste regulada versus contratos legados) e concorda com o aprofundamento na 3ª fase do Plano de Ação. Ainda assim, entende que há questões estruturais que devem ser destacadas desde já.
A proposta de OPEX totaliza R$ 2.767,4 milhões para o ciclo 2026-2030. A ausência de matriz de conciliação entre a segregação por ativo e a decomposição por natureza de gasto compromete a verificabilidade dos valores e impede aplicação efetiva do teste de prudência e eficiência exigido pela Resolução ANP nº 991/2026.
As categorias genéricas "Outras Manutenções" (R$ 286,1 milhões) e "Outros Custos" (R$ 396,6 milhões) somam R$ 682,7 milhões, o equivalente a 24,7% do OPEX total, patamar muito superior aos parâmetros admissíveis em referenciais regulatórios maduros (5-10%), o que inviabiliza a verificação da natureza e da necessidade dos dispêndios.
Adicionalmente, a rubrica “Estudos e Projetos” (R$ 266,2 milhões) carece de detalhamento mínimo que permita distinguir estudos operacionais de iniciativas relacionadas a projetos de expansão sem autorização. Soma-se a isso a ausência de ganhos de produtividade implícitos (Fator X igual a zero), em desconformidade com o art. 11 da Resolução ANP nº 991/2026.
Por fim, a coexistência de regimes exige matriz transparente e auditável de alocação de custos comuns, evitando que usuários do regime regulado arquem com despesas já cobertas por contratos legados. A ABIQUIM confia que a 3ª fase do Plano de Ação promoverá o devido aprofundamento e saneamento dessas fragilidades.</t>
  </si>
  <si>
    <t>A ABIQUIM considera que a visão geral da proposta de OPEX apresentada pela NTS, no valor de R$ 2.767,4 milhões para o ciclo 2026-2030 com média anual de R$ 553,5 milhões, revela distorções relevantes que merecem análise aprofundada.
Observa-se forte concentração de despesas no primeiro ano do ciclo (R$ 712,6 milhões, correspondente a 25,7% do OPEX total), explicada predominantemente da contabilização extraordinária de Despesas Gerais e Administrativas no valor de R$ 314,0 milhões, associadas à denominada "abertura de mercado". A partir de 2027, os valores de G&amp;A se reduzem abruptamente para patamar estável próximo a R$ 47 milhões anuais, enquanto o O&amp;M apresenta crescimento moderado vinculado à entrada em operação de novos ativos.
A ABIQUIM entende que essa concentração atípica em 2026 exige segregação clara entre custos operacionais elegíveis e despesas de natureza comercial ou estratégica, que não devem ser socializadas via tarifa do regime regulado. Ademais, a ausência de justificativa técnica para o perfil temporal dos gastos compromete a avaliação de prudência e necessidade exigida pelo art. 8º, § 2º, III, da Resolução ANP nº 991/2026.
A entidade confia que a 3ª fase do Plano de Ação promoverá a análise detalhada desses valores, com a devida segregação e justificação técnica.</t>
  </si>
  <si>
    <t>A ABIQUIM analisou a estrutura e composição do OPEX proposta pela NTS, conforme detalhado na Tabela 12 da NT7, e identifica fragilidades que comprometem a verificabilidade da proposta.
Embora exista segregação formal entre O&amp;M (R$ 1.998,4 milhões), G&amp;A (R$ 504,9 milhões) e “Estudos e Projetos” (R$ 266,2 milhões), a ausência de detalhamento analítico por natureza de gasto e por ativo específico impede a avaliação de prudência e eficiência.
Destacam-se três preocupações centrais: (i) a elevada participação de categorias genéricas, que somam quase um quarto do OPEX total; (ii) a concentração atípica de G&amp;A em 2026; e (iii) a inexistência de detalhamento da rubrica “Estudos e Projetos”. A mera apresentação de valores agregados é incompatível com o regime informacional exigido pela Resolução ANP nº 991/2026.
A entidade confia que a 3ª fase do Plano de Ação exigirá o detalhamento necessário para assegurar que apenas custos prudentes e eficientes sejam reconhecidos.</t>
  </si>
  <si>
    <t xml:space="preserve">A ABIQUIM considera este um dos pontos mais críticos da proposta de OPEX da NTS. A transportadora apresentou suas projeções em duas dimensões distintas — segregação por ativo/projeto e decomposição por natureza de gasto — sem qualquer matriz de conciliação que permita correlacionar essas informações.
Essa ausência impede a ANP de verificar: (i) se custos atribuídos às Malhas Sudeste incorporaram indevidamente despesas de contratos legados (GASPAJ, GASDUC III, GASTAU e Malhas II); (ii) se despesas corporativas e comuns foram alocadas mediante critérios técnicos objetivos e auditáveis; (iii) qual parcela dos custos de "Estudos e Projetos" e "Abertura de Mercado" corresponde efetivamente a cada ativo ou regime; e (iv) se as categorias genéricas ("Outras Manutenções" e "Outros Custos") incluem gastos atribuíveis a projetos sem aprovação regulatória.
A ABIQUIM entende que a apresentação de dados em formato que inviabiliza a verificação equivale, para fins regulatórios, à insuficiência de informação. Sem matriz analítica conciliada e auditável, não é possível reconhecer os valores propostos para fins tarifários.
</t>
  </si>
  <si>
    <t xml:space="preserve">A ABIQUIM concorda com a abordagem da NT7 de proceder à análise de categorias específicas de OPEX, observada a ordem decrescente de materialidade econômica. A entidade entende que o exame individualizado das rubricas de maior peso é essencial para aferir a prudência, eficiência e necessidade dos gastos propostos, conforme exige o art. 8º, § 2º, III da RANP 991/2026.
A ABIQUIM destaca, contudo, que a análise das categorias específicas não pode ser dissociada da questão estrutural já apontada no campo anterior: a ausência de matriz de conciliação entre a segregação por ativo e a decomposição por natureza de gasto. Sem essa conciliação, mesmo a análise individualizada de categorias como "Outras Manutenções" ou "Estudos e Projetos" fica prejudicada, pois não é possível verificar se os valores estão adequadamente alocados aos ativos da Malha Sudeste ou se incluem despesas de contratos legados e projetos sem autorização.
</t>
  </si>
  <si>
    <t>A ABIQUIM considera preocupante que as categorias "Outras Manutenções" (R$ 286,1 milhões) e "Outros Custos e Despesas Operacionais" (R$ 396,6 milhões) somem R$ 682,7 milhões, representando 24,7% do OPEX total proposto para o ciclo 2026-2030.
Este patamar é muito superior aos parâmetros de aceitabilidade observados em frameworks regulatórios maduros, como o da AER australiana e da FERC norte-americana, onde categorias residuais são admitidas apenas entre 5% e 10% do OPEX total, e desde que associadas a despesas de baixa materialidade individual ou natureza intrinsecamente dispersa.
A apresentação de quase um quarto do OPEX total sob rubricas genéricas compromete a transparência e a verificabilidade da proposta, em desacordo com boas práticas regulatórias e com o art. 8º, § 2º, III da RANP 991/2026, que condiciona o reconhecimento tarifário à demonstração de que os custos são necessários à prestação do serviço e incorridos de forma eficiente.
A ausência de detalhamento mínimo — com identificação dos ativos atendidos, natureza dos serviços executados, contratos de terceiros envolvidos e histórico de realização das despesas — inviabiliza a replicação analítica dos cálculos e a verificação da adequada alocação de custos ao serviço regulado.</t>
  </si>
  <si>
    <t>A ABIQUIM considera que a rubrica "Outras Manutenções", no valor de R$ 286,1 milhões (10,3% do OPEX total), já atinge isoladamente o limite superior usualmente admitido para categorias residuais em frameworks regulatórios maduros (5% a 10%), o que por si só demandaria detalhamento analítico aprofundado.
Trata-se da terceira maior linha individual do OPEX de O&amp;M, superando inclusive a rubrica "Manutenção e Operação de Compressores" (R$ 136,2 milhões). A ausência de detalhamento sobre quais ativos são objeto destas manutenções, quais tipos de intervenção estão planejados (preventiva, corretiva ou preditiva), quais contratos de terceiros estão envolvidos e qual a justificativa técnica de cada pacote de manutenção impede a ANP de verificar se tais gastos são efetivamente necessários à prestação do serviço regulado e se foram orçados de forma eficiente.
A ABIQUIM entende que a ausência de detalhamento sobre ativos atendidos, tipo de manutenção, contratos envolvidos e justificativa técnica inviabiliza a aplicação do teste de prudência e eficiência. Sem essas informações, os valores devem permanecer não reconhecidos ou condicionados até sua completa caracterização.
A entidade confia que a 3ª fase do Plano de Ação exigirá o desdobramento analítico desta rubrica, com a identificação, para cada item material, de sua natureza específica, vinculação a ativo e justificativa técnica fundamentada.</t>
  </si>
  <si>
    <t>A ABIQUIM considera esta a rubrica mais preocupante dentre as categorias genéricas do OPEX, tanto por sua magnitude absoluta (R$ 396,6 milhões) quanto por sua participação percentual (14,3% do OPEX total), que por si só já supera em muito os parâmetros internacionais de aceitabilidade para categorias residuais.
A inexistência de qualquer detalhamento impede a verificação de elegibilidade regulatória dos gastos ali classificados. Custos operacionais diversos podem incluir desde despesas legítimas (honorários de auditoria externa, consultorias técnicas especializadas mandatórias, taxas regulatórias) até despesas de natureza comercial ou estratégica não elegíveis para inclusão na base tarifária (marketing, desenvolvimento de mercado, consultorias de gestão estratégica).
A ausência de segregação por natureza econômica e por vínculo funcional ao serviço regulado compromete a análise de causalidade e a adequada alocação de custos, violando o princípio da transparência e a exigência de verificabilidade do art. 8º, § 2º, III da RANP 991/2026.
Dada a materialidade, recomendamos que essa rubrica seja decomposta por natureza (seguros, utilidades, serviços técnicos, TI operacional, logística, taxas etc.) e que a ANP identifique explicitamente itens não elegíveis (por exemplo, iniciativas comerciais, despesas estratégicas e custos sem nexo com o serviço regulado).
Sem desdobramento e trilha verificável, o caminho prudente é reconhecer apenas o subconjunto comprovado, mantendo o restante como não reconhecido ou condicionado até apresentação de evidência auditável.</t>
  </si>
  <si>
    <t>A ABIQUIM considera preocupante a concentração de despesas de G&amp;A em 2026: R$ 314,0 milhões, valor 6,7 vezes superior à média dos anos seguintes (R$ 46,9 milhões), resultando em excesso de R$ 267,1 milhões no ano inicial.
A NTS informa que o montante inclui gastos com "abertura de mercado" incorridos desde 2019. Três questões merecem análise: (i) a natureza essencialmente comercial desses gastos, que não deveriam ser socializados via tarifa; (ii) o risco de front-loading, com antecipação indevida de custos aos consumidores de 2026; e (iii) a ausência de precedente internacional que reconheça "abertura de mercado" como categoria elegível de OPEX.
A ABIQUIM confia que a 3ª fase do Plano de Ação exigirá o detalhamento analítico completo, com a devida segregação entre despesas elegíveis e não elegíveis, garantindo que os custos reconhecidos na tarifa sejam apenas aqueles estritamente necessários, prudentes e eficientes.</t>
  </si>
  <si>
    <t xml:space="preserve">A ABIQUIM considera que a rubrica "Estudos e Projetos", no valor de R$ 266,2 milhões (9,6% do OPEX total), apresenta problemas estruturais que comprometem sua elegibilidade regulatória. Não é possível identificar se os valores incluem estudos vinculados a projetos de expansão sem autorização ou se correspondem exclusivamente a estudos operacionais.
A ABIQUIM concorda com a Determinação Regulatória da NT7 que estabelece regime de aprovação prévia para estes gastos, com apresentação de escopo detalhado, justificativa de necessidade fundamentada em norma técnica ou obrigação regulatória, orçamento comparado com referências de mercado e demonstração de que o estudo não pode ser realizado com recursos internos.
</t>
  </si>
  <si>
    <t>Em diversas passagens, a ANP relatou na Nota Técnica a insuficiência de informações ou dados com inconsistências em relação à BAR. Para a FIESP, as transportadoras têm dever jurídico de prestar à ANP informações completas, auditáveis, tempestivas e conciliáveis, porque esses dados integram a própria base de cálculo da tarifa regulada. Não se trata de faculdade colaborativa do agente regulado, mas de ônus inerente à sujeição regulatória. Sem informação íntegra, a ANP perde capacidade de verificar prudência, necessidade, eficiência e aderência ao serviço, comprometendo a legitimidade econômica da tarifa.
Esse dever decorre da Constituição, da Lei nº 9.478/1997, da Lei nº 13.848/2019, da Lei nº 12.527/2011, da Lei nº 14.134/2021, da Resolução CNPE nº 3/2022 e da Resolução ANP nº 40/2016, que estruturam a atividade regulatória sobre bases de publicidade, eficiência, fiscalização, transparência e verificabilidade. Em matéria tarifária, a consequência é direta: quem pretende ver ativos, custos ou investimentos reconhecidos na Receita Máxima Permitida deve demonstrá-los de forma suficiente. A insuficiência probatória não pode ser transferida ao usuário.
A experiência recente confirma esse ponto. A própria ANP registrou, no caso da NTS, que o conjunto de informações apresentado não foi suficiente para aplicar o RCM de forma tecnicamente consistente e prudente, justamente porque faltaram dados completos, auditáveis e metodologicamente robustos. Em situações assim, a assimetria informacional não pode gerar benefício regulatório ao transportador.
Por isso, a FIESP sustenta que a ANP pode e deve impor consequências regulatórias objetivas quando a transportadora não comprovar adequadamente seus pleitos. Isso inclui glosas totais ou parciais dos valores considerados na BRA. Tal providência não configura arbitrariedade, constitui enforcement legítimo, proporcional à omissão informacional do agente que detém a prova primária. O ônus da incerteza regulatória deve recair sobre quem frustrou a instrução do processo, e não sobre a modicidade tarifária.</t>
  </si>
  <si>
    <t>A FIESP entende que não se deve acatar a proposta da NTS para a BAR da Malha Sudeste porque ela não demonstrou, de forma suficiente, que os valores pleiteados atendem aos critérios regulatórios de prudência, necessidade, eficiência e vedação à dupla remuneração. A própria lógica da transição do contrato legado para o regime tarifário regulado exige separar, com rigor, os ativos efetivamente úteis e ainda não recuperados daqueles que já foram amortizados econômica ou contratualmente. Sem essa demonstração, a incorporação automática da proposta da transportadora transferiria ao usuário um risco informacional que deve permanecer com o regulado.
A ANP registrou que não conseguiu validar com segurança o CHCI, em razão de inconsistências relevantes nos dados históricos apresentados pela NTS, inclusive divergências expressivas entre documentos auditados para a mesma data-base. Também aponta que não foi possível aplicar integralmente o RCM, por falta de informações completas, auditáveis e reconciliáveis sobre receitas, custos, tributos, investimentos e retorno do capital ao longo da vigência contratual. Isso, por si só, já revela insuficiência probatória da proposta da NTS para sustentar o reconhecimento integral da BAR pretendida.
Além disso, a contribuição destaca risco concreto de dupla remuneração, pois os contratos legados já continham componentes destinados a remunerar capital, cobrir OPEX e recuperar investimentos. Sem reconstrução robusta da trajetória econômica desses ativos, não há como assegurar que a BAR proposta não reincorpora parcelas já pagas nas tarifas anteriores. Por isso, a proposta da NTS não deve ser acolhida tal como apresentada.</t>
  </si>
  <si>
    <t>O RCM é o método mais adequado para o cálculo da BAR da Malha Sudeste porque enfrenta diretamente a questão regulatória central dos contratos legados: quanto do capital originalmente investido já foi efetivamente recuperado pelas receitas históricas do contrato e qual parcela, se houver, ainda pode ser reconhecida no novo ciclo tarifário. Diferentemente do CHCI, que depende de memória contábil íntegra desde a origem do ativo, e do CRN, que parte do custo corrente de reposição, o RCM reconstrói a trajetória econômica efetiva do contrato, considerando receitas auferidas, custos operacionais, tributos, remuneração do capital e depreciação implícita. Por isso, é o método que melhor preserva a aderência intertemporal entre a remuneração passada e a base regulatória futura.
Essa superioridade metodológica é ainda mais evidente em ativos remunerados por tarifas negociadas entre partes, como ocorreu na Malha Sudeste. Nessa situação, a pergunta regulatória relevante não é quanto custaria reconstruir hoje a infraestrutura, nem apenas qual seria seu custo histórico corrigido, mas sim se o investimento já foi amortizado economicamente ao longo do contrato legado. A FIESP sustenta que o RCM é útil porque mitiga o risco de dupla remuneração. Em outras palavras, entre os métodos avaliados, o RCM é o único capaz de apurar, com coerência econômica, o capital regulatoriamente remanescente.
Por essa mesma razão, a ANP deve exigir da NTS informação completa, auditável, reconciliável e tempestiva. Registra-se que a Agência solicitou dados contábeis e operacionais à NTS e à Petrobras, mas concluiu que o conjunto apresentado foi insuficiente para viabilizar a aplicação prudente do RCM, pois não permitiu reconciliar integralmente receitas efetivamente auferidas, custos operacionais incorridos, tributos pagos e taxa de retorno apropriada ao longo de todo o período contratual. Sem essa base, o cálculo do capital não recuperado perde rastreabilidade e pode gerar distorções na BAR, com impacto direto sobre a modicidade tarifária e a neutralidade regulatória.
Além disso, a exigência de informação completa não é faculdade da transportadora, mas consequência da própria sujeição regulatória. A FIESP destaca que dados sobre ativos, custos, investimentos, depreciação e OPEX integram a base de cálculo da tarifa regulada e, portanto, não podem ser tratados como matéria de conveniência privada. A alienação do controle societário da NTS não rompe a continuidade jurídica da empresa nem afasta sua responsabilidade pelos registros pretéritos. Assim, se a ANP pretende evitar que a incerteza informacional seja transferida aos usuários, deve compelir a NTS a apresentar todos os elementos necessários ao RCM. Informação incompleta não pode produzir vantagem regulatória para quem a omite.</t>
  </si>
  <si>
    <t>A FIESP entende que não se deve adotar o CHCI para a NTS porque, embora esse método seja conceitualmente mais aderente ao reconhecimento do capital efetivamente investido em ativos legados já construídos, ele depende de base histórica íntegra, consistente e auditável. No caso concreto, essa condição não foi atendida. O próprio documento registra que a aplicação do CHCI exige registros contábeis confiáveis, capazes de demonstrar o valor originalmente investido, a depreciação acumulada e a correção monetária aplicável. Sem essa rastreabilidade, o método perde validade prática como fundamento regulatório.
No caso da NTS, a contribuição destaca que a ANP identificou inconsistências relevantes nos dados históricos apresentados, inclusive divergência superior a 110% entre documentos auditados para a mesma data-base. Em um processo de revisão tarifária, esse grau de inconsistência compromete a confiabilidade da informação contábil e impede afirmar, com segurança, que a BAR apurada pelo CHCI represente o capital prudente, necessário e ainda não recuperado. Nessas condições, adotar o método significaria reconhecer valores sem base probatória robusta.
Além disso, o CHCI não enfrenta diretamente o principal problema regulatório da transição dos contratos legados: identificar quanto do investimento já foi economicamente recuperado pelas tarifas históricas. Ele reconstrói memória contábil, mas não revela, por si só, a amortização econômica efetivamente ocorrida ao longo do regime contratual anterior. Por isso, ainda que o CHCI seja, em tese, superior ao CRN para ativos antigos, ele não deve ser adotado para a NTS diante da fragilidade informacional verificada e da necessidade de privilegiar metodologia capaz de mitigar o risco de dupla remuneração.</t>
  </si>
  <si>
    <t>A FIESP entende que não se deve utilizar o método do CRN como critério principal para a definição da BAR dos ativos vinculados aos contratos legados vencidos. Em uma transição do regime bilateral para o regime tarifário regulado, a questão econômica central não é estimar quanto custaria reconstruir hoje a infraestrutura, mas apurar quanto do capital originalmente investido já foi efetivamente recuperado pelas receitas obtidas no passado. O CRN mede custo corrente de reposição depreciado, por isso, não enfrenta diretamente o problema regulatório mais relevante desta revisão: o risco de reconhecimento tarifário de parcelas já amortizadas economicamente sob os contratos legados.
Além disso, o próprio documento demonstra que o CRN possui fragilidades metodológicas relevantes. Sua aplicação dependeria de uma base estruturada, ampla e verificável de preços de referência para reposição dos ativos. Contudo, na ausência dessa base, a valoração foi inferida a partir de fontes heterogêneas e restritas, incluindo estimativas da KPMG, cotações pontuais e ferramentas parciais para classes específicas de ativos. Esse desenho amplia o grau de estimativa técnica e julgamento regulatório, reduz a rastreabilidade dos resultados e impede tratar o CRN como método neutro ou superior.
O CRN também não resolve adequadamente o problema da depreciação econômica efetivamente consumida ao longo da vigência dos contratos legados. A depreciação regulatória linear adotada nesse método, ainda que reduza casos mais evidentes de sobre-remuneração, não permite identificar se as tarifas historicamente praticadas já proporcionaram recuperação acelerada do capital. Em outras palavras, zerar ativos mais antigos ou depreciar a infraestrutura por vida útil teórica não revela, com precisão, qual parcela do investimento já foi remunerada no regime anterior e, portanto, não deveria retornar à tarifa futura.
Por essa razão, a FIESP entende que o CRN pode, no máximo, ser tratado como solução residual e provisória, jamais como critério regulatório preferencial. O próprio texto sustenta que, para ativos remunerados por tarifas negociadas entre partes, o método mais aderente é o RCM, pois reconstrói a trajetória histórica de receitas, custos, tributos, investimentos e retorno do capital, permitindo apurar o saldo econômico ainda não recuperado. Assim, utilizar o CRN como base principal implica aceitar uma metodologia que reprecifica ativos por custo corrente, mas não demonstra se esse valor ainda é de fato devido do ponto de vista regulatório. Isso fragiliza a modicidade tarifária, amplia o risco de dupla remuneração e transfere ao usuário incertezas que deveriam ser suportadas pelo regulado.</t>
  </si>
  <si>
    <t>A FIESP entende que a revisão promovida pela ANP para a Base Regulatória de Ativos da NTS, com adoção do CRN depreciado, é válida nas circunstâncias concretas do processo. Entretanto, o CRN não assegura, por si só, a vedação da dupla remuneração dos ativos. A própria ANP reconhece que o problema regulatório central dos contratos legados é identificar quanto do capital originalmente investido já foi efetivamente recuperado pelas receitas históricas, e não apenas estimar um custo corrente depreciado. Ainda que a revisão da ANP tenha corrigido distorções relevantes, como a depreciação uniforme da NTS/KPMG e a remuneração de ativos com vida útil regulatória exaurida, o método permanece incapaz de reconstituir, com precisão, a amortização econômica efetivamente ocorrida no regime contratual anterior.
Por essa razão, a FIESP sustenta que o RCM é metodologicamente superior e deve ser adotado, caso a ANP obtenha, na consulta pública, as informações complementares necessárias. Entre os métodos avaliados, apenas o RCM enfrenta diretamente a questão regulatória relevante: apurar qual parcela do investimento já foi recuperada e qual saldo remanesce passível de reconhecimento tarifário. É, portanto, o único instrumento capaz de mitigar de forma robusta o risco de dupla cobrança aos usuários.</t>
  </si>
  <si>
    <t>A FIESP entende que a ANP deve exigir da NTS o envio integral das informações necessárias à aplicação do RCM para a determinação da BAR dos ativos vinculados aos contratos legados vencidos. Em transições dessa natureza, a questão regulatória central não é apenas estimar o custo atual de reposição da infraestrutura, mas apurar quanto do capital originalmente investido já foi efetivamente recuperado pelas receitas históricas auferidas no regime contratual anterior. O próprio documento destaca que o RCM é o método mais aderente a esse objetivo, pois reconstrói a trajetória econômica de recuperação do ativo e reduz o risco de dupla remuneração.
A exigência dessas informações não é discricionária: decorre do dever jurídico de informação do regulado. O texto ressalta que a Constituição, a Lei nº 9.478/1997, a Lei nº 13.848/2019, a Lei nº 12.527/2011 e a Lei nº 14.134/2021 impõem à transportadora o fornecimento de dados íntegros, auditáveis e tempestivos à ANP, justamente para viabilizar fiscalização, revisão tarifária e controle da prudência dos custos e ativos. Em infraestrutura regulada, informações sobre ativos, receitas, investimentos, depreciação, tributos e OPEX não constituem dado privado de conveniência empresarial, mas elemento essencial da própria formação da tarifa.
O próprio processo da revisão tarifária demonstra que a insuficiência informacional da NTS comprometeu a análise regulatória. Segundo o documento, a ANP registrou que o conjunto de dados apresentado não foi suficiente para aplicar o RCM de forma tecnicamente consistente e prudente, justamente pela ausência de base completa, verificável e metodologicamente robusta. Também foi consignado que, caso surjam informações complementares, consistentes e auditáveis durante a consulta pública, o uso do RCM ainda pode ser admitido no ciclo 2026-2030. Isso reforça que a solução regulatória adequada não é abandonar o método mais aderente, mas compelir o regulado a suprir a instrução do processo.
Por isso, a ANP deve determinar que a NTS apresente, no mínimo, a série histórica completa e reconciliável de: receitas efetivamente auferidas; base inicial de ativos; OPEX eficiente, incluindo O&amp;M e G&amp;A; investimentos incorporados; depreciação contábil; tributos incidentes; e taxa de retorno aplicável ao capital investido ao longo da vigência contratual. O documento explicita que são esses elementos que permitem reconstruir o fluxo econômico-financeiro de 2005 a 2025 e apurar o saldo de capital ainda não recuperado. Sem essa base, o ônus da incerteza não pode ser transferido ao usuário tarifário. A integridade regulatória exige que a ANP exija os dados, recalcule a BAR pelo RCM e somente então defina a base reconhecível no novo ciclo tarifário.</t>
  </si>
  <si>
    <t>A FIESP entende que a ANP deve incorporar a metodologia de custos unitários como proxy regulatória para a definição do OPEX da NTS, em vez de aceitar, de forma direta, os valores autodeclarados pela transportadora. A razão é simples: a transição para o regime de Receita Máxima Permitida exige custos eficientes e prudentes, ancorados em dados observáveis, critérios verificáveis e referenciais comparáveis. O próprio documento destaca que a projeção regulatória do OPEX não deve se basear em mera reconstrução orçamentária futura, porque esse tipo de abordagem tende a inflar necessidades operacionais e reduz a capacidade de teste do regulador.
No caso da NTS, não se trata de uma empresa nova, mas de uma transportadora com histórico operacional conhecido, cujos contratos legados estão migrando para o regime regulado. Por isso, a ANP não deve limitar sua análise à segregação de custos futuros apresentada pela própria empresa. Deve exigir séries históricas padronizadas por malha, conta contábil, centro de custo e contrato, para estimar tendências, expurgar eventos extraordinários e reconstruir uma base empírica confiável de custos. Sem esse tratamento, a definição do OPEX regulatório fica excessivamente dependente de valores informados unilateralmente pela regulada, com baixa auditabilidade.
A utilização de custos unitários (por quilômetro de gasoduto, por empregado, por ponto de entrada e saída, entre outros indicadores operacionais) cria uma referência objetiva para a ANP avaliar eficiência. O documento é expresso ao afirmar que essa abordagem permite converter gastos agregados em métricas mais úteis à regulação e abre duas oportunidades concretas: melhorar a projeção do OPEX do ciclo tarifário com base empírica mais robusta e permitir comparação de eficiência entre transportadoras, em linha com a Resolução ANP nº 991/2026. Ainda que as malhas não sejam idênticas, o benchmark entre empresas fornece ordem de grandeza objetiva, reduz assimetria de informação e aumenta a transparência da parcela tarifária de OPEX.
Evidentemente, alguns custos extraordinários podem ser planejados em função das necessidades específicas da transportadora. Nesses casos, o custo unitário pode gerar resultados não aderentes à necessidade da empresa. Nesses casos, deve-se exigir a justificativa da transportadora.
Por isso, a FIESP sustenta que a ANP não deve aceitar apenas os valores apresentados pela NTS como expressão automática de custo eficiente. A função regulatória exige testar esses valores à luz de parâmetros comparáveis e verificáveis. Custos unitários eficientes funcionam como proxy adequada justamente porque permitem separar custo estrutural da rede de exceções operacionais e identificar eventuais sobrecustos que não devem ser repassados à tarifa. O principal ganho regulatório é claro: uma tarifa construída sobre parâmetros auditáveis e comparáveis, e não sobre despesas pouco testáveis informadas pelo próprio agente regulado.</t>
  </si>
  <si>
    <t>A FIESP entende que a ANP deve impor padrão obrigatório de apresentação do OPEX, com definições uniformes, memória de cálculo e detalhamento do conteúdo de cada rubrica. Em regulação por RMP, os custos operacionais só podem ser reconhecidos se forem eficientes, prudentes e transparentes; sem padronização mínima, a comparação entre transportadoras e a validação regulatória ficam comprometidas.
As informações enviadas pelas transportadoras neste ciclo mostra o problema: rubricas genéricas e metodologias autodeclaradas de rateio impedem verificar quais ativos, serviços, contratos e centros de custo estão sendo remunerados, além de ampliar o risco de subsídio cruzado e dupla alocação de despesas. Por isso, a ANP deveria exigir abertura analítica padronizada, item a item, com segregação entre custos diretos e compartilhados, critério de rateio, histórico, vínculo operacional e conciliação com demonstrações financeiras auditadas.</t>
  </si>
  <si>
    <t>A FIESP entende que a ANP deve exigir a conciliação entre natureza de gasto e segregação por ativo no OPEX, porque, sem essa matriz, não se verifica quais despesas atendem cada instalação, projeto ou contrato. Nessa ausência, fica comprometida a aferição de prudência, eficiência e necessidade do custo regulatório.
A exigência também é necessária para evitar dupla alocação, subsídio cruzado e repasse ao regime regulado de custos já cobertos por contratos legados, sobretudo em rubricas comuns como G&amp;A, TI e engenharia. Sem essa rastreabilidade, a tarifa perde transparência e auditabilidade.</t>
  </si>
  <si>
    <t>LUIS FERNANDO QUILICI</t>
  </si>
  <si>
    <t>ASPACER E ANFACER</t>
  </si>
  <si>
    <t>DIRETOR RIG</t>
  </si>
  <si>
    <t>ASPACER@ASPACER.COM.BR</t>
  </si>
  <si>
    <t>Conforme exposto pela ANP, as informações disponibilizadas pela transportadora são insuficientes para a adequada aplicação do método de valoração da BRA</t>
  </si>
  <si>
    <t xml:space="preserve">A presente contribuição tem o objetivo de manifestar concordância técnica com o entendimento e as adequações metodológicas realizadas pela ANP na valoração da BRA do Contrato Malhas Sudeste (Ciclo 2026-2030), que resultou na aprovação do valor de R$ 3.626,4 milhões (base dez/2025). A revisão efetuada pela Agência corrige distorções materiais presentes na proposta original da transportadora e atua na proteção dos usuários contra repasses indevidos.
A determinação regulatória da Agência mostra-se devidamente fundamentada sob os seguintes aspectos técnicos:
•	Critério de Depreciação pela Idade Real: Destaca-se como acertada a rejeição da depreciação uniforme de 60% para todos os ativos, baseada em um marco contratual único (dez/2005). O desgaste físico, a obsolescência tecnológica e a perda de eficiência econômica de um ativo decorrem de seu tempo efetivo de operação. Logo, é tecnicamente rigorosa a decisão da ANP de calcular a depreciação individualmente, a partir da data efetiva de entrada em operação comercial de cada instalação.
•	Vedação à Dupla Remuneração (Regra de Corte): Considera-se estritamente necessária a regra de atribuir valor regulatório zero a ativos com mais de 360 meses (30 anos) de operação. Remunerar infraestruturas cujos investimentos originais já foram integralmente recuperados nas tarifas ao longo de décadas configuraria dupla remuneração injustificada, violando a eficiência alocativa e a justiça regulatória.
•	Atualização do Marco Temporal: Avalia-se como adequada a extensão do cálculo da depreciação em 24 meses (de dezembro de 2023 para dezembro de 2025). Essa adequação assegura que o valor dos ativos reflita com precisão o seu desgaste no exato momento de entrada em vigor das novas tarifas.
•	Exclusão de Ativos Inelegíveis: Apresenta-se correta a exclusão de instalações que não são de propriedade da NTS (como o SCOMP ESMAN), bem como o expurgo de investimentos vinculados a outros contratos vigentes (como GASIG, Interconexão Cabiúnas e PR GNL Baía de Guanabara). Essa segregação é fundamental para evitar que ativos cobertos por outros regimes sejam indevidamente incorporados à base de remuneração da Malha Sudeste.
</t>
  </si>
  <si>
    <t>Sugere-se a glosa dos valores, considerada a falta de adequação da documentação apresentada.</t>
  </si>
  <si>
    <t>A atuação da ANP na análise das Despesas Gerais e Administrativas previne o repasse abusivo de custos estratégicos corporativos para a tarifa de transporte, protegendo a modicidade tarifária. Por essas razões, sugere-se a manutenção integral das exigências regulatórias previstas no item 3.4.2, garantindo que nenhum gasto de "abertura de mercado" seja reconhecido sem prova material de sua estrita vinculação e necessidade para a operação regulada</t>
  </si>
  <si>
    <t>O rigor regulatório aplicado pela ANP previne o financiamento indevido de estudos desnecessários, com valores inflados ou de natureza eminentemente comercial, por parte dos usuários do sistema. Por essas razões, sugere-se a manutenção integral das exigências regulatórias dispostas no item 3.4.3, garantindo que nenhum gasto dessa categoria integre a tarifa sem o escrutínio prévio da Agência.</t>
  </si>
  <si>
    <t>César Luis Yori</t>
  </si>
  <si>
    <t>Quantum do Brasil</t>
  </si>
  <si>
    <t>clyori@quantumamerica.com</t>
  </si>
  <si>
    <t xml:space="preserve">A contribuição de Quantum concentra-se na avaliação do montante da BRA estimado pela ANP para a NTS e na mensuração do capital efetivamente recuperado ao longo da vigência contratual, com vistas a qualificar a determinação do valor residual a ser adotado como base de ativos inicial no ciclo 2026–2030. Em termos objetivos, busca-se verificar, se os ativos vinculados ao contrato legado da Malha Sudeste (SE) foram adequadamente remunerados desde o início da operação, bem como estimar o valor residual regulatório mais aderente à realidade econômico-financeira do ativo.
Esta contribuição pretende subsidiar a ANP na definição de uma abordagem metodológica mais consistente para a mensuração da BRA da NTS, especialmente no contexto de transição decorrente do encerramento do contrato legado e da necessidade de assegurar a adequada remuneração dos investimentos realizados ao longo do período.
</t>
  </si>
  <si>
    <t>Considera-se que a metodologia atualmente proposta pela ANP para a valoração da Malha SE da NTS representa uma solução prudente e pragmática, mas que não mitiga o risco de dupla remuneração, sendo o método do Capital Recuperado (RCM) a melhor metodologia para a atual processo em virtude do vencimento dos contratos legados da Malha SE. No futuro é possível que seja recomendável o emprego das metodologias clássicas de valoração da BRA, mas neste processo em particular, corresponde a utilização do RCM. Entende-se que a inexistência de dados históricos completos não impede a realização de estimativas aproximadas do capital recuperado, desde que tais estimativas sejam baseadas em hipóteses transparentes, prudenciais e tecnicamente fundamentadas. Nesse sentido, considera-se que a ANP poderia avaliar a utilização de uma aproximação proxy do método do Capital Recuperado, construída a partir de informações disponíveis publicamente e de parâmetros consistentes com práticas regulatórias eficientes. Nesse sentido no relatório “Contrib Quantum - CP 03 2026 fin.pdf” e a memória de cálculo “Fluxo de Caixa NTS_versão envio” apresentam uma proposta de aplicação do método RCM a partir de dados públicos.</t>
  </si>
  <si>
    <t>O documento “Contrib Quantum - CP 03 2026 fin.pdf” e a memória de cálculo “Fluxo de Caixa NTS_versão envio” contem a aplicação do método RCM para verificar que a NTS já receber a amortização e a remuneração da totalidade do capital investido na Malha SE.</t>
  </si>
  <si>
    <t xml:space="preserve">Os valores apresentados pela NTS não se mostram aderentes a condições econômicas realistas. No caso do método do Custo Histórico Corrigido pela Inflação (CHCI), observa-se que a data de ativação dos ativos não corresponde à sua efetiva data de entrada em operação, tendo sido adotada, em seu lugar, a data associada ao contrato legado, o que distorce a estimativa de depreciação e o valor regulatório resultante.
Por sua vez, no método do Custo de Reposição Novo (CRN), como é demostrado no documento “Contrib Quantum - CP 03 2026 fin.pdf” , os parâmetros utilizados para a estimativa dos custos unitários dos gasodutos foram derivados de um conjunto bastante restrito de ativos de referência, o que compromete a representatividade da amostra e a robustez metodológica dos valores obtidos.
</t>
  </si>
  <si>
    <t xml:space="preserve">A estimativa da Base de Remuneração Regulatória (BRA) da Malha Sudeste apresentada pela NTS, tanto sob a metodologia de Custo Histórico Corrigido pela Inflação (CHCI) quanto sob o Custo de Reposição Novo (CRN), apresenta limitações relevantes do ponto de vista econômico-regulatório. Em particular, observa-se que nenhuma das abordagens incorpora de forma explícita uma avaliação do montante do capital já recuperado ao longo do tempo por meio das tarifas associadas aos contratos legados. Considerando que parcela significativa da infraestrutura foi desenvolvida em períodos anteriores ao atual regime regulatório, a ausência de um mecanismo que permita identificar o capital já amortizado implica o risco de inclusão, na base regulatória, de ativos que já foram total ou parcialmente remunerados, em desacordo com o princípio da vedação à dupla remuneração estabelecido no marco regulatório vigente.
Nesse contexto, entende-se que a aplicação de metodologias baseadas exclusivamente em valores históricos corrigidos ou em custos de reposição, sem a devida reconciliação com a trajetória de recuperação de capital, pode resultar em uma superavaliação da BRA. A adoção de abordagens que incorporem, ainda que de forma aproximada, o conceito de capital residual (conforme previsto na Resolução ANP nº 991/2026), por meio do método do Capital Recuperado, seria mais aderente aos princípios de eficiência econômica e modicidade tarifária, na medida em que permitiria restringir a remuneração apenas ao capital efetivamente não recuperado.
</t>
  </si>
  <si>
    <t xml:space="preserve">A Nota Técnica nº 7/2026/SIM-CTR/SIM/ANP-RJ indica que a aplicação do método do Capital Recuperado (RCM) não foi considerada viável em razão da insuficiência de informações históricas detalhadas sobre investimentos, receitas e custos associados aos ativos da Malha Sudeste. Embora tal limitação seja reconhecida, entende-se que a ausência de bases de dados completas não deve, por si só, constituir um impedimento absoluto à aplicação do referido método.
Do ponto de vista regulatório, é prática recorrente a utilização de estimativas fundamentadas em informações públicas, dados regulatórios disponíveis e parâmetros de eficiência, especialmente em contextos nos quais a reconstrução histórica integral dos fluxos financeiros não é factível. Nesse sentido, a própria existência de memórias de cálculo dos contratos legados, dados tarifários históricos, informações operacionais das transportadoras e parâmetros definidos no âmbito regulatório oferece uma base suficiente para a construção de aproximações metodologicamente consistentes do capital já recuperado.
Adicionalmente, a Resolução ANP nº 991/2026 prevê expressamente a utilização do método do Capital Recuperado como instrumento para mitigar o risco de dupla remuneração, o que reforça a necessidade de sua aplicação, ainda que de forma aproximada, sempre que existem indícios de que ativos possam ter sido previamente remunerados por meio de contratos anteriores. Nesse contexto, a adoção de uma abordagem proxy do RCM, baseada em hipóteses prudenciais e transparentes, seria mais aderente aos princípios regulatórios de eficiência econômica, modicidade tarifária e vedação à dupla remuneração do que a exclusão completa do método.
Dessa forma, recomenda-se que a ANP avalie a possibilidade de aplicar o método do Capital Recuperado por meio de estimativas aproximadas (proxy), utilizando as informações disponíveis e adotando premissas conservadoras, devidamente explicitadas. Tal abordagem permitiria incorporar, ainda que de forma imperfeita, a dimensão temporal da recuperação de capital, contribuindo para uma determinação mais robusta e economicamente consistente da Base de Remuneração Regulatória. Nesse sentido o documento “Contrib Quantum - CP 03 2026 fin.pdf” e a memória de cálculo “Fluxo de Caixa NTS_versão envio” demostram que é possível estimar o fluxo de caixa da Malha SE para verificar se a NTS já recuperou o capital investido.  
</t>
  </si>
  <si>
    <t>no que se refere especificamente à estimativa da BRA baseada no método do Custo de Reposição Novo (CRN), como é demostrado no documento “Contrib Quantum - CP 03 2026 fin.pdf” enviado em mail anexo, observa-se que os valores propostos pela NTS se situam em patamar elevado quando comparados a referências internacionais e nacionais disponíveis. Conforme evidenciado em análises comparativas com sistemas de transporte de gás na Colômbia, Bolívia e Chile, bem como com estudos regulatórios recentes no Perú e Brasil, os custos unitários implícitos na estimativa da NTS apresentam diferenças substanciais, frequentemente superiores a 50% e, em alguns casos, superiores a 100%. Tal evidência sugere que os parâmetros utilizados na determinação do CRN da Malha SE podem não refletir condições eficientes e representativas de mercado, reforçando a necessidade de revisão crítica das premissas adotadas.</t>
  </si>
  <si>
    <t>Parabenizamos os ajustes adotados pela ANP, mas recomendamos que a agência reguladora avalie com maior profundidade os estudos de custos CRN apresentado pela NTS e empregado na valorização da base de ativos da Malha SE. Nesse sentido é importante que a ANP considere a incorporação de benchmarks nacionais ou internacionais adicionais na avaliação da razoabilidade dos custos unitários adotados, de modo de aumentar a robustez e confiabilidade da determinação da Base de Remuneração Regulatória.</t>
  </si>
  <si>
    <t xml:space="preserve">A análise apresentada no documento “Contrib Quantum - CP 03 2026 fin.pdf” e a memória de cálculo “Fluxo de Caixa NTS_versão envio” confirma que com os dados disponível é possível realizar uma reconstrução razoável da evolução histórica da Malha SE, para a metodologia RCM e evitar o risco de uma dupla remuneração dos ativos dessa rede.
As avaliações desenvolvidas no estudo mencionado indicam que a transportadora NTS já teria recuperado integralmente o capital investido na Malha Sudeste, apresentando, inclusive, retornos substancialmente superiores ao correspondente ao investimento desenvolvido com taxas de remuneração dos investimentos de 7,25% e 12%.
Nesse contexto, é necessário recomendar a aplicação da metodologia RCM, proposta na resolução ANP nº 991, de 2 de janeiro de 2026, para evitar a dupla remuneração dos investimentos vinculados na Malha SE, uma vez que há evidências de que a totalidade dos investimentos vinculados na Malha Sudeste já foram adequadamente remunerados e amortizados ao longo da vigência do contrato legado
</t>
  </si>
  <si>
    <t xml:space="preserve">Parabenizamos as análises e avaliações desenvolvidas pela ANP, mas recomendamos que seja aplicado a metodologia RCM empregando dados públicos ou regulatórios referenciáveis, uma vez que há evidencias de que a totalidade dos investimentos vinculados na Malha SE já foram adequadamente remunerados.
O documento “Contrib Quantum - CP 03 2026 fin.pdf” e a memória de cálculo “Fluxo de Caixa NTS_versão envio” apresentam evidencias de que os ativos da Malha SE já foram amortizados e remunerados e demostram que possível desenvolver o método RCM
</t>
  </si>
  <si>
    <t>Também recomendamos que seja aplicado o método RCM.</t>
  </si>
  <si>
    <t>As justificativas estão incluídas no documento “Contrib Quantum - CP 03 2026 fin.pdf”.</t>
  </si>
  <si>
    <t>CFM - Consultoria de Engenharia Ltda</t>
  </si>
  <si>
    <t>Diretor Técnico</t>
  </si>
  <si>
    <t>muller44@terra.com.br</t>
  </si>
  <si>
    <t xml:space="preserve">O importante assunto da BRA - Base Regulatória de Ativos, atualmente em Consulta Pública – CP03 /2026 desta ANP, contrasta, quanto à metodologia a ser empregada, as posições defendidas pelos agentes usuários do sistema, que serão diretamente impactados, e as transportadoras que são os agentes regulados e fiscalizados pela Agência.
A Nota Técnica N° 2 /2026 SIM/ANP, e as posições assertivas de todos os diretores da Agência, expressas por repetidas vezes, estabelecem o princípio básico de que “não deverá ser feito pagamento em duplicidade para ativos já depreciados” quando calculada a BRA para a revisão tarifária quinquenal.
A Petrobras, agente que assinou os Contratos Legados em 2006, tanto como transportadora como carregadora, e profunda conhecedora de todos os detalhes, que estabeleceu as tarifas de transporte destes contratos, indica que, em se considerando a amortização econômica dos ativos, eles já foram depreciados. Isto para ambos os contratos que venceram em 31/12/2025, Malhas Sudeste e Malhas Nordeste, respectivamente da NTS e da TAG. 
Estes cálculos indicam também, que caso a ANP venha a adotar, por eliminação, a proposta do Custo de Reposição Novo- CRN, em detrimento do melhor método, o do RCM, haveria o pagamento em duplicidade pelo mercado, das tarifas de transporte do próximo quinquênio 2026-2030. O pretenso valor informado pelas transportadoras para a BRA de ambos os contratos vencidos, seria de R$ 8,4 bilhões, Valor relevante e impactante, e que seria inaceitável em função dos fluxos econômicos já divulgados pela ANP. Isto se forem considerados somente os dois contratos, e um valor potencial muito maior de pagamento em duplicidade, para a totalidade dos contratos legados, que vencerão no próximo quinquênio. 
A afirmação de que a Agência considerou inicialmente o RCM como o método mais adequado é comprovado pela sua área técnica quando finaliza a NT afirmando que “a Agência não afasta a possibilidade de utilização do RCM ainda no Ciclo Tarifário 2026-2030 caso, durante o período de Consulta Pública, forem obtidas informações complementares, consistentes e verificáveis que permitam sua aplicação em conformidade com os princípios de prudência e transparência”.
Espera-se que a racionalidade e o bom senso demonstrado pelos últimos atos da Diretoria recém-empossada da ANP, continuem em benefício da modicidade tarifária e dos consumidores de gás natural, pois a manutenção do Método de Recuperação do Capital – RCM, indicado originalmente na NT como a melhor opção, é de fundamental importância atingir para este objetivo, em consonância com a RANP 991/2026.
A ANP poderia admitir, em benefício da modicidade tarifária, a decisão de aplicar o método do RCM, com base nas melhores informações disponíveis, inclusive mediante o uso de proxies verificáveis, em cenário de ausência de dados completos e auditáveis não informados pelos agentes regulados, no presente caso.
Qual a razão para não se aguardar, por um maior prazo, finito, e assim obter os dados faltantes a serem complementados pelas transportadoras, ou arbitrados pela Agência, para aplicação do Método RCM, para que o regulador tenha a segurança e a garantia necessária de que pelo método CRN proposto, por eliminação dos demais, não haverá pagamento em duplicidade pelos ativos economicamente já depreciados dos contratos legados? O sinal para o LRCAP já foi dado e qualquer resultado posterior não deverá impactar o que já foi precificado no leilão. Se a diferença dos valores da BRA é tão significativa com a aplicação dos diferentes métodos, a prudência é recomendável, em benefício da modicidade tarifária. 
</t>
  </si>
  <si>
    <t xml:space="preserve">Inicialmente cabe ressaltar o avanço da regulação com as propostas contidas na RANP 991/2026, especialmente quanto aos métodos propostos para a valoração dos ativos. Teoricamente está tudo correto pois a regulação contida na RANP foi o resultado de muita discussão com os agentes e de um trabalho árduo executado pela Agência.
Nas Notas Técnicas nº 7 e 8/2026/SIM-CTR/SIM/ANP ao analisar as propostas de valoração de ativos realizadas pelas transportadoras NTS  e TAG, a ANP considerou o RCM como método preferencial, destacando a utilidade do método para “identificar o saldo de capital ainda não recuperado a ser eventualmente reconhecido na Base Regulatória de Ativos”  com previsão  “na apuração do valor regulatório dos ativos com base no capital efetivamente investido, deduzido o montante já recuperado pelo transportador ao longo do período de exploração econômica”.
Se o RCM é recomendado pela área técnica da Agência como o método que “se justifica pela necessidade de evitar a dupla remuneração em ativos nos quais vigoraram tarifas negociadas entre as partes”, os demais mecanismos (CHCI e CRN) não seriam tão adequados quanto aquele para mitigar esse risco.
Portanto, o Método RCM é o mais adequado para valoração dos ativos de transporte relacionados aos Contratos Legados, que teve tarifas negociadas entre as partes sem a necessária prévia aprovação regulatória. 
</t>
  </si>
  <si>
    <t xml:space="preserve">A RANP 991/2026, elaborada recentemente após consultas e audiência pública, foi um passo importante na regulação proposta, e indicou caminhos corretos a serem adotados para o cálculo da BRA, dentre outros assuntos não menos importantes. A BRA é um componente importantíssimo para a determinação das tarifas de transporte. Trata se, portanto, do principal filtro jurídico econômico entre a proteção da remuneração do capital investido e a tutela do usuário contra encargos indevidos. Se a BRA for superdimensionada, ou se adotar critérios que não representem a justa medida da remuneração das transportadoras, a estrutura tarifária resultante violará preceitos jurídicos centrais da regulação econômica, notadamente o princípio da modicidade tarifária, na medida em que imporá aos usuários a remuneração de parcelas de capital que já tenham sido integralmente recuperadas. A discussão presente não se concentra na prudência ou não dos investimentos já realizados anteriormente, constrídos sob outro arcabouço regulatório, mas sim no melhor método de cálculo da BRA para que não haja dupla remuneração destes ativos implantados, proporcionando a justa remuneração ao autorizado de transporte e a necessária modicidade tarifária exigida pela regulação.
</t>
  </si>
  <si>
    <t xml:space="preserve">A Resolução ANP 991/2026 não estabelece uma hierarquia de metodologias de valoração entre o Custo Histórico Corrigido pela Inflação (CHCI), o Custo de Reposição Novo (CRN) e o Recovered Capital Method (RCM), justamente para permitir que, diante dos elementos contextuais de cada transportadora, seja possível avaliar qual o critério mais adequado em cada caso concreto. Apesar de o art. 6º, §2º, inciso II, propor a consideração do CHIC ou do CRN, o dispositivo prevê, em seu §9º que o RCM pode ser utilizado para atender à possibilidade prevista no §2º, inciso III da mesma Resolução, para mensurar o “valor dos ativos resultante da aplicação da metodologia de valoração do capital efetivamente investido, descontado o retorno do capital pelo transportador.”. Ou seja, a Resolução ANP nº 991/2026 constitui base normativa legítima e sólida para o pleno exercício pela ANP de sua competência regulatória e segue o princípio básico de que “não deverá ser feito pagamento em duplicidade para ativos já depreciados”.
</t>
  </si>
  <si>
    <t xml:space="preserve">
Mesmo com a alegação de incompletude e falta de rastreabilidade de informações que deveriam ser enviadas pelos regulados, a ANP possui formas de estimar com acuracidade, aproximação e arbitrar o valor da BRA resultante, utilizando o método RCM, que é, conforme afirmação da própria ANP, o único método que evitaria o pagamento em duplicidade de tarifas, com a BRA depreciada na sua totalidade, nos contratos legados vencidos. Tal método não pode ser abandonado pela Agência sem um maior esforço conjunto com todos os agentes envolvidos e o mercado, para se conseguir que ele seja aplicado, evitando o pagamento em duplicidade das tarifas que poderá acontecer, se o método escolhido for outro.
</t>
  </si>
  <si>
    <t xml:space="preserve">Além da dificuldade encontrada pela ANP com os dados divergentes informados pelo transportador, a adoção do método do Custo Histórico Corrigido (CHCI) para a valoração da BRA inicial no Ciclo 2026-2030, apresenta-se como metodologia inadequada como estratégia primária para lidar com a realidade econômica dos ativos dos contratos legados, pois apresenta risco concreto de propiciar dupla remuneração às transportadoras, o que por consenso regulatório, precisa ser evitado.
As informações obtidas pela ANP permitem concluir que os ativos de transporte dos contratos legados que venceram em 31/12/2025, foram objeto de depreciação dentro do prazo dos contratos, de modo que inexiste valor residual a ser remunerado de forma remanescente no âmbito da valoração da BRA. Confirmando estas informações, na Audiência Pública da Comissão de Infraestrutura do Senado Federal, realizada em setembro de 2025, a Petrobras, carregadora original dos contratos legados, atestou que os ativos das Malhas Sudeste e Nordeste já se encontravam depreciados. Assim, os riscos de dupla remuneração com a adoção do CHCI são concretos, de modo que esta metodologia para avaliação dos ativos deve, por prudência, ser evitada. A ANP deve exercer sua discricionariedade técnica para outros modelos, previstos na RANP 991/2026 e adotar os que priorizem a identificação do capital efetivamente pendente de amortização e que considerem os valores realmente investidos e já depreciados por fluxos decorrentes dos contratos legados.
</t>
  </si>
  <si>
    <t xml:space="preserve">Os valores considerados pela ANP, concordando com os dados apresentados pelas transportadoras e fornecidos pela KPMG, consultoria contratada pelos agentes regulados, considera, conforme referido relatório que “os custos de reposição foram obtidos por meio de consultas às NTs emitidas pela ANP, referentes a aprovações de construção de projetos similares” .
A comparação foi feita com a média de custos referida aos Gasodutos Gasig (11Km), Conexão TGS- Garuva (20Km) e Gasoduto de Distribuição Subida da Serra (31,5 KM), todos que não tem nenhuma similaridade com os gasodutos remanescentes de depreciação do Malha Sudeste. Isto especialmente para o maior gasoduto do sistema, o Campinas – Japeri com uma extensão de 456 Km e 28 polegadas de diâmetro. Aliás este gasoduto representa 88% dos gasodutos do Malhas Sudeste ainda não depreciados totalmente. Não existe, portanto, a similaridade adotada, pois as características deste gasoduto específico e o seu fator de escala, invalidam o custo médio proposto, que estaria, portanto, superestimado. Também não está claro, para a comparação feita com os gasodutos identificados na amostra, e de menor porte, qual foi o critério adotado para a classificação em níveis 1, 2 e 3 das características especificas e de topografia indicados no relatório da KPMG.
Sob o ponto de vista econômico, essa diferença de características é acentuada, pois os projetos de infraestrutura linear apresentam economias de escala importantes. Para gasodutos de maior extensão, os custos fixos de engenharia, mobilização e implantação, comprovadamente apresentam custos unitários inferiores, quando comparados com os gasodutos menores, e que apresentam custos unitários mais elevados. Portanto pode-se concluir que existe uma sobre valoração dos valores apresentados. Como exemplo para o Gascar (Campinas- Japeri) foi estabelecido o valor total de R$ 6.748.870.931,02 adotando um valor de R$ 528,57 /polegada x m, ou US$ 105/polegada x m. 
Na falta de um banco de dados próprios atualizado da Agência, uma consulta mais abrangente aos documentos da ANP, tal como a NT15/2019 SIM – ANP “Análise estatística de custos de oleodutos e gasodutos no Brasil” poderia balizar com mais assertividade um valor mais próximo à realidade. Conforme indicado na NT15 citada acima , o investimento de US$ 79,67 /polegada x m, seria um valor mais adequado e resultante de levantamentos feitos recentemente  pela própria ANP, em diferentes gasodutos e oleodutos no Brasil. 
Novamente a questão da lógica regulatória precisa ser explicada.  Afasta-se o método RCM alegando falta de informação e de rastreabilidade e aplica-se para o método CRN – Custo de Reposição Novo, o valor médio proposto pelas transportadoras, sem qualquer similaridade com o objeto a ser avaliado, trazendo um possível impacto de 25 a 30% na BRA, com um valor superestimado decorrente da média inapropriada considerada que terá grande impacto no cálculo da Receita Máxima Permitida, a ser determinada na fase seguinte do processo.
Qual a lógica da proposta de adotar Custo de Reposição Novo (CRN), no qual também foram estimados custos de reposição de ativos baseados em informações das próprias transportadoras, sem uma maior análise e detalhamento deles por parte da Agência, e não arbitrar e fazer as aproximações possíveis para os cálculos do outro método, o do RCM, que evitaria o pagamento em duplicidade dos ativos?
</t>
  </si>
  <si>
    <t>A revisão adotada pela ANP, corrigindo o erro da transportadora está correta. A depreciação deve iniciar com a data da operação dos dutos, e não adotar a generalização de datas na proposta da NTS / KPMG. Conforme previsto na regulação vigente, sempre devem ser considerados as datas de início de operação para a depreciação dos ativos. A ressalva na metodologia revisada continua sendo, conforme já exposto acima, sobre a inadequada escolha da amostra de três pequenos gasodutos, com características distintas, para estabelecer uma extrapolação para o valor de reposição dos gasodutos do Malhas Sudeste.  Custos mais realistas, devido as escalas diferentes dos gasodutos, deveriam ter sido levados em consideração.</t>
  </si>
  <si>
    <t>A definição da BRA inicial e sua evolução deverão observar os critérios básicos de melhor utilização, prudência e eficiência, rastreabilidade e o mais importante, a prevenção de dupla recuperação sobre ativos já depreciados. Na ausência de informações completas ou não rastreáveis para aplicação integral de metodologias baseadas em histórico contábil, a ANP poderá adotar métodos com base na melhor informação disponível.</t>
  </si>
  <si>
    <t xml:space="preserve">A inclusão e o detalhamento dos “outros contratos legados com vencimento no ciclo 2026–2030” é importante porque o vencimento contratual dentro do ciclo produz mudanças materiais de alocação de custos, que devem ser consideradas quando do seu efetivo vencimento , ou no mínimo, que se tenha uma ressalva no presente processo para que os reflexos destes vencimentos sejam considerados e compensados no próximo processo de revisão tarifária, a partir das datas reais de vencimento de cada contrato legado. </t>
  </si>
  <si>
    <t xml:space="preserve">A real possibilidade de dupla remuneração também se aplica ao OPEX das transportadoras, diante do reconhecimento da existência de custos comuns entre o regime dos contratos legados e os de acesso regulado. A transportadora tem ativos ou estruturas compartilhadas que atendem a contratos legados ainda vigentes e os novos contratos no modelo de Entrada e Saída. Portanto deve-se ter a precaução de evitar o subsídio cruzado nos custos comuns dos diferentes modelos de contrato.
Análise mais detalhada sobre o OPEX deverá ser feita na próxima etapa do processo.
</t>
  </si>
  <si>
    <t xml:space="preserve">A definição da Base Regulatória de Ativos (BRA), é o ponto central da revisão tarifária do transporte de gás natural, especialmente no contexto de transição dos contratos legados para o novo modelo regulatório. O modelo a ser utilizado necessita assegurar que a definição da BRA não resulte em dupla remuneração de ativos já integral ou substancialmente recuperados por meio das tarifas vigentes nos contratos anteriores.
Importante remarcar que em abril de 2025, a ANP divulgou os fluxos de caixa que deram origem aos contratos legados, evidenciando que o Fluxo de Caixa Original constituiu o modelo regulatório de remuneração tarifária ao longo dos últimos 20 anos. No caso do Contrato Legado da Malha Sudeste, encerrado em 31 de dezembro de 2025, o Valor Residual Econômico (VRE) já indicava a recuperação quase integral do capital investido. Tal entendimento foi corroborado pela Petrobras e por diversos agentes do setor, conforme manifestações realizadas em audiência pública no Senado Federal em setembro de 2025.
O Marco Regulatório que serve de comando para a revisão tarifária é a Resolução ANP nº 991/2026, onde destaca-se o art. 7º, inciso IV, que veda a dupla remuneração, ou seja, não devem integrar a BRA ativos cuja recuperação total já tenha ocorrido por meio das tarifas de transporte.
Importante destacar que a 991/2026, indica alguns métodos possíveis  para valoração da BRA, mas não estabelece uma hierarquia entre as metodologias, dentre elas: i. Custo Histórico Corrigido pela Inflação (CHCI), ii. Custo de Reposição Novo (CRN) e iii. Recovered Capital Method (RCM), o que confere à ANP a discricionariedade para adoção do método mais adequado às circunstâncias específicas.
Diante do contexto de transição regulatória dos Contratos Legados e da necessidade de se evitar dupla contagem de investimentos, não restam dúvidas de que o RCM é o único método capaz de identificar, o montante de capital já recuperado ao longo do período contratual, permitindo a correta apuração do saldo ainda não amortizado. Já o CHCI e VRN/VRD não oferecem as salvaguardas suficientes contra a duplicidade de remuneração, uma vez que se baseiam em parâmetros de custo e depreciação que podem não refletir a efetiva trajetória econômica dos ativos.
No caso do VRN, ainda que a Nota Técnica - NT, sugira a exclusão de ativos com mais de 30 anos, a BRA resultante implica na revaloração de ativos já remunerados, em função da adoção de custos unitários elevados e critérios de depreciação potencialmente distorcidos. No caso do CHCI a proposta é ainda mais prejudicial.
Já no caso do RCM, embora a NT indique como a mais apropriada, são apontadas limitações quanto à rastreabilidade de determinadas informações. Tal restrição no entanto, não justifica o afastamento do RCM que pode e deve ser aplicado com base no princípio do best available data, utilizando-se as melhores informações disponíveis no momento, devendo ser previsto mecanismos de ajuste posterior (true-up), a serem implementados quando da disponibilização de dados mais completos e auditáveis. 
A eventual insuficiência de informações não pode gerar presunção favorável ao agente regulado. Cabe à transportadora (NTS) o ônus de demonstrar a elegibilidade dos investimentos e custos apresentados, competindo à ANP deliberar com base em critérios técnicos, transparentes e replicáveis.
Conclui-se que o RCM é o método que deve ser utilizado na definição da BRA inicial do novo ciclo regulatório e o único capaz de assegurar: i. a aderência ao disposto na Resolução ANP nº 991/2026, ii. a exclusão de ativos já integralmente recuperados, iii. a prevenção de uma tripla remuneração pela transportadora e, iv. a proteção dos consumidores. Recomenda-se, portanto, que a ANP adote o RCM com aplicação baseada nas melhores informações disponíveis e previsão de mecanismos de ajuste posterior, com a fixação de prazo limite para a realização de eventuais aperfeiçoamentos futuros. </t>
  </si>
  <si>
    <t xml:space="preserve">A abordagem proposta está, em linhas gerais, alinhada às melhores práticas regulatórias internacionais, ao buscar assegurar que apenas custos eficientes e necessários sejam reconhecidos para fins tarifários. Não obstante, identificam-se oportunidades de aperfeiçoamento com vistas a aumentar a objetividade, transparência e auditabilidade do processo decisório.
Propõe-se a definição de um conjunto padronizado e vinculante de evidências mínimas para cada item material (BRA, CAPEX, sustaining CAPEX e OPEX), e a realização de testes de prudência (prudence test) e aos requisitos de verificabilidade ex ante e ex post. 
Na definição da BRA, recomenda-se um conjuntode checklits que inclua, no mínimo: a. business case detalhado, b. análise de alternativas (options analysis), c. orçamento acompanhado de cotações, d. cronograma físico-financeiro, e. justificativa regulatória, f. evidências de contratação competitiva, dentre outras, em linha com as boas práticas regulatórias. Sugere-se também a realização de verificações obrigatórias por categoria de gasto, utilização de benchmarking de mercado como elemento de validação e a previsão de validação independente para projetos de maior porte. Esse ambiente deve contemplar informações documentais completas e rastreáveis, reconciliação entre dados contábeis e físicos, mapeamento entre ativo, projeto, ordem interna e documento fiscal e registro de versionamento e histórico de alterações.
Se faz necessário uma maior padronização da informação e a definição de nível mínimo de asseguração independente (padrões internacionais de auditoria), e estrutura de acesso escalonado para regulador e o auditor do agente regulado.
Considerando a coexistência de diferentes regimes (malhas reguladas e sob regime contratual), recomenda-se a definição prévia de metodologia objetiva para alocação de custos comuns, com vistas a mitigar o risco de subsídios cruzados. Nesse sentido, propõe-se: i. a definição de drivers de alocação objetivos e verificáveis (ex.: volume, capacidade, extensão da rede), ii. aplicação consistente ao longo do tempo, iii. revisão periódica com base em dados observados e, iv. realização de testes de razoabilidade e comparação com práticas de mercado.
Sugere-se a adoção de mecanismos de true-up, com regra de aprovação condicionada para casos em que a necessidade do investimento seja plausível, mas haja insuficiência de evidências no momento da análise. Nesses casos, recomenda-se o estabelecimento de prazos para complementação documental, definição de gatilhos objetivos para revisão, previsão de ajustes tarifários posteriores (true-up) e aplicação de penalidades ou glosas automáticas em caso de não comprovação.
Propõe-se a criação de base regulatória de custos unitários, com dados históricos e de mercado, com o objetivo de apoiar análises de prudência, reduzir assimetria de informação e conferir maior celeridade e consistência às decisões. Recomenda-se a incorporação de avaliação sistemática ex post, comparando, valores aprovados versus realizados, cumprimento de prazos e escopo e entrega de benefícios operacionais (capacidade, confiabilidade, eficiência). 
Sugere-se para as futuras revisões quinquenais, se avaliar, de forma gradual, a adoção de abordagem baseada em TOTEX (Total Expenditure), com vistas a reduzir distorções entre CAPEX e OPEX, incentivar decisões mais eficientes no ciclo de vida dos ativos e alinhar incentivos regulatórios de longo prazo. 
</t>
  </si>
  <si>
    <t xml:space="preserve">Como mencionado no item 9 acima, se faz fundamental que a proposta tarifária refleta a coexistência de regimes distintos dentro da malha integrada (contratos legados e ativos regulados), evitando subsídios cruzados entre (i) capacidade liberada pela expiração do contrato Malha Sudeste e (ii) contratos legados ainda vigentes (p.ex., Gastau, Malhas II, GASPAJ e GASDUC III). Recomendamos maior transparência e auditoria das informações.
Recomenda-se: a. segregação de receitas e custos: demonstrar separação contábil-regulatória (regulatory accounting) por malha/contrato, com reconciliação das bases de OPEX e sustaining CAPEX que impactam a RMP, b. vedação à dupla recuperação: custos corporativos, estruturas comuns e investimentos já remunerados (implícita ou explicitamente) pelas tarifas negociadas não devem ser carregados para a base regulada, c. transparência: publicação, em anexo, da matriz de alocação de custos (drivers, percentuais, valores), para permitir escrutínio na consulta pública.
As decisões regulatórias devem estruturar-se nas melhores informações disponíveis, inclusive mediante o uso de proxies verificáveis em cenário de ausência de dados completos e auditáveis, acompanhadas de mecanismos formais de revisão ex post, desde que limitado a um período razoável de tento de admissão de novas informações.
</t>
  </si>
  <si>
    <t xml:space="preserve">É inadmissível que agentes regulados sejam, de alguma forma, beneficiados pela não prestação de informações essenciais ao adequado exercício da atividade regulatória. A alegação de desconhecimento de dados relativos a períodos pretéritos, em decorrência de alterações societárias, não constitui justificativa aceitável. Ainda que os contratos legados sejam anteriores à última mudança no controle acionário, a responsabilidade integral pelas informações a eles associadas recai sobre o atual acionista.
A legislação vigente veda o enriquecimento sem causa. Nesse contexto, na transição dos contratos legados, é imprescindível que a ANP verifique a remuneração já auferida pelas transportadoras ao longo do respectivo regime contratual, identificando se há parcela do capital originalmente investido que ainda não tenha sido efetivamente recuperada. Caso contrário, a Base Regulatória de Ativos (BRA), no início do novo quinquênio, deve ser fixada em zero.
Transparência, aderência à regulação e respeito ao consumidor são elementos indispensáveis para que a regulação cumpra plenamente seu papel. A ausência desses princípios pode levar a um cenário indesejável: a perpetuação de distorções por um período de, no mínimo, uma década.
Os princípios regulatórios aplicáveis incluem: modicidade tarifária, transparência, verificabilidade, prudência/eficiência e vedação à dupla recuperação. Diante de assimetrias informacionais, a abordagem regulatória recomendada deve ser: (i) utilização da melhor informação disponível, com adoção de proxies conservadoras; (ii) atribuição à transportadora do ônus da comprovação; e (iii) aplicação de mecanismos de ajuste (true-up) quando novas evidências auditáveis forem apresentadas.
</t>
  </si>
  <si>
    <t xml:space="preserve">Reiteramos que a BRA inicial do ciclo 26-30 para a Malha Sudeste de partir da aplicação o método RCM, e que a ausência de informações não é justificativa para a utilização de método alternativo tendo em vista que a ANP tem o poder regulatório e legal de exigir e obter qualquer tipo de informação faltante, e os agentes regulados, a obrigação de os fornecer ao agente regulador. 
A ANP, com vistas a assegurar uma Base Regulatória de Ativos (BRA) inicial prudente, consistente e replicável no ciclo 2026–2030, deve proceder a realização do cálculo pelo método RCM com base nos fluxos de caixa dos contratos legados, nas informações disponíveis e, quando necessário, em melhores estimativas elaboradas pela própria ANP considerando as projeções das transportadoras para o ciclo 2026-2030 como no caso do opex passado por exemplo. 
A eleição do método RCM possui caráter estratégico e de justiça tarifária. A presente revisão abrange aproximadamente 30% da base de ativos das transportadoras NTS e TAG já a partir de 01/01/2026, sendo que, outros dois contratos legados da NTS terminarão dentro desse ciclo (até 2030) o que torna a decisão da revisão em curso, como de enorme impacto para esse quinquênio e ainda maior para o seguinte.
A ausência de informações completas pode perfeitamente ser substituída por projeções e melhores estimativas disponíveis. Reitera-se que RANP nº 991/2026 veda a dupla remuneração e somente o RCM será capaz de dar cumprimento a norma em questão. Nesse contexto, a ANP poderia concluir o cálculo tarifário com base em proxies regulatórias, modelos top-down e benchmarks setoriais, adotando premissas conservadoras em substituição a dados não comprovados.
Tal prática encontra respaldo em experiências internacionais, nas quais se atribui ao agente regulado o ônus da prova, facultando ao regulador rejeitar informações insuficientes e substituí-las por estimativas alternativas devidamente fundamentadas. Essa abordagem é plenamente aderente ao papel da revisão tarifária como instrumento de promoção da eficiência e da modicidade tarifária.
A prática de projeções e estimativas, é inclusive utilizada pela NTS e a própria ANP na apuração do VRN ao utilizar de valores estimados por consultoria contratada pelas próprias transportadoras, como, custo unitário em R$/polegada·metro, opex futuros, etc...
A adoção no método VRN de um custo estimado em R$/polegada·metro unitário para apurar o investimento total antes da depreciação, joga por terra alegações de que o RCM não pode ser utilizado sem a adoção de estimativas. A utilização de projeções e estimativas é prática usual na governança regulatória. 
Adicionalmente vale ressaltar que o custo R$/polegada·metro proposto pela NTS tem bases muito elevadas quando se compara com situação similares em outros entornos e inclusive com analise da própria ANP realizada em 2019 com gasodutos construídos no Brasil.
</t>
  </si>
  <si>
    <t xml:space="preserve">A proposta apresentada pela NTS propõe o cálculo da BRA pelos métodos CHCI e VRN (CRN), considerando a depreciação contábil a partir da data dos contratos legados, sem levar em conta a remuneração já obtida que foi arcada pelos consumidores, levará a uma dupla remuneração e a um enriquecimento sem causa da transportadora. 
As boas práticas regulatórias recomendam a aplicação do RCM e o devido diligenciamento para a obtenção dos dados faltantes junto aos agentes regulados, e quando não for possível, a consideração de melhores estimativas, como forma de mitigar assimetrias das informações para a tomada de decisão. 
</t>
  </si>
  <si>
    <t xml:space="preserve">Embora a NT da ANP ressalte que o método do Custo Médio Regulatório (RCM) demanda uma base de dados completa e rastreável, a própria ANP reconhece limitações na utilização dos demais métodos e acaba optando pelo método de Valor de Reposição Novo (VRN) embora esse também se baseie em estimativas. Tal decisão evidencia uma assimetria de tratamento metodológico que merece revisão. 
A BRA oriunda do Contrato Legado – Malha Sudeste pode ser inicialmente reconstruída pelos métodos VRN e CHCI, mas só devem servir de referência informacional para a aplicação do método RCM. Somente o método RCM garante que o valor final da BRA refletirá o capital prudente ainda não recuperado via tarifas.
A adoção isolada do VRN, como sugerido preliminarmente na NT, especialmente diante de incertezas quanto aos custos efetivamente incorridos, pode resultar em remuneração excessiva e potencialmente duplicada ao agente regulado, em afronta ao princípio de vedação à dupla recuperação. Caberia à ANP disponha de uma base de cálculo própria, rastreável e que inspire confiança ao mercado, não se apoiando exclusivamente em estimativas produzidas por consultorias contratadas pelas transportadoras.
A RANP nº 991/2026, considera que a BRA pode ser reconstruída a partir de diferentes metodologias, mas tais abordagens devem servir apenas como insumos preliminares. A definição final deve necessariamente decorrer do RCM, único método capaz de capturar, de forma consistente, o montante de capital já recuperado ao longo do tempo por meio das tarifas. 
No caso específico da apuração pelo CHCI e pelo VRN, a ANP poderia adotar o menor valor entre ambos como uma salvaguarda prudencial inicial (“cap”), exclusivamente para alimentar o cálculo do RCM. Essa abordagem reduz o risco de sobreavaliação da base inicial, melhora a comparabilidade entre transportadoras e preserva a modicidade tarifária. Contudo, esse valor não deve, em hipótese alguma, ser utilizado como critério final autônomo para definição da BRA.
Cabe destacar que propostas de investimento apresentadas pelas transportadoras — especialmente quando não plenamente aderentes aos custos efetivamente incorridos — podem impactar de forma significativa a BRA, reforçando a necessidade de escrutínio regulatório rigoroso.
Diante disso, propõe-se que a ANP explicite, no ato regulatório: a) que a valoração submetida à consulta pública seja tratada como preliminar, baseada em proxies verificáveis; b) a adoção de metodologia conservadora, transparente e replicável; c) a atribuição ao agente regulado do ônus de fornecer informações que viabilizem a aplicação do RCM, sob pena de manutenção das proxies adotadas e aplicação de glosas; e d) a previsão de mecanismo formal de revisão (true-up), a ser acionado quando dados auditáveis forem posteriormente apresentados.
Para viabilizar uma BRA inicial prudente e replicável no ciclo 2026–2030, propõe-se portanto a incorporação explícita de um procedimento que permita a aplicação do RCM (Recovered Capital Methodology), com base nos fluxos de caixa livres do empreendimento (FCLE) dos contratos legados, ainda que suportado por estimativas conservadoras.
Por fim, ressalta-se que as tarifas de transporte praticadas nas últimas duas décadas foram estabelecidas com base em fluxos econômicos — recentemente divulgados pela ANP — sem que houvesse, à época, uma definição formal e “blindada” da Base Regulatória de Ativos. Nesse sentido, não seria adequado que, neste momento de transição dos primeiros contratos legados — que no caso da NTS, representa cerca de 30% do total —, e diante da reconhecida insuficiência de informações, se estabeleça uma blindagem da base das transportadoras, sem que a ANP realize uma análise pelo método RCM. Ao contrário, o processo deve preservar flexibilidade metodológica, rigor técnico e aderência aos princípios regulatórios.
</t>
  </si>
  <si>
    <t xml:space="preserve">O método RCM se apoia na lógica econômico-financeira dos fluxos de caixa para separar a remuneração do capital da amortização do principal, se diferenciando de abordagens baseadas em custo de reposição ou critérios contábeis. No caso da Malha Sudeste, sua aplicação é essencial, para garantir que não ocorrerá uma dupla retribuição.
As informações não conhecidas são, em grande medida, as mesmas já utilizadas pela própria Agência em metodologias alternativas, sendo possível, assim, reconstruir de forma aproximada a trajetória de recuperação do investimento com base no fluxo de caixa dos contratos legados ou, subsidiariamente, em demonstrações financeiras, utilizando variáveis como receitas, OPEX, CAPEX e evolução da base de ativos. Da mesma forma, parâmetros como o WACC podem seguir referências regulatórias homogêneas.
Assim, a limitação de dados não inviabiliza o RCM, mas exige, em alguns casos o uso de estimativas transparentes, conservadoras e que poderiam estar sujeitas a revisão futura em prazos limites a serem definidos pela ANP. Sob a ótica da prudência regulatória e da modicidade tarifária, a ANP deve considerar a aplicação do RCM, com o uso de proxies transparentes, replicáveis e passíveis de ajuste posterior. Sob a ótica da prudência regulatória, modicidade tarifária e vedação à dupla remuneração, o mais adequado não é descartar o RCM, mas aprofundar sua aplicação, assegurando que a BRA reflita apenas o capital prudente ainda não recuperado no regime legado.
Análises realizadas pela ARM consultoria com base no método RCM, indicaram que o capital investido na malha Sudeste foi integralmente recuperado e que houve sobre remuneração entre R$ 2,2 bilhões e R$ 2,8 bilhões, a depender do cenário de WACC. Mesmo sob premissas conservadoras — como OPEX elevado e taxas de WACC mais altas — os resultados permanecem consistentes indicando já haver ocorrido a recuperação do capital.
Em contraste, a utilização do VRN, conforme sugerido em notas técnicas preliminares, resulta em uma BRA superior a R$ 3,2 bilhões — uma discrepância significativa, com impacto estimado de cerca de R$ 4 bilhões no quinquênio, a ser arcado pelos consumidores, no que poderíamos considerar se tratar de uma tripla remuneração.
A ANP tem condições de aplicar o método RCM utilizando para algumas das informações necessárias, estimações considerando cenários possíveis com base em dados passados conhecidos e projeções apresentadas pelas próprias transportadoras. Nos diferentes cenários com estimações pró transportadoras em todas elas os resultados indicam que houve uma sobre retribuição do capital investido, onde se conclui que a BRA ao início do ciclo 2026-2030 da Malhas Sudeste deveria ser ZERO. Nossas análises indicam que o capital investido foi recuperado e remunerado totalmente ao final do ciclo passado que terminou em 2019.
As premissas utilizadas que geraram os resultados acima indicados foram as seguintes: 
1. CAPEX: considerado o CHCI apresentado pela NTS num montante de R$ 9,895 Milhões e como base o ano do investimento anterior à entrada em operação definida pela ANP, 
2. Depreciação: utilizado um período de 30 anos com início da depreciação a partir do ano seguinte ao da realização do investimento, 
3. Receita: valor da RMP deliberada pela ANP, ajustada anualmente. Capacidade anual contratada igual à capacidade do Fluxo da Petrobras, 
4. OPEX: considerado o valor máximo anual apresentado pela NTS excluindo a partida de opex denominada “abertura do mercado”. Esse cenário é bastante conservador na medida em que é lógico pensar que ao longo de 20 anos eficiências tenham ocorrido e que nos anos iniciais, com ativos mais novos o opex teria sido menor, e 
5. WACC: 2 cenários com 7,63% e 8,60%.
A aplicação pela ANP do RCM não demandaria um elevado grau de exatidão e tão somente a apuração se ocorreu uma sobre recuperação do capital investido. Em caso positivo, independente do montante, a BRA deve ser ZERO.
</t>
  </si>
  <si>
    <t xml:space="preserve">Evidencia-se uma avaliação de inadequação estrutural do CHCI para a Malha Sudeste, em especial por: (i) não refletir o custo contemporâneo de reposição de ativos antigos; (ii) risco de “rejuvenescimento contábil” por capitalização de gastos na fronteira OPEX/CAPEX sem demonstração técnica de extensão de vida útil; e (iii) limitações de rastreabilidade de registros formados em contexto pré-segregação regulatória.
O método CHCI não deve ser usado como parâmetro primário para a definição da BRA para o caso do Contrato Legado Malha Sudeste, como também, para os demais ainda por vencer. Caso seja utilizado como referência secundária, deve ser acompanhado de auditoria intensiva e de salvaguardas contra dupla remuneração.
</t>
  </si>
  <si>
    <t xml:space="preserve">A NT da ANP indica a possibilidade de adoção do custo unitário proposto pela consultoria KPMG — contratada pelas próprias transportadoras — como parâmetro para o cálculo do Valor de Reposição Novo (VRN). O valor sugerido, de R$ 547,35/polegada·metro, aparenta ter como referência o gasoduto GASIG, com apenas 11 km de extensão e 24 polegadas de diâmetro.
Esse custo foi posteriormente ajustado com base em fatores como extensão, diâmetro e criticidade. No entanto, ao se analisar o caso do gasoduto GASCAR — que representa aproximadamente 85% dos ativos da Malha Sudeste e possui extensão de cerca de 453 km —, o custo unitário ajustado foi estimado em R$ 532/polegada·metro, ou seja, uma redução de apenas 2,8% em relação ao valor de referência. Tal resultado não se mostra razoável, considerando a significativa diferença de escala entre os empreendimentos, que deveria implicar ganhos relevantes de eficiência e diluição de custos.
Adicionalmente, um dos fluxos de caixa que deram origem às tarifas dos contratos legados indica, para o GASCAR, um custo histórico aproximado de US$ 75/polegada·metro (em valores atualizados), valor substancialmente inferior ao parâmetro proposto pela consultoria.
Cabe lembrar que, em setembro de 2019, a SIM-ANP realizou o estudo “Análise Estatística de Custos de Implantação de Oleodutos e Gasodutos no Brasil”, cujo objetivo foi estimar o custo médio de implantação de dutos no país com base em projetos relevantes executados entre 2004 e 2019. 
O estudo considerou empreendimentos de transporte com grande extensão, comparáveis ao GASCAR, e permitiu calcular médias e desvios-padrão dos custos por metro/polegada (“metropol”).
Os resultados indicaram que, após a exclusão de outliers, o custo médio passou a ser de aproximadamente US$ 79,67/polegada·metro, com desvio-padrão de US$ 28,16/polegada·metro (35,3% da média), evidenciando maior consistência estatística. Esses valores reforçam a necessidade de cautela na adoção de parâmetros significativamente superiores.
O estudo também apresentou referências internacionais relevantes. Segundo dados da USAID (2007), os custos de gasodutos onshore nos Estados Unidos variaram entre US$ 27,62 e US$ 82,84/polegada·metro em diferentes estados. Na Espanha, a CNMC — autoridade reguladora do setor — adota valores em torno de 22,16 euros/polegada·metro em regulações mais recentes. Tais referências corroboram a percepção de que os valores propostos pela consultoria se encontram acima de parâmetros historicamente observados.
A adoção direta de informações fornecidas pelo agente regulado, sem validação independente robusta, não se coaduna com boas práticas de governança regulatória. Ao contrário, impõe-se a aplicação do princípio da melhor informação disponível, evitando-se o reconhecimento de valores potencialmente enviesados, ainda que apresentados de boa-fé.
Adicionalmente, a própria Nota Técnica, em seu item 5 (Conclusão), apresenta uma Tabela 2 com valores de custo variando entre R$ 121,54 e R$ 668,90/polegada·metro, com médias de R$ 395,22 (com outliers) e R$ 328,84 (sem outliers). Tais valores médios são significativamente inferiores aos propostos pela KPMG, reforçando a inconsistência do parâmetro sugerido.
Diante desse conjunto de evidências, entende-se que os valores unitários utilizados para o cálculo do VRN devem ser revistos para baixo de forma substancial — estimando-se uma redução de, ao menos, 70% em relação ao valor proposto pela consultoria.
Ressalte-se, por fim, que o GASCAR representa mais de 90% do valor que comporá a Base Regulatória de Ativos (BRA) do antigo contrato legado da Malha Sudeste e, consequentemente, terá impacto direto e relevante sobre a Receita Máxima Permitida (RMP) a ser paga pelos consumidores. A adoção de parâmetros inflacionados implicaria a remuneração excessiva de ativos cuja maior parte do investimento já foi recuperada ao longo do tempo, em potencial afronta aos princípios de modicidade tarifária e vedação à dupla recuperação.
</t>
  </si>
  <si>
    <t xml:space="preserve">A escolha pela ANP, do marco temporal das Autorizações de Operação para fins de referência do início da vida regulatória dos ativos, bem como com a eliminação do piso de 10% para valor residual, medida compatível com maior aderência econômica e com a prevenção de sobreavaliação indevida da base é acertada. 
Recomenda-se, contudo, o aprimoramento da transparência, replicabilidade e auditabilidade da metodologia, mediante: (i) publicação dos parâmetros utilizados, incluindo custo unitário por trecho em R$/polegada.metro, fatores de correção e respectivas fontes; (ii) disponibilização de base de ativos replicável, contendo extensão, diâmetro, classe, data de operação, vida útil aplicada e valores de VRN e VRD; e (iii) apresentação de sensibilidades por classe de ativo, de modo a evidenciar os impactos regulatórios de diferentes vidas úteis sobre gasodutos, estações e sistemas de medição e controle.
Não obstante nossas críticas aos parâmetros de cálculo do VRN, entendemos que o ponto central, na transição entre contratos legados e tarifa regulada, em linha com a resolução RANP 991/2026, não é apenas há quantos anos o ativo entrou em operação, mas quanto do capital nele investido já foi efetivamente recuperado economicamente por meio das tarifas pagas pelos usuários. 
A aplicação de um VRD baseado em vida útil regulatória não possibilita capturar a realidade econômica dos contratos legados, nos quais parte substancial — ou até a quase totalidade — do capital investido já pode ter sido recuperada pelas tarifas históricas. 
Nesses casos, utilizar apenas a depreciação convencional como redutor do valor do ativo pode levar à sobreavaliação da BRA e, consequentemente, à dupla remuneração dos mesmos investimentos. Somente o uso do RCM possibilita corrigir essa distorção na medida que esse método permite identificar o saldo de capital prudente ainda não recuperado, que é o único valor compatível com uma base regulatória economicamente legítima.
Conclui-se que o VRN/VRD não pode cumprir a função de avaliação do capital recuperado que tão somente poderá ser realizado com o RCM, justamente por ser o método mais apto a refletir a recuperação econômica efetiva dos ativos e a impedir que os consumidores voltem a pagar por investimentos já remunerados no regime legado.
</t>
  </si>
  <si>
    <t xml:space="preserve">A metodologia de revisão proposta pela ANP pode ser consolidada como padrão para fins de reconstrução físico-contábil da base, com cálculo da idade operacional por ativo a partir das Autorizações de Operação, depreciação linear até o limite da vida útil regulatória e valor residual zero após seu esgotamento. Também é recomendável ampliar a transparência mediante a publicação da lista de ativos, com extensão, diâmetro, classe, data de operação, vida útil aplicada, fatores de atualização e memória de cálculo replicável.
Nota-se que a ANP adotou para o cálculo do CRN/VRN não depreciados valores unitários propostos em estudos contratados pelas transportadoras com custos de R$/(polegada.metro). A adoção do CRN, que julgamos mais adequado, deverá ser realizado com adoção de custos unitários prudentes e eficientes, compatíveis com estudos prévios da ANP e com referências internacionais com características semelhantes. 
A adoção de um custo unitário elevado significará um ganho adicional ao agente regulado e uma consequente tarifa de transporte elevada.
Embora essa abordagem possa ser útil como referência de valoração física dos ativos, ela não é suficiente, isoladamente, para assegurar modicidade tarifária, pois não capta a dimensão econômica da recuperação de capital já ocorrida no regime legado. Ao deixar de aplicar o método RCM, se corre o risco de reconhecer na Base Regulatória de Ativos (BRA) inicial do ciclo 2026-2030, valores que, embora ainda existentes sob a ótica físico-contábil, já foram substanciais ou integralmente remunerados pelas tarifas historicamente pagas pelos usuários. Nessas condições, o resultado obtido não reflete necessariamente o capital prudente ainda não recuperado e, por isso, pode conduzir à inclusão de ativos já pagos na base de remuneração futura, em afronta ao objetivo de modicidade tarifária.
O RCM é uma metodologia especialmente adequada para ativos antigos ou amplamente remunerados e, sobretudo, em contextos de transição entre tarifas negociadas e Receita Máxima Permitida, nos quais o risco de dupla remuneração é mais elevado. Assim, ainda que a metodologia físico-contábil da ANP possa ser mantida como referência auxiliar, CHCI e VRN devem servir apenas como base inicial de reconstrução e teste de consistência para a aplicação do RCM. 
A definição final da BRA deve refletir o capital prudente ainda não recuperado, apurado pelo RCM, para que a revisão tarifária não resulte em remuneração excessiva e preserve, de forma efetiva, a modicidade tarifária
</t>
  </si>
  <si>
    <t xml:space="preserve">As determinações regulatórias relativas à BRA da NTS devem explicitar a hierarquia metodológica e as condicionantes de auditabilidade.
A definição da BRA inicial e sua evolução (roll-forward) deverão observar: (i) critério de ‘used &amp; useful’; (ii) prudência e eficiência; (iii) rastreabilidade e reconciliação engenharia–contábil; (iv) prevenção de dupla recuperação; e (v) mecanismo explícito de ajuste posterior (acerto de contas) caso dados superiores sejam disponibilizados. 
Em caso de ausência de informações completas para aplicação integral de metodologias baseadas em histórico contábil reconciliado, as boas práticas indicam que se pode adotar uma abordagem com base na melhor informação disponível, não obstante, se mantem a obrigação do agente regulado de fornecer todos os dados exigidos pelo regulador.
</t>
  </si>
  <si>
    <t xml:space="preserve">A existência de outros contratos legados com vencimento dentro do ciclo implica (i) potenciais mudanças relevantes de perfil de receita, volumes contratados e utilização de capacidade, (ii) risco de descontinuidade de sinal tarifário e de alocação de custos (redistribuição de encargos entre usuários remanescentes), e (iii) necessidade de regras claras para a transição do regime contratual para o regime regulado, prevenindo dupla recuperação e sub-recuperação de custos eficientes. 
Todos os contratos legados ao final de sua vigência devem passar pelo mesmo escrutínio de verificação do capital recuperado utilizando-se o método RCM.
A Nota Técnica deve explicitar: (a) quais contratos expiram no ciclo, com suas principais características (capacidade, prazos, produtos, pontos e eventuais cláusulas relevantes); (b) como a ANP tratará a migração do respectivo “saldo econômico” (capital ainda não recuperado, se aplicável) e a compatibilização com a BRA/receita requerida; e (c) quais mecanismos de ajuste e suavização serão usados para evitar “choques” tarifários no momento do vencimento/renovação.
A ANP deveria estabelecer, já na NT, um procedimento de informações (data room) para esses contratos, dado o risco de assimetria informacional: base de faturamento e volumes, evidências de custos e investimentos associáveis, alocação de custos comuns, e reconciliações necessárias para evitar que parcelas já recuperadas no legado sejam reinseridas na tarifa regulada. Na ausência de dados completos, deve prevalecer o dever de decidir com melhor informação disponível, porém com caráter preliminar e mecanismo explícito de ajuste posterior (acerto de contas/true-up) quando dados superiores e auditáveis forem apresentados, preservando modicidade tarifária, transparência e previsibilidade.
Recomenda-se que a Subseção 2.4 deixe claro como a ANP tratará situações típicas do fim de contrato (ex.: reversões, substituições, reforços e custos de integridade) e a fronteira entre OPEX/REPEX/CAPEX no período de transição, evitando incentivos adversos (antecipação indevida de CAPEX, postergação de manutenção, ou reclassificações que distorçam a base regulatória).
</t>
  </si>
  <si>
    <t xml:space="preserve">O vencimento contratual dentro do ciclo produz mudanças materiais de risco e de alocação de custos, com potencial de afetar diretamente a modicidade tarifária, a estabilidade regulatória e a não discriminação entre usuários. 
Sem um tratamento explícito, há risco de: (i) redistribuição involuntária de custos fixos para os usuários remanescentes após o término de contratos relevantes; (ii) dupla recuperação de investimentos já remunerados no legado, se parcelas econômicas forem indevidamente reconhecidas novamente na BRA/receita requerida; (iii) sub-recuperação de custos eficientes e prudentes associados à continuidade do serviço, caso se desconsidere saldo econômico ainda existente; e (iv) elevação da litigiosidade por falta de previsibilidade.
A realidade informacional desses contratos (histórico de volumes, condições comerciais, investimentos associados, critérios de capitalização e segregação de custos) tende a ser assimétrica e, muitas vezes, incompleta para aplicação imediata de metodologias ideais. 
A boa prática regulatória deve combinar: (a) decisão tempestiva com best available data, (b) obrigações claras de fornecimento de informação e auditoria (ônus do detentor dos dados), e (c) mecanismos de ajuste posterior para reconciliação quando os dados definitivos forem disponibilizados. 
Esse arranjo reduz arbitrariedade, aumenta transparência e preserva o equilíbrio entre continuidade do serviço e proteção do usuário contra distorções tarifárias
</t>
  </si>
  <si>
    <t>Dentro do cronograma da revisão, entendesse-se que o tema opex será tratado na útlima fase, no entanto antecipamos que a ANP deve tratar o OPEX como base regulatória de custos eficientes, exigindo: (i) rastreabilidade (natureza → centro de custo → contrato/ativo/processo), (ii) separação entre recorrente e não recorrente, (iii) critérios de alocação entre atividades reguladas e não reguladas e entre regimes (regulado vs. legado), e (iv) benchmarking e metas de produtividade. Na ausência desses elementos, sugere-se aplicação de condicionantes e glosas prudenciais, evitando contaminar o ciclo com despesas não elegíveis ou infladas.</t>
  </si>
  <si>
    <t xml:space="preserve">A proposta deve explicitar, dentre outros, os seguintes aspectos com clareza e transparência: (a) quais custos decorrem de obrigações regulatórias versus iniciativas comerciais, (b) quais despesas foram tratadas como one-off, (c) quais rubricas relevantes cresceram acima de drivers objetivos (km, estações, volume transportado, pontos de entrega, headcount), e (d) qual é o ano-base e o racional de normalização 
Recomenda-se incluir uma “ponte” do OPEX para explicar variações relevantes, com indicação de evidências e tratamento regulatório (aceito, normalizado, condicionado, glosado).
</t>
  </si>
  <si>
    <t>Deve-se exigir uma estrutura mínima padronizada de OPEX, com: (i) plano de contas regulatório (naturezas), (ii) separação por função (operação, manutenção, integridade, comercial/regulatória, TI, corporativo), (iii) identificação de custos diretos vs. comuns, e (iv) definição de direcionadores de custo (drivers) e métricas unitárias (R$/km, R$/ponto, R$/estação, R$/colaborador). Sem isso, a comparação temporal e o teste de eficiência ficam fragilizados.</t>
  </si>
  <si>
    <t>A ausência de conciliação entre “natureza do gasto” e “segregação por ativo/projeto” impede que se verifique se há: (i) dupla contagem (OPEX e CAPEX), (ii) capitalização indevida, e (iii) aderência ao escopo regulado. Recomenda-se que a ANP condicione o reconhecimento do OPEX à entrega de uma matriz de conciliação (Natureza × Ativo/Projeto × Centro de Custo × Evidência) com trilha auditável (ERP/ordens/contratos/notas). 
Até que essa matriz seja apresentada, sugere-se: glosa de rubricas “guarda-chuva” e tratamento condicional de itens materiais.</t>
  </si>
  <si>
    <t xml:space="preserve">Recomenda-se que a ANP estabeleça critérios transversais: materialidade, recorrência, nexo causal com o serviço, e vedação a custos comerciais/estratégicos socializados.
Importante que decisões estejam amparadas em: (i) rubricas aceitas com normalização; (ii) rubricas aceitas com condicionantes; (iii) rubricas glosadas por inelegibilidade/insuficiência de evidência; e (iv) rubricas encaminhadas para verificação/auditoria (data room). 
</t>
  </si>
  <si>
    <t xml:space="preserve">Recomenda-se ainda verificar sobreposição com REPEX/sustaining CAPEX e com planos de integridade.
Rubricas agregadas (“outros”) com materialidade elevada são incompatíveis com transparência regulatória. A ANP deve exigir desdobramento mínimo (top itens + cauda), identificação de serviços/contratos e vínculo com ativos/processos, sob pena de glosa. 
</t>
  </si>
  <si>
    <t xml:space="preserve">Recomenda-se: (i) segregação por tipo de manutenção (corretiva, preventiva, integridade, inspeção, instrumentação, válvulas, faixa, facilities etc.), (ii) identificação por trechos/instalações e por contratos de prestação de serviço, (iii) comprovação de recorrência (histórico 3–5 anos) e normalização quando houver pico, e (iv) teste de aderência a planos de integridade (evitar “manutenção genérica”). 
Sem os elementos acima, seria prudente que se realize glosas (por amostra/percentual prudencial) ou classificação como condicional até auditoria.
</t>
  </si>
  <si>
    <t>A ANP deveria exigir a segregação por natureza (taxas, seguros, utilidades, serviços técnicos, materiais, TI operacional, logística, locações etc.), indicar itens não elegíveis (comerciais/estratégicos), e exigir trilha auditável. Sem desdobramento mínimo e evidência, recomenda-se glosa integral ou, alternativamente, reconhecimento apenas de um subconjunto comprovado (top itens auditados), mantendo o restante como não reconhecido até validação.</t>
  </si>
  <si>
    <t>Recomenda-se: ponte de conciliação 2024–2026, segregação de “Abertura de Mercado” por subprojetos, teste de nexo com obrigação regulatória, alocação quando houver compartilhamento, glosa/condicionamento sem prova, e normalização plurianual para evitar contaminação do baseline.</t>
  </si>
  <si>
    <t xml:space="preserve">Exigir: (i) lista de projetos (escopo, finalidade, entregáveis), (ii) vinculação a obrigações regulatórias ou a planos de integridade/manutenção, (iii) evidências de contratação e execução, e (iv) classificação regulatória: estudo que gera ativo (pré-engenharia/EPC) tende a ser CAPEX/REPEX, não OPEX. 
Na ausência de detalhamento e nexo causal, recomenda-se glosa ou tratamento como item condicional sujeito a auditoria e eventual reconhecimento via mecanismo de ajuste.
</t>
  </si>
  <si>
    <t>Sergio Soares dos Santos</t>
  </si>
  <si>
    <t>3S consultoria</t>
  </si>
  <si>
    <t>Sócio fundador</t>
  </si>
  <si>
    <t xml:space="preserve">A revisão tarifária do transporte de gás coloca a ANP diante de uma decisão técnica relevante, sobre como definir a Base Regulatória de Ativos (BRA) sem permitir que os consumidores arquem novamente com custos de investimentos já ressarcidos às transportadoras. 
Em abril de 2025, a ANP divulgou os Fluxos de Caixa que deram origem aos Contratos Legados. Observa-se que o Fluxo de Caixa Original foi o Modelo Regulatório de Remuneração das tarifas dos últimos 20 anos. No caso do Contrato Legado da Malha Sudeste que se encerrou em 31/12/2025, o Valor Residual Econômico – VRE, já indicava uma recuperação quase total do capital investido, inclusive corroborado pela Petrobras e externado por distintos agentes do setor presentes em audiência pública realizada no Senado Federal em setembro de 2025. 
A Resolução ANP nº 991/2026 estabeleceu de forma explícita que ativos cuja recuperação já ocorreu não devem compor a BRA. Nesse cenário, o único método capaz de garantir que não haja duplicidade na remuneração é o Recovered Capital Method (RCM), pois consegue identificar o montante do capital recuperado, evitando a duplicidade de cobrança. Mesmo diante de limitações na rastreabilidade das informações indicadas na NT, o RCM pode e deve ser aplicado com base nos melhores dados disponíveis, com possibilidade de ajustes futuros em prazo a ser definido na regulação.
Outros métodos, como o CHCI e o VRD, não oferecem a mesma proteção regulatória. A eventual adoção do VRD, como indicado na NT, embora tenha excluído ativos antigos com mais de 30 anos, adota custos unitários elevados e critérios de depreciação questionáveis. Se utilizados como critério final, esses métodos resultarão em dupla remuneração.
Importante ressaltar que a RANP 991/2026 não estabelece uma hierarquia entre as distintas metodologias de valoração da BRA, tais como: o Custo Histórico Corrigido pela Inflação (CHCI), o Custo de Reposição Novo (CRN) e o Recovered Capital Method (RCM). Isso se dá  para permitir que, diante da singularidade e dos elementos contextuais de cada circunstância, como é na questão de transição de modelo, a ANP possa avaliar qual o critério mais adequado.
Assim, dada a peculiaridade da questão em tela, a única alternativa é a de aplicar o método RCM na definição da BRA inicial do ciclo, garantindo que não ocorrerá uma dupla remuneração, devendo a NTS enviar todas as informações que venham a ser solicitadas pela ANP.
A RANP nº 991/2026, em seu art. 7º, IV, é clara ao estabelecer que não devem integrar a BRA os ativos cuja recuperação total já tenha ocorrido por meio da tarifa de transporte. A ANP, portanto, deve reconhecer exclusivamente o capital prudente ainda não recuperado economicamente por meio das tarifas do período contratual. 
Embora a Nota Técnica aponte dificuldades para obtenção de algumas informações com rastreabilidade suficiente para aplicação exata do RCM, ainda assim, essa limitação não justifica o afastamento do RCM, por ser este o único método capaz de assegurar que não haverá duplicidade de pagamento pelos consumidores. Cabe à ANP, portanto, aplicar o RCM com base na melhor informação disponível (best available data), mediante metodologia transparente, replicável e passível de ajuste posterior (true-up) quando dados mais completos forem apresentados. 
A insuficiência ou ausência de informações não pode gerar presunção favorável ao agente regulado. Cabe à NTS o ônus de demonstrar a elegibilidade dos investimentos e custos, competindo à ANP decidir com base na melhor informação disponível, sem prejuízo da aplicação de mecanismos de ajuste posterior quando dados superiores vierem a ser apresentados.
O Método RCM apresenta‑se como o único critério legítimo para enfrentar o final do Contrato Legado Malha Sudeste, por ser a única metodologia capaz de reconstruir a trajetória econômica dos ativos, identificar o capital recuperado e evitar a reintrodução, na base regulatória, de valores já amortizados sob tarifas contratuais negociadas.
</t>
  </si>
  <si>
    <t xml:space="preserve">A 3S concorda com a estrutura metodológica baseada em testes de prudência e necessidade (prudence test) e em requisitos de verificabilidade ex ante e ex post. Sugere-se, adicionalmente:
i.	Padronização de evidências mínimas: para cada item material (BRA, CAPEX, sustaining CAPEX e OPEX), exigir “pacote” mínimo: business case, análise de alternativas (options analysis), orçamento com cotações, cronograma físico-financeiro, justificativa regulatória e evidências de contratação competitiva.
ii.	Data room e trilha de auditoria: instituir data room regulatório (acesso controlado) com cadeia documental, reconciliação contábil e mapeamento ativo–projeto–ordem interna–nota fiscal, permitindo asseguração razoável (reasonable assurance) por auditor independente.
iii.	Separação e alocação de custos comuns: definir previamente metodologia de rateio (drivers objetivos) para custos comuns entre malhas reguladas e malhas ainda em regime contratual, reduzindo o risco de subsídios cruzados, dado que o atual regime regulatório do transporte é de autorização.
iv.	Regra de “aprovação condicionada” com true-up: quando a necessidade for plausível, mas faltarem elementos de comprovação, aprovar condicionalmente com gatilhos de entrega documental e ajuste tarifário posterior.
</t>
  </si>
  <si>
    <t xml:space="preserve">A proposta tarifária deve refletir a coexistência de regimes dentro da malha integrada, evitando subsídios cruzados entre (i) capacidade liberada pela expiração do contrato Malha Sudeste e (ii) contratos legados ainda vigentes (p.ex., Gastau, Malhas II, GASPAJ e GASDUC III). Recomendamos exigir demonstração explícita da segregação.
Recomenda-se:
• Segregação de receitas e custos: demonstrar separação contábil-regulatória (regulatory accounting) por malha/contrato, com reconciliação das bases de OPEX e sustaining CAPEX que impactam a RMP.
• Vedação à dupla recuperação: custos corporativos, estruturas comuns e investimentos já remunerados (implícita ou explicitamente) pelas tarifas negociadas não devem ser carregados para a base regulada.
• Transparência: publicação, em anexo, da matriz de alocação de custos (drivers, percentuais, valores), para permitir escrutínio na consulta pública.
A atividade regulatória deve admitir que se decida com base nas melhores informações disponíveis, inclusive mediante o uso de proxies verificáveis em cenário de ausência de dados completos e auditáveis, acompanhadas de mecanismos formais de revisão ex post, desde que limitado a um período razoável de tempo para a  admissão de novas informações.
</t>
  </si>
  <si>
    <t xml:space="preserve">Não se pode admitir a hipótese em que agentes regulados venham a ser premiados por não fornecer informações necessárias ao correto trabalho do agente regulador. A alegação de não conhecimento de informações do período pretérito decorrente das alterações de acionistas, não é uma justificativa aceitável. Os contratos legados são anteriores à última alteração acionária, mas a responsabilidade total das informações destes contratos é do atual acionista.
A legislação vigente veda o enriquecimento sem causa. Na transição dos contratos legados, é imprescindível que a ANP verifique a remuneração já auferida pelas transportadoras ao longo do regime contratual legado, identificando se alguma parcela do capital originalmente investido permanece efetivamente pendente de recuperação econômica, caso contrário, a BRA ao início do quinquênio deve ser Zero.
Transparência, aderência à regulação e respeito ao consumidor são elementos indispensáveis para a regulação cumprir seu papel na plenitude. Sem isso, o risco seria o impensável: perpetuar distorções por pelo menos uma década.
Princípios regulatórios aplicáveis: modicidade tarifária, transparência, verificabilidade, prudência/eficiência e vedação à dupla recuperação. Na presença de assimetria informacional, a abordagem regulatória recomendada é: (i) utilizar a melhor informação disponível e proxies conservadoras; (ii) atribuir à transportadora o ônus de comprovação; e (iii) aplicar mecanismos de true-up quando novas evidências auditáveis forem apresentadas.
</t>
  </si>
  <si>
    <t xml:space="preserve">Entendemos que a decisão da ANP de não aplicar o RCM diante das limitações de informação deveria ter sido precedida por um esforço mais consistente na obtenção dos dados faltantes. Ainda assim, para garantir uma BRA inicial prudente e replicável no ciclo 2026–2030, defende-se a realização do cálculo do método RCM com base nos fluxos de caixa dos contratos legados, informações conhecidas, ou em dados estimados pela ANP. 
Essa escolha é estratégica, já que a revisão em questão abrange cerca de 30% da base das transportadoras NTS e TAG e, em 2030, todos os contratos legados terão expirado, tornando a metodologia definida agora decisiva para o próximo ciclo tarifário.
Na hipótese de não haver informações completas para a aplicação integral do RCM, cabe ao regulador recorrer às melhores estimativas possíveis, em conformidade com a RANP 991/2026, que proíbe a dupla remuneração. Nesse cenário, a ANP poderia concluir o cálculo tarifário com base em proxies regulatórias, modelos top-down e benchmarks, usando estimativas conservadoras em substituição a dados não comprovados. 
Essa prática encontra respaldo em experiências internacionais que atribuem ao agente regulado o ônus da prova e permitem ao regulador rejeitar propostas e substituí-las por estimativas alternativas. Tal abordagem se alinha ao objetivo da revisão tarifária como instrumento de eficiência e modicidade.
Situação ainda mais delicada do que a limitação de dados que impactam o uso do RCM é a opção adotada pela ANP em sua Nota Técnica, fundamentada no Valor de Reposição Novo (VRN), considerando o uso dos valores estimados pela consultoria KPMG, contratada pelas transportadoras, especialmente quanto à definição do custo unitário em R$/polegada.metro. 
A aplicação desse custo unitário em conjunto com critérios de depreciação que não consideram o histórico já amortizado dos gasodutos pode resultar em distorções significativas nos valores dos novos contratos, além de comprometer a consistência da metodologia para contratos futuros.
</t>
  </si>
  <si>
    <t xml:space="preserve">A proposta apresentada pela transportadora demonstrou o cálculo da BRA pelos métodos CHCI e VRN (CRN), considerando a depreciação contábil a partir da data dos contratos legados, sem levar em conta a remuneração já obtida. Por outro lado, as informações utilizadas pela NTS para o cálculo do VRN levam esse método a encontrar um valor acima do apurado pelo CHCI, indicando diferenças substanciais.
Em tais situações, a boa prática regulatória recomenda que a decisão regulatória seja precedida de esforços diligentes para a obtenção dos dados faltantes, especialmente junto aos próprios agentes regulados, como forma de mitigar assimetrias das informações para a tomada de decisão. 
</t>
  </si>
  <si>
    <t xml:space="preserve">Ainda que a Nota Técnica indique que o método RCM requer uma base completa e auditável e que a informação entregue poderia levar a distorções, a própria ANP considerou, também para o método CHCI, haver distorções que não permitiriam a sua aplicação, optando pelo VRN. 
A Base Regulatória de Ativos – BRA oriundos do Contrato Legado - Malha Sudeste pode ser inicialmente reconstruída pelos métodos VRN e CHCI, apenas como ponto de partida informacional para a aplicação do RCM. O valor final da BRA deve corresponder ao capital prudente ainda não recuperado via tarifas, apurado pelo RCM, e não ao menor valor estático entre métodos físico-contábeis.
No entanto, a adoção pura e simples do VRN, com as eventuais distorções quanto aos custos realmente incorridos, trará uma remuneração excessiva e em duplicidade ao agente regulado. 
Ressalta-se que, no caso do VRN, a ANP deverá ter uma base de cálculo própria, rastreável e que tenha a confiança do mercado. 
A Base Regulatória de Ativos – BRA oriundos do Contrato Legado - Malha Sudeste pode ser reconstruída pelos métodos previstos na RAN 991/2026, mas apenas como insumos preliminares. A definição final da BRA deve decorrer do RCM, pois somente o RCM reproduz o capital recuperado via tarifas.
No caso da apuração do CHCI e do VRN, a ANP pode considerar o menor valor entre os dois apenas como salvaguarda preliminar de prudência para alimentar o RCM, jamais como critério final autônomo de definição da BRA. Esse “cap” reduz o risco de sobrevaloração da base de partida, melhora a comparabilidade entre transportadoras e preserva a modicidade tarifária, mas o valor regulatório final deve ser o saldo de capital ainda não recuperado apurado pelo RCM.
Uma proposta de valor de investimentos, aliás informada pela transportadora e eventualmente não aderente aos custos efetivamente incorridos, terá impacto relevante na BRA.  
Propõe-se, portanto, que a ANP explicite no ato regulatório:
(a) realizar a valoração ora submetida à CP de forma preliminar, baseada em proxies verificáveis;
(b) adotar metodologia conservadora e replicável;
(c) Deixar ao agente regulado o ônus de prover informações que habilitem o RCM, sob pena de manutenção da proxy e de glosas; e
(d) considerar um mecanismo formal de revisão/true-up quando os dados auditáveis forem apresentados.
Para viabilizar uma BRA inicial prudente e replicável no ciclo 2026–2030, propõe-se incorporar explicitamente um procedimento preliminar, aplicando a RCM (Recovered Capital Methodology) baseada no FCLE do Contrato Legado.
Cabe ressaltar que as tarifas de transporte praticadas nas últimas 2 décadas tiveram origem em fluxos (divulgados pela ANP recentemente) não tiveram a base regulatório de ativos – BRA blindada na ocasião pela ANP e, portanto, não seria cabível nesse momento de abertura dos primeiros contratos legados que representam apenas cerca de 30% da totalidade, e com a aplicação do RCM considerando algumas premissas e estimativas pela insuficiência de todas as informações requeridas, que se venha a blindar a base das transportadoras.
</t>
  </si>
  <si>
    <t xml:space="preserve">O RCM se apoia na lógica econômico-financeira dos fluxos de caixa para separar a remuneração do capital da amortização do principal, diferenciando-se de abordagens baseadas em custo de reposição ou critérios contábeis. No caso da Malha Sudeste, sua aplicação é essencial, pois a não utilização do RCM implicará em dupla retribuição.
Os insumos necessários para que se estime informações não conhecidas são, em grande medida, os mesmos já utilizados pela própria Agência em metodologias alternativas, sendo possível, assim, reconstruir de forma aproximada a trajetória de recuperação do investimento com base no fluxo de caixa dos contratos legados ou, subsidiariamente, em demonstrações financeiras, utilizando variáveis como receitas, OPEX, CAPEX e evolução da base de ativos. Da mesma forma, parâmetros como o WACC podem seguir referências regulatórias homogêneas, garantindo consistência metodológica.
Assim, a limitação de dados não inviabiliza o RCM, mas exige, em alguns casos, o uso de estimativas transparentes, conservadoras, que poderiam estar sujeitas a revisão futura em prazos limites a serem definidos pela ANP. Sob a ótica da prudência regulatória e da modicidade tarifária, a ANP deve considerar a aplicação do RCM, com o uso de proxies transparentes, replicáveis e passíveis de ajuste posterior. O mais adequado não é descartar o RCM, mas aprofundar sua aplicação, assegurando que a BRA reflita apenas o capital prudente ainda não recuperado no regime legado.
Análises realizadas pela 3S Consultoria com base no método RCM indicaram que o capital investido na malha Sudeste foi integralmente recuperado e que houve sobrerremuneração entre R$ 2,2 bilhões e R$ 2,8 bilhões, a depender do cenário de WACC. Mesmo sob premissas conservadoras — como OPEX elevado e taxas de WACC mais altas — os resultados permanecem consistentes, indicando já haver ocorrido a recuperação do capital.
Em contraste, a utilização do VRN, conforme sugerido em notas técnicas preliminares, resulta em uma BRA superior a R$ 3,2 bilhões — uma discrepância significativa, com impacto estimado de cerca de R$ 4 bilhões no quinquênio, a ser arcado pelos consumidores, no que poderíamos considerar se tratar de uma tripla remuneração.
A ANP tem condições de aplicar o método RCM utilizando, para algumas das informações necessárias, estimativas considerando cenários possíveis com base em dados passados conhecidos e projeções apresentadas pelas próprias transportadoras. Nos diferentes cenários com estimativas para transportadoras, em todas elas os resultados indicam que houve uma sobre-retribuição do capital investido, onde se conclui que a BRA ao início do ciclo 2026-2030 da Malhas Sudeste deveria ser ZERO. Nossas análises indicam que o capital investido foi recuperado e remunerado totalmente ao final do ano de 2019.
As premissas utilizadas que geraram os resultados acima indicados foram as seguintes:
CAPEX: Considerado o CHCI apresentado pela NTS num montante de R$ 9,895 milhões e como base o ano do investimento anterior à entrada em operação definida pela ANP.
Depreciação: Utilizado um período de 30 anos, com início da depreciação a partir do ano seguinte ao da realização do investimento.
Receita: Valor da RMP deliberada pela ANP, ajustada anualmente. Capacidade anual contratada igual à capacidade do fluxo da Petrobras.
OPEX: Considerado o valor máximo anual apresentado pela NTS excluindo a partida de opex denominada “abertura do mercado”. Esse cenário é bastante conservador na medida em que é lógico pensar que ao longo de 20 anos eficiências tenham ocorrido e que nos anos iniciais, com ativos mais novos o opex teria sido menor.
WACC: 2 cenários com 7,63% e 8,60%.
A ANP não necessita de um grau elevado de exatidão e tão somente apurar se ocorreu uma sobre recuperação do capital investido. Em caso positivo, independentemente do montante, a BRA deve ser ZERO.
</t>
  </si>
  <si>
    <t xml:space="preserve">Fica evidente que ocorre uma avaliação de inadequação estrutural do CHCI para a Malha Sudeste, em especial por: (i) não refletir o custo contemporâneo de reposição de ativos antigos; (ii) risco de “rejuvenescimento contábil” por capitalização de gastos na fronteira OPEX/CAPEX sem demonstração técnica de extensão de vida útil; e (iii) limitações de rastreabilidade de registros formados em contexto pré-segregação regulatória.
Recomenda-se que o CHCI não seja usado como parâmetro primário de BRA para ativos longevos e que, caso seja utilizado como referência secundária, seja acompanhado de auditoria intensiva e de salvaguardas contra dupla remuneração.
</t>
  </si>
  <si>
    <t xml:space="preserve">A NT da ANP indica a possibilidade de se adotar o custo unitário proposto pela consultoria KPMG, contratada pelas transportadoras, como parâmetro para o cálculo do VRN. O custo proposto de R$ 547,35 /polegada.metro, parece ter tido como parâmetro o gasoduto GASIG, um gasoduto de 11 km e 24 polegadas. 
Esse valor foi ajustado considerando aspectos como: extensão, diâmetro e criticidade. No caso do gasoduto GASCAR, que representa 85% dos ativos da Malha Sudeste com menos de 30 anos, o custo unitário após os ajustes ficou em R$ 532/polegada.metro (redução de somente -2,8%), o que não parece razoável considerando ser o GASCAR 453 km frente a ínfimos 11 km do GASIG, o que representa um fator de escala incomparável.
Da mesma forma, o valor indicado num dos Fluxos de Caixa geradores das tarifas dos legados, indica para o GASCAR um custo em US$/polegada.metro, atualizados a moeda atual, de aproximadamente US$ 75/polegada.metro.
Vale lembrar que em set/2019 a SIM-ANP realizou um estudo denominado “ANÁLISE ESTATÍSTICA DE CUSTOS DE IMPLANTAÇÃO DE OLEODUTOS E GASODUTOS NO BRASIl”. Esse estudo teve como objetivo estimar, a média dos custos de implantação dos gasodutos e oleodutos brasileiros nos últimos dez anos anteriores à 2019. Foram levadasem conta instalações classificadas como de transporte e com significativa extensão, como no caso do Gascar. A partir dos custos levantados, foi possível avaliar a média e o desvio-padrão dos valores dos investimentos declarados por metro/polegada (“metropol”) de gasodutos autorizados no Brasil no período compreendido entre 2004 e 2019.
O desvio-padrão do custo por metropol observado para os gasodutos, que anteriormente era igual a US$ 45,53/m.pol e representava 57,3% da média (US$ 79,42/m.pol), reduziu-se para US$ 28,16/m.pol e representa 35,3% da média (US$ 79,67/m.pol) após a exclusão dos outliers.
O referido estudo indicou que, de acordo com a USAID (2007), os custos por metropol de gasodutos onshore em diversos estados espalhados pelo território dos Estados Unidos, tais como Nova Iorque, Georgia, Louisiana, Washington, Texas, Wisconsin e Pennsylvania, variaram de US$ 27,62/m.pol a US$ 82,84/m.pol, entre 2005 e 2006. Na Espanha, a CNMC, que regula atividades gasistas, elabora uma análise de custos para construção de dutos, sendo que regulações mais recentes indicam um custo de cerca de 22,16 Euros/polegada.metro 
A solução proposta, ao adotar a informação do agente regulado sem uma análise própria, não é uma boa prática de governança regulatória. Essa situação remete ao princípio da adoção da melhor informação disponível, de forma que se evite o reconhecimento de montante consubstanciado em de dados e valores de interesse do próprio agente regulado, ainda que prestados de boa fé.
Ressalta-se que na NT item 5 – Conclusão, consta uma tabela 2 que destaca alguns valores de custo R$/polegada.metro que vão de um mínimo de R$ 121,54 a um máximo de R$ 668,90, que indica valores médios de R$ 395,22 (dutos, com outliers) e R$ 328,84 (dutos, sem outliers). Esses valores médios são significativamente inferiores aos valores propostos pela KPMG e às referências internacionais.
Portanto, somos de opinião que os valores unitários geradores do VRN deveriam ser revistos a menor em pelo menos 70% do proposto pela KPMG. O Gascar representa mais de 90% do valor que constituirá a BRA do antigo contrato legado malha SE e, consequentemente, a RMP que será paga pelos consumidores em infraestruturas que já foram retribuídas na sua quase totalidade. 
</t>
  </si>
  <si>
    <t xml:space="preserve">A escolha da ANP pelo uso das Autorizações de Operação como marco temporal para definição do início da vida regulatória dos ativos, bem como a eliminação do piso de 10% para valor residual, constitui solução metodológica que, em princípio, apresenta maior aderência econômica e reduz o risco de sobreavaliação indevida da base. Trata-se de diretriz que contribui para maior coerência interna do cálculo do VRN/VRD e para a eliminação de distorções artificiais na valoração físico-contábil dos ativos.
Sem prejuízo disso, recomenda-se o aprimoramento da transparência, replicabilidade e auditabilidade da metodologia adotada, mediante: (i) divulgação dos parâmetros utilizados no cálculo, inclusive custo unitário por trecho em R$/polegada.metro, fatores de correção e respectivas fontes; (ii) disponibilização de base de ativos replicável, contendo, para cada ativo, extensão, diâmetro, classe, data de entrada em operação, vida útil regulatória aplicada e valores resultantes de VRN e VRD; e (iii) apresentação de análises de sensibilidade por classe de ativo, evidenciando os impactos regulatórios decorrentes da adoção de diferentes vidas úteis para gasodutos, estações e sistemas de medição e controle.
Todavia, ainda que esses aprimoramentos sejam relevantes, é necessário reconhecer que o ponto central da transição entre contratos legados e tarifação regulada não reside apenas na idade regulatória do ativo ou na sua depreciação física, mas, sobretudo, na identificação da parcela do capital que já foi efetivamente recuperada economicamente por meio das tarifas historicamente pagas pelos usuários. Em contextos dessa natureza, a valoração do ativo não pode se limitar à ótica patrimonial ou cronológica, devendo refletir a realidade econômico-regulatória da recuperação do investimento.
Nesse sentido, a aplicação de um VRD calculado exclusivamente a partir da vida útil regulatória não é suficiente para capturar a trajetória econômica dos contratos legados, nos quais parcela substancial — e, em determinados casos, potencialmente a quase totalidade — do capital investido pode já ter sido recuperada ao longo do tempo. Nessa hipótese, a utilização apenas da depreciação convencional como redutor do valor do ativo pode conduzir à sobreavaliação da BRA e, consequentemente, à dupla remuneração de investimentos já pagos pelos usuários no regime anterior.
Por essa razão, ainda que se proponham ajustes metodológicos ao cálculo do VRN/VRD, tais métodos não são aptos, por si sós, a desempenhar a função regulatória de apuração do capital recuperado. Essa verificação somente pode ser realizada por meio do Recovered Capital Method (RCM), por ser a metodologia capaz de reconstruir, com base na realidade econômico-financeira do ativo, a parcela do investimento ainda não recuperada. É precisamente essa característica que torna o RCM o método mais aderente aos princípios da modicidade tarifária, da vedação à dupla remuneração e da coerência intertemporal da regulação.
Assim, conclui-se que o VRN/VRD pode, no máximo, cumprir função auxiliar ou complementar de valoração físico-contábil, mas não pode substituir o RCM naquilo que é essencial para a definição legítima da BRA em contexto de transição regulatória: a identificação do saldo de capital prudente ainda não recuperado. Somente dessa forma será possível assegurar que os consumidores não venham a pagar novamente por investimentos já remunerados no âmbito dos contratos legados.
</t>
  </si>
  <si>
    <t xml:space="preserve">A metodologia de revisão proposta pela ANP pode ser consolidada como padrão para fins de reconstrução físico-contábil da base, com cálculo da idade operacional por ativo a partir das Autorizações de Operação, depreciação linear até o limite da vida útil regulatória e valor residual zero após seu esgotamento. Também é recomendável ampliar a transparência mediante a publicação da lista de ativos, com extensão, diâmetro, classe, data de operação, vida útil aplicada, fatores de atualização e memória de cálculo replicável.
Nota-se que a ANP adotou para o cálculo do CRN/VRN não depreciados valores unitários propostos em estudos contratados pelas transportadoras com custos de R$/(polegada.metro). A adoção do CRN, que julgamos mais adequado, deverá ser realizada com adoção de custos unitários prudentes e eficientes, compatíveis com estudos prévios da ANP e com referências internacionais com características semelhantes. 
A adoção de um custo unitário elevado significará um ganho adicional ao agente regulado e uma consequente tarifa de transporte elevada.
Entretanto, embora essa abordagem possa ser útil como referência de valoração física dos ativos, ela não é suficiente, isoladamente, para assegurar modicidade tarifária, pois não capta a dimensão econômica da recuperação de capital já ocorrida no regime legado. Ao deixar de aplicar o Recovered Capital Method (RCM), a ANP corre o risco de reconhecer na Base Regulatória de Ativos (BRA) valores que, embora ainda existentes sob a ótica físico-contábil, já foram substancial ou integralmente remunerados pelas tarifas historicamente pagas pelos usuários. Nessas condições, o resultado obtido não reflete necessariamente o capital prudente ainda não recuperado e, por isso, pode conduzir à inclusão de ativos já pagos na base de remuneração futura, em afronta ao objetivo de modicidade tarifária.
Em síntese, as metodologias baseadas no Custo de Reposição Novo (CRN/VRN) ou no Custo Histórico Corrigido pela Inflação (CHCI) não se mostram adequadas, como critério final e autônomo, para a definição da Base Regulatória de Ativos (BRA) no contexto de transição dos contratos legados para a tarifação regulada, porque ambas partem de uma lógica predominantemente patrimonial ou contábil e não capturam, de forma satisfatória, a trajetória econômica de recuperação do capital já ocorrida sob o regime anterior. Nessas condições, tais métodos podem levar ao reconhecimento, na nova base regulatória, de ativos cujo investimento já tenha sido substancial ou integralmente remunerado pelas tarifas historicamente pagas pelos usuários, gerando risco concreto de dupla remuneração. Essa distorção somente é efetivamente mitigada — ou eliminada — pela aplicação do Recovered Capital Method (RCM), que é a metodologia apta a identificar a parcela do capital prudente que ainda não foi recuperada economicamente, distinguindo o saldo residual legítimo de valores que já foram amortizados no âmbito dos contratos legados. Por essa razão, no cenário de transição regulatória, o RCM deve prevalecer como referência metodológica principal, cabendo ao CRN/VRN e ao CHCI, quando muito, função acessória ou preliminar, jamais substitutiva da apuração do capital efetivamente recuperado.
</t>
  </si>
  <si>
    <t>O resumo das determinações regulatórias relativas à BRA da NTS deve explicitar a hierarquia metodológica e as condicionantes de auditabilidade. A definição da BRA inicial e sua evolução (roll-forward) deverão observar: (i) critério de ‘used &amp; useful’; (ii) prudência e eficiência; (iii) rastreabilidade e reconciliação engenharia–contábil; (iv) prevenção de dupla recuperação; e (v) mecanismo explícito de ajuste posterior (acerto de contas) caso dados superiores sejam disponibilizados. Na ausência de informações completas para aplicação integral de metodologias baseadas em histórico contábil reconciliado, a ANP poderá adotar abordagem transitória com base na melhor informação disponível, preservadas as salvaguardas e a obrigação de entrega de dados pela transportadora.</t>
  </si>
  <si>
    <t xml:space="preserve">A 3S Consultoria recomenda que a Subseção 2.4 seja tratada como um item estruturante do risco regulatório e da coerência intertemporal do ciclo 2026–2030, e não apenas como um inventário descritivo. A existência de outros contratos legados com vencimento dentro do ciclo implica (i) potenciais mudanças relevantes de perfil de receita, volumes contratados e utilização de capacidade, (ii) risco de descontinuidade de sinal tarifário e de alocação de custos (redistribuição de encargos entre usuários remanescentes), e (iii) necessidade de regras claras para a transição do regime contratual para o regime regulado, prevenindo dupla recuperação e sub-recuperação de custos eficientes. Assim, a NT deve explicitar: (a) quais contratos expiram no ciclo, com suas principais características (capacidade, prazos, produtos, pontos e eventuais cláusulas relevantes); (b) como a ANP tratará a migração do respectivo “saldo econômico” (capital ainda não recuperado, se aplicável) e a compatibilização com a BRA/receita requerida; e (c) quais mecanismos de ajuste e suavização serão usados para evitar “choques” tarifários no momento do vencimento/renovação.
Além disso, a 3S Consultoria sugere que a ANP estabeleça, já na NT, um procedimento de governança informacional e verificações mínimas (data room) para esses contratos, dado o risco de assimetria informacional: base de faturamento e volumes, evidências de custos e investimentos associáveis, alocação de custos comuns, e reconciliações necessárias para evitar que parcelas já recuperadas no legado sejam reembutidas na tarifa regulada. Na ausência de dados completos, deve prevalecer o dever de decidir com a melhor informação disponível, porém com caráter preliminar e mecanismo explícito de ajuste posterior (acerto de contas/true-up) quando dados superiores e auditáveis forem apresentados, preservando modicidade tarifária, transparência e previsibilidade.
Por fim, recomenda-se que a Subseção 2.4 deixe claro como a ANP tratará situações típicas do fim de contrato (ex.: reversões, substituições, reforços e custos de integridade) e a fronteira entre OPEX/REPEX/CAPEX no período de transição, evitando incentivos adversos (antecipação indevida de CAPEX, postergação de manutenção, ou reclassificações que distorçam a base regulatória).
</t>
  </si>
  <si>
    <t xml:space="preserve">A inclusão e o detalhamento dos “outros contratos legados com vencimento no ciclo 2026–2030” são essenciais porque o vencimento contratual dentro do ciclo produz mudanças materiais de risco e de alocação de custos, com potencial de afetar diretamente a modicidade tarifária, a estabilidade regulatória e a não discriminação entre usuários. Sem um tratamento explícito, há risco de: (i) redistribuição involuntária de custos fixos para os usuários remanescentes após o término de contratos relevantes; (ii) dupla recuperação de investimentos já remunerados no legado, se parcelas econômicas forem indevidamente reconhecidas novamente na BRA/receita requerida; (iii) sub-recuperação de custos eficientes e prudentes associados à continuidade do serviço, caso se desconsidere saldo econômico ainda existente; e (iv) elevação da litigiosidade por falta de previsibilidade.
Adicionalmente, a realidade informacional desses contratos (histórico de volumes, condições comerciais, investimentos associados, critérios de capitalização e segregação de custos) tende a ser assimétrica e, muitas vezes, incompleta para aplicação imediata de metodologias ideais. Por isso, a boa prática regulatória é combinar: (a) decisão tempestiva com best available data, (b) obrigações claras de fornecimento de informação e auditoria (ônus do detentor dos dados), e (c) mecanismos de ajuste posterior para reconciliação quando os dados definitivos forem disponibilizados. Esse arranjo reduz a arbitrariedade, aumenta a transparência e preserva o equilíbrio entre continuidade do serviço e proteção do usuário contra distorções tarifárias.
</t>
  </si>
  <si>
    <t xml:space="preserve">A 3S Consultoria recomenda que a ANP trate o OPEX como base regulatória de custos eficientes, exigindo: (i) rastreabilidade (natureza → centro de custo → contrato/ativo/processo), (ii) separação entre recorrente e não recorrente, (iii) critérios de alocação entre atividades reguladas e não reguladas e entre regimes (regulado vs. legado), e (iv) benchmarking e metas de produtividade. Na ausência desses elementos, sugere-se aplicação de condicionantes e glosas prudenciais, evitando contaminar o ciclo com despesas não elegíveis ou infladas.
</t>
  </si>
  <si>
    <t xml:space="preserve">
A visão geral deve explicitar com clareza: (a) qual é o ano-base e o racional de normalização; (b) quais despesas foram tratadas como one-off; (c) quais rubricas relevantes cresceram acima de drivers objetivos (km, estações, volume transportado, pontos de entrega, headcount); e (d) quais custos decorrem de obrigações regulatórias versus iniciativas comerciais. Recomenda-se incluir uma “ponte” (bridge) do OPEX para explicar variações relevantes, com indicação de evidências e tratamento regulatório (aceito, normalizado, condicionado, glosado).
</t>
  </si>
  <si>
    <t xml:space="preserve">
A ANP deve exigir uma estrutura mínima padronizada de OPEX, com: (i) plano de contas regulatório (naturezas), (ii) separação por função (operação, manutenção, integridade, comercial/regulatória, TI, corporativo), (iii) identificação de custos diretos vs. comuns, e (iv) definição de direcionadores de custo (drivers) e métricas unitárias (R$/km, R$/ponto, R$/estação, R$/colaborador). Sem isso, a comparação temporal e o teste de eficiência ficam fragilizados.
</t>
  </si>
  <si>
    <t xml:space="preserve">
A ausência de conciliação entre “natureza do gasto” e “segregação por ativo/projeto” impede verificar: (i) dupla contagem (OPEX e CAPEX), (ii) capitalização indevida, e (iii) aderência ao escopo regulado. Recomenda-se que a ANP condicione o reconhecimento do OPEX à entrega de uma matriz de conciliação (Natureza × Ativo/Projeto × Centro de Custo × Evidência) com trilha auditável (ERP/ordens/contratos/notas). Até que essa matriz seja apresentada, sugere-se: glosa de rubricas “guarda-chuva” e tratamento condicional de itens materiais.
</t>
  </si>
  <si>
    <t xml:space="preserve">
A Subseção 3.4 deve resultar em decisões correspondentes a: (i)  rubricas aceitas com normalização; (ii) rubricas aceitas com condicionantes; (iii) rubricas glosadas por inelegibilidade/insuficiência de evidência; e (iv) rubricas encaminhadas para verificação/auditoria (data room). Recomenda-se que a ANP estabeleça critérios transversais: materialidade, recorrência, nexo causal com o serviço, e vedação a custos comerciais/estratégicos socializados.
</t>
  </si>
  <si>
    <t xml:space="preserve">
Rubricas agregadas (“outros”) com materialidade elevada são incompatíveis com transparência regulatória. A ANP deve exigir desdobramento mínimo (top itens + cauda), identificação de serviços/contratos e vínculo com ativos/processos, sob pena de glosa. Recomenda-se ainda verificar sobreposição com REPEX/sustaining CAPEX e com planos de integridade.
</t>
  </si>
  <si>
    <t xml:space="preserve">
Para essa rubrica, recomenda-se: (i) segregação por tipo de manutenção (corretiva, preventiva, integridade, inspeção, instrumentação, válvulas, faixa, facilities etc.), (ii) identificação por trechos/instalações e por contratos de prestação de serviço, (iii) comprovação de recorrência (histórico 3–5 anos) e normalização quando houver pico, e (iv) teste de aderência a planos de integridade (evitar “manutenção genérica”). Sem esses elementos, sugere-se glosa parcial (por amostra/percentual prudencial) ou classificação como condicional até auditoria.
</t>
  </si>
  <si>
    <t xml:space="preserve">
Concorda-se com a necessidade de tratamento rigoroso: a ANP deve exigir segregação por natureza (taxas, seguros, utilidades, serviços técnicos, materiais, TI operacional, logística, locações etc.), indicar itens não elegíveis (comerciais/estratégicos), e exigir trilha auditável. Sem desdobramento mínimo e evidência, recomenda-se glosa integral ou, alternativamente, reconhecimento apenas de um subconjunto comprovado (top itens auditados), mantendo o restante como não reconhecido até validação.
</t>
  </si>
  <si>
    <t xml:space="preserve">
(Conforme sua linha já consolidada) Recomenda-se: ponte de conciliação 2024–2026, segregação de “Abertura de Mercado” por subprojetos, teste de nexo com obrigação regulatória, alocação quando houver compartilhamento, glosa/condicionamento sem prova, e normalização plurianual para evitar contaminação do baseline.
</t>
  </si>
  <si>
    <t xml:space="preserve">
A rubrica deve ser tratada como alto risco de não recorrência e de mistura OPEX/CAPEX. Exigir: (i) lista de projetos (escopo, finalidade, entregáveis), (ii) vinculação a obrigações regulatórias ou a planos de integridade/manutenção, (iii) evidências de contratação e execução, e (iv) classificação regulatória: estudo que gera ativo (pré-engenharia/EPC) tende a ser CAPEX/REPEX, não OPEX. Na ausência de detalhamento e nexo causal, recomenda-se glosa ou tratamento como item condicional sujeito a auditoria e eventual reconhecimento via mecanismo de ajuste.
</t>
  </si>
  <si>
    <t xml:space="preserve">A revisão tarifária do transporte de gás traz como desafio a definição da Base Regulatória de Ativos (BRA), de forma que os consumidores não paguem novamente pela remuneração obtida via contrato legado, especialmente no caso da Malha Sudeste e de gasodutos antigos. A RANP 991/26 estabelece que ativos já totalmente depreciados não devem compor a BRA, reforçando a necessidade de excluir investimentos já remunerados. Nesse contexto, defende-se que a ANP reconheça apenas o capital prudente ainda não recuperado e adote o Recovered Capital Method (RCM) como metodologia de referência, por ser o único capaz de impedir duplicidade de pagamento e ajustar a transição entre contratos legados e o novo regime tarifário. A falta de informações adequadas para a utilização do método deve ser vencida a partir de estimativas baseadas na melhor informação disponível. Essa lógica impede que a insuficiência informacional seja convertida em vantagem regulatória indevida, preserva o ônus probatório das transportadoras e assegura que a decisão, ainda que tomada sob condições de incerteza, permaneça alinhada aos princípios da modicidade tarifária, da eficiência e da competitividade. Dessa forma, cabe às transportadoras, o envio da melhor informação possível de forma a comprovar o capital ainda não recuperado, assegurando que a revisão tarifária 2026–2030 seja justa e equilibrada para os consumidores. Destaca-se que as planilhas de fluxo de caixa publicizadas por esta ANP, no âmbito de divulgação das informações dos contratos legados, demonstram que houve recuperação quase integral do capital investido, o que torna mais pertinente a aplicação do RCM para impedir a dupla remuneração e atender à RANP 991/26. Adicionalmente, destaca-se que no item 5.3 desta nota técnica, a transportadora, tal como como a ANP, considera a depreciação do gasoduto em 15 anos, ou seja, respeitando a depreciação econômica prevista. </t>
  </si>
  <si>
    <t>Adicionalmente à estrutura metodológica baseada em testes de prudência e necessidade, conforme já identificado na NT, sugere-se a padronização – para finalidade de inclusão de bens e instalações na BRA, de evidências mínimas para cada item material, incluindo análise de alternativas, orçamento, cronograma físico-financeiro, justificativa regulatória e comprovação de contratação competitiva. Outro ponto é a definição prévia de metodologia de rateio para custos comuns entre malhas reguladas e aquelas ainda em regime contratual anterior.</t>
  </si>
  <si>
    <t>A proposta tarifária da Transportadora deveria refletir a coexistência de regimes dentro da malha integrada, ou seja, entre a capacidade liberada pelo fim de alguns contratos com os que se mantém vigentes. Para isso, deve-se demonstrar de forma explícita a segregação, com separação contábil-regulatória, de receitas e custos por malha ou contrato, incluindo reconciliação das bases de OPEX e sustaining CAPEX que impactam a Receita Máxima Permitida. A transportadora deve expurgar da BRA aqueles ativos já recuperados. Por fim, sugere-se garantir transparência por meio da publicação da matriz de alocação de custos, com drivers, percentuais e valores, permitindo escrutínio adequado durante a consulta pública ou para fins de ajuste posterior, mediante prévia determinação de prazo final pela ANP.</t>
  </si>
  <si>
    <t>Os princípios regulatórios aplicáveis indispensáveis para o momento de transição dos contratos legados ao ambiente regulado de tarifas devem incluir a modicidade tarifária, transparência, verificabilidade, prudência e eficiência, especialmente com a finalidade de vedação à dupla recuperação de valores investidos. A atendimento a tais princípios nortearão a regulação para que cumpra plenamente seu papel, evitando a perpetuação de distorções.</t>
  </si>
  <si>
    <t>A Base Regulatória de Ativos é o valor total dos investimentos em infraestrutura que uma empresa regulada realizou que é reconhecido para calcular a tarifa de serviço. Ela funciona como o patrimônio oficial do negócio que ainda precisa ser pago, servindo de base para garantir que os gastos com obras e manutenção sejam recuperados ao longo do tempo. Em resumo, é o indicador que equilibra o retorno financeiro para o investidor com um preço fiscalizado para o usuário.</t>
  </si>
  <si>
    <t>A transportadora apresentou sua proposta de cálculo da Base Regulatória de Ativos (BRA) utilizando duas metodologias: o Custo Histórico Corrigido pela Inflação (CHCI) e o Custo de Reposição Novo (VRN). Em ambos os casos, a depreciação contábil é considerada a partir da data dos contratos legados, sem considerar a remuneração e a recuperação de valores investidos nos ativos, já obtida por tais contratos. Ainda mais evidenciada fica a necessidade de valorar corretamente os ativos quando se depara com os dados fornecidos pela NTS no processo e identifica-se com base no método de Custo de Reposição Novo (CRN) o valor de BRA muito superior ao apurado pelo próprio método CHCI. Evidencia-se assim divergências relevantes entre as metodologias, reforçando a necessidade de maior rigor na definição do critério regulatório por parte da ANP.</t>
  </si>
  <si>
    <t>Diante de um cenário onde existem ativos antigos, registrados em contratos legados com datas mais recentes do que sua entrada em operação, em um sistema de retribuição via contrato e sem sofrer interferência regulatória, o RCM se apresenta como o método de valoração mais indicado para a BRA, nesse momento de contexto de transição regulatória. Trata-se este método, dentre as opções consideradas, aquele que efetivamente permite capturar a real remuneração obtida e assim evitar dupla remuneração, ou seja, que consumidores não paguem novamente por ativos já remunerados. No caso da Malha Sudeste, sua aplicação se torna crucial considerando gasodutos mais antigos, onde é evidente já ter havido a recuperação integral dos investimentos realizados. 
A falta de informações adequadas alegada pela ANP para a utilização do método pode e deve ser vencida a partir de estimativas, com base na melhor informação disponível. A completude de informações em um cenário regulado é perfeitamente cabível, utilizando proxies transparentes e conservadoras, obtendo-se assim a melhor informação, sem prejuízo de possibilitar à transportadora o ônus da comprovação de melhor informação. Assim, evita-se que a insuficiência de dados resulte, por si só, na preservação de valores já recuperados ou na reintrodução de distorções incompatíveis com a modicidade tarifária e a vedação à dupla remuneração.
Vale ressaltar que a ANP, ao indicar o CRN, adotou como base a informação da transportadora (relatório KPMG) sem verificação/ rastreabilidade. Por si só, as informações existentes para a aplicação do método RCM já perfazem melhor informação do que o método sugerido na NT.
Propõe-se, portanto, que a ANP explicite no ato regulatório:
(a) viabilizar uma BRA inicial prudente e replicável no ciclo 2026–2030, incorporando explicitamente a RCM (Recovered Capital Methodology) baseada em proxies estimadas quando não dispuser de completude de informações;
(b) Deixar ao agente regulado o ônus de prover informações que habilitem o RCM, sob pena de manutenção da proxy e de eventuais glosas; e
(d) considerar um mecanismo formal de revisão quando os dados auditáveis forem apresentados.
Ou seja, a completude de informações em um cenário regulado, subsequente ao mencionado histórico contratual sem o rastreio regulatório conforme identificado no transporte, é perfeitamente cabível, utilizando proxies transparentes e conservadoras, obtendo-se assim a melhor informação, sem prejuízo de possibilitar à transportadora o ônus da comprovação de melhor informação. Assim, evita-se que a insuficiência de dados resulte, por si só, na preservação de valores já recuperados ou na reintrodução de distorções incompatíveis com a modicidade tarifária e a vedação à dupla remuneração.</t>
  </si>
  <si>
    <t>Pela falta de informações adequadas, a NT da ANP sugere a adoção do CRN, a partir do custo unitário proposto pela KPMG. A utilização dessa premissa traz como referência “obras especiais” de engenharia ou gasodutos de curta distância, sem rastreabilidade de valores unitários de dutos de longa distância, caso dos gasodutos do Malhas SE. Além disso, ao comparar os dados fornecidos pela transportadora para o CHCI e CRN, percebe-se que este último se trata de custos superestimados. 
Assim, adotar diretamente os dados fornecidos pelo agente regulado para fins de reavaliação dos ativos, sem uma análise independente, compromete a boa prática de governança regulatória. A utilização da melhor informação disponível, assegurando que os valores reconhecidos não reflitam apenas os interesses da própria transportadora, com base em parâmetros consistentes, verificáveis e alinhados com a transparência e a modicidade tarifária é o mais adequado. 
Tais pontos reforçam a necessidade da utilização do RCM nessa fase de transição.
Ou seja, a alternativa baseada no CRN apresenta fragilidades significativas, sobretudo na definição do custo unitário em R$/m.pol sugerido pela consultoria KPMG. Essa estimativa é ainda mais problemática do que a falta de dados enfrentada pelo RCM, pois está vinculada a uma depreciação que não reflete o histórico já pago pelos usuários nos contratos legados. Como consequência, identifica-se uma superestimativa de valoração de investimentos iniciais e a não identificação real da remuneração de tais investimentos históricos. Portanto, há risco de distorção nos valores aplicados aos novos contratos e de comprometimento da metodologia futura, com impactos diretos sobre a modicidade tarifária e a credibilidade regulatória.</t>
  </si>
  <si>
    <t xml:space="preserve">A decisão da ANP em utilizar as Autorizações de Operação como marco inicial da vida regulatória dos ativos, junto à eliminação do piso de 10% para valor residual, representa um avanço em termos de aderência econômica e prevenção de sobre avaliações indevidas da base. 
No entanto, tala metodologia para garantir maior transparência, replicabilidade e auditabilidade não deve ser realizada exclusivamente por meio da utilização de valores fornecidos pela própria transportadora. Torna-se necessária uma avaliação de ativos que incorra em avaliação independente, por meio de laudo de ativos adequado e auditável. Tal aprimoramento pode ser feito com a publicação dos parâmetros utilizados — como custos unitários por trecho, fatores de correção e suas fontes —, da disponibilização de uma base de ativos detalhada e replicável, e da apresentação de análises de sensibilidade por classe de ativo, evidenciando os impactos regulatórios de diferentes vidas úteis sobre gasodutos, estações e sistemas de medição.
Ainda assim, a aplicação metodológica de valoração não pode se sobrepor à análise de custos já remunerados dos gasodutos. Solução que somente a metodologia RCM poderia observar dentro das opções consideradas pela ANP. </t>
  </si>
  <si>
    <t>A utilização de custos unitários elevados, oriundos de estudos contratados pelas próprias transportadoras, gera risco de tarifas infladas e ganhos adicionais indevidos. Ainda que o VRN depreciado, calculado pela ANP, a partir das datas das Autorização de operação, seja útil como parâmetro de valoração, ela não assegura modicidade tarifária, pois desconsidera a recuperação econômica já realizada nos contratos legados. Sem o RCM, a BRA pode acabar incorporando ativos remunerados parcial ou integralmente, comprometendo a justiça tarifária e a transparência regulatória. O RCM, ao contrário, permite distinguir o capital prudente ainda não recuperado, considerando receitas, custos e trajetória de amortização, sendo especialmente relevante para ativos antigos e em contextos de transição entre contratos negociados e regime regulado. Essa forma de cálculo é a recomendável para garantir que a BRA reflita apenas o capital efetivamente não recuperado, evitando dupla remuneração e assegurando modicidade e eficiência no processo tarifário.</t>
  </si>
  <si>
    <t>- Exclusão do método CHCI como metodologia exclusiva de valoração da BRA da NTS;
- Rejeitar a depreciação uniforme baseada na data de início do Contrato Malhas SE
- Adotar o RCM, como metodologia de referência, por ser o único capaz de impedir duplicidade de pagamento e ajustar a transição entre contratos legados e o novo regime tarifário. A falta de informações adequadas para a utilização do método deve ser vencida a partir de estimativas, garantindo transparência e justiça na falta de melhores informações, conforme já observado pela ANP.</t>
  </si>
  <si>
    <t>Entende-se que, assim como no contrato legado da Malha Sudeste, o Recovered Capital Method (RCM) deve ser aplicado também aos demais contratos que vencem no ciclo 2026–2030. A presença de contratos legados finalizando nesse período traz implicações relevantes, como mudanças no perfil de receita, volumes contratados e utilização de capacidade, além do risco de descontinuidade no sinal tarifário e na alocação de custos entre usuários remanescentes. Por isso, é fundamental estabelecer regras claras para a transição do regime contratual para o regulado, assegurando a justa recuperação de custos eficientes.  
Assim, a ANP deve explicitar quais contratos expiram no ciclo, com suas principais características, indicar como será tratada a migração do saldo econômico ainda não recuperado e sua compatibilização com a BRA e a receita requerida, além de definir mecanismos de ajuste e suavização para evitar choques tarifários no momento do vencimento. Na ausência de dados completos, deve prevalecer o princípio da utilização da melhor informação disponível, ainda que de forma preliminar, com mecanismos explícitos de ajuste posterior quando informações auditáveis forem apresentadas. Dessa forma, preservam-se modicidade tarifária, transparência e previsibilidade, garantindo uma transição regulatória justa e eficiente.</t>
  </si>
  <si>
    <t>A inclusão e o detalhamento de todos os contratos legados com vencimento no ciclo 2026–2030 são fundamentais, pois o término desses contratos pode gerar mudanças relevantes na alocação de custos e riscos, afetando diretamente a modicidade tarifária, a estabilidade regulatória e a não discriminação entre usuários. Sem um tratamento explícito, há possibilidade de redistribuição involuntária de custos fixos entre os usuários remanescentes, dupla recuperação de investimentos já remunerados, sub-recuperação de custos eficientes necessários à continuidade do serviço e aumento da litigiosidade pela falta de previsibilidade.
Além disso, a realidade informacional desses contratos é marcada por assimetrias e lacunas, envolvendo histórico de volumes, condições comerciais, investimentos e critérios de capitalização. Diante disso, a boa prática regulatória exige combinar decisão tempestiva com base na melhor informação disponível, imposição de obrigações claras de fornecimento e auditoria por parte do agente regulado e mecanismos de ajuste posterior quando dados mais completos forem apresentados. Esse arranjo reduz arbitrariedade, fortalece a transparência e assegura equilíbrio entre a continuidade do serviço e a proteção dos usuários contra distorções tarifárias.</t>
  </si>
  <si>
    <t>Considerando o histórico de custos das empresas de transporte, recomenda-se que a ANP estabeleça uma estrutura mínima e padronizada para o OPEX, de modo a garantir consistência, comparabilidade e eficiência regulatória. Dado que a estrutura de custos não passou por revisões tarifárias anteriores, recomenda-se um plano de contas regulatório que detalhe as diferentes naturezas de despesas e a definição de direcionadores de custo (drivers) e métricas unitárias, sem prejuízo de considerar as diferentes realidades operacionais das transportadoras.</t>
  </si>
  <si>
    <t>A ausência de conciliação entre “natureza do gasto” e “segregação por ativo/projeto” impede verificar se há dupla contagem (OPEX e CAPEX). Recomenda-se que a ANP condicione o reconhecimento do OPEX à entrega de uma matriz de conciliação (Natureza × Ativo/Projeto × Centro de Custo × Evidência) com trilha auditável (ERP/ordens/contratos/notas).</t>
  </si>
  <si>
    <t>Adicionalmente ao proposto pela ANP, recomenda-se verificar eventual sobreposição de OPEX e Sustaining CAPEX.</t>
  </si>
  <si>
    <t xml:space="preserve">Considerando não ter havido revisões tarifárias pretéritas, estamos de acordo com a necessidade de desdobramento analítico, com o detalhamento proposto pela Nota técnica e conciliação com Demonstrações Financeiras auditadas, assegurando transparência, rastreabilidade e robustez na avaliação regulatória. </t>
  </si>
  <si>
    <t>Considerando não ter havido revisões tarifárias pretéritas, estamos de acordo com a necessidade de desdobramento analítico, com o detalhamento proposto pela Nota técnica e conciliação com Demonstrações Financeiras auditadas, assegurando transparência, rastreabilidade e robustez na avaliação regulatória.</t>
  </si>
  <si>
    <t>Zevi Kann</t>
  </si>
  <si>
    <t>zevi@zenergas.com.br</t>
  </si>
  <si>
    <t xml:space="preserve">A revisão tarifária do transporte de gás exige que a ANP decida: a Base Regulatória de Ativos (BRA) não pode incluir investimentos já ressarcidos. No caso da NTS (Malha Sudeste), dados da própria Agência confirmam que o capital foi integralmente recuperado via tarifas, com indícios de remuneração acima do necessário.
Propomos como pontos centrais para a decisão:
•	Veto à Dupla Remuneração: A Resolução ANP nº 991/2026 é clara: ativos recuperados estão fora da BRA. Evitar a cobrança em duplicidade não é retroatividade, mas justiça regulatória intertemporal.
•	Adoção do RCM: O Recovered Capital Method (RCM) é o único método capaz de isolar o capital ainda não recuperado. Limitações de dados não justificam seu abandono; a ANP deve usar as melhores informações disponíveis (proxies) e ajustar o cálculo ex post se necessário.
•	Inadequação do CRN Depreciado: Métodos como o CRN Depreciado inflam a base de ativos com custos unitários elevados e depreciações questionáveis, violando a norma que proíbe a dupla remuneração.
•	Ônus da Prova: Cabe às transportadoras, e não à sociedade, provar a existência de capital pendente de amortização. A assimetria de informações não pode premiar a omissão de dados.
A ANP agiu corretamente ao blindar a BRA contra a dupla remuneração. Para o ciclo 2026-2030, a consolidação do regime de acesso regulado (Lei nº 14.134/2021) depende dessa delimitação técnica. A manutenção de distorções históricas dos contratos legados compromete a modicidade tarifária e a credibilidade do novo marco regulatório.
</t>
  </si>
  <si>
    <t xml:space="preserve">A respeito da metodologia proposta, embora a RANP 991/2026 represente um avanço técnico fruto de amplo debate, defendemos a aplicação estrita do Método RCM. Conforme as Notas Técnicas nº 7 e 8/2026, o RCM é o mais eficaz para identificar o capital não recuperado e evitar a dupla remuneração.
Em suma, para os Contratos Legados — cujas tarifas foram negociadas sem crivo regulatório prévio — o RCM é o único método capaz de mitigar riscos de sobrepreço, superando alternativas como CHCI e CRN.
________________________________________
</t>
  </si>
  <si>
    <t xml:space="preserve">A proposta tarifária da NTS deve ser objeto de: 
1-Segregação Contábil e Regulatória: Exigência de registros distintos de receitas e custos por contrato, com reconciliação rigorosa das bases de OPEX e sustaining CAPEX que compõem a Receita Máxima Permitida.
2-Vedação à Dupla Recuperação: Garantia de que investimentos já remunerados, estruturas compartilhadas e despesas corporativas não sejam reincorporados à base regulada.
3-Transparência e Controle Social: Divulgação detalhada da matriz de alocação de custos (critérios, valores e percentuais).
</t>
  </si>
  <si>
    <t xml:space="preserve">No nosso entendimento, existe no processo uma responsabilidade informacional, ou seja, a falta de dados ou mudanças societárias não eximem o agente regulado. A responsabilidade sobre o histórico dos contratos legados recai integralmente sobre o acionista atual.
No caso a ANP pode atuar visando a mitigação da assimetria: Diante de lacunas de informação, a Agência pode adotar proxies conservadoras, atribuir o ônus da prova à transportadora e aplicar mecanismos de true-up condicionados a evidências auditáveis.
Ressaltamos o papel estruturante da BRA: A Base Regulatória de Ativos (BRA) é o filtro jurídico-econômico que limita a Receita Máxima Permitida ao capital útil e necessário. Uma BRA superdimensionada ou imprecisa viola os preceitos centrais da regulação e impõe encargos indevidos ao usuário.
</t>
  </si>
  <si>
    <t>Defendemos a aplicação do Método RCM como a escolha estratégica para garantir uma Base Regulatória de Ativos (BRA) prudente. Esta revisão é decisiva, pois abrange 30% da base da NTS e TAG e balizará o cenário pós-2030, quando todos os contratos legados expiram.
1. Prioridade ao Método RCM e Uso de Estimativas:
A ANP deve priorizar o RCM utilizando fluxos de caixa conhecidos ou dados estimados. Na ausência de informações completas, o regulador deve recorrer a proxies regulatórias, modelos top-down e benchmarks conservadores. Conforme a RANP 991/2026 e práticas internacionais, o ônus da prova cabe ao regulado; a falta de dados não deve resultar no abandono do método, mas na adoção de estimativas alternativas pela Agência.
2. Riscos da Adoção do CRN e Custos de Consultoria:
É preocupante a opção da ANP pelo Custo de Reposição Novo (CRN) baseado em custos unitários  estimados pela consultoria das próprias transportadoras. Aplicar esses valores sem considerar o histórico de amortização dos gasodutos gera distorções graves, comprometendo a modicidade tarifária e a consistência dos contratos futuros.
3. A BRA como Filtro de Legalidade:
A BRA deve atuar como o filtro jurídico-econômico que impede a dupla remuneração. Superdimensionar a base ou ignorar capitais já recuperados viola preceitos centrais da regulação econômica. O foco não é rediscutir a prudência de investimentos passados, mas assegurar um método de cálculo que equilibre a remuneração do transportador com a modicidade exigida pelo interesse público.</t>
  </si>
  <si>
    <t xml:space="preserve">A análise crítica realizada propõe o seguinte:
1. Superação da Assimetria Metodológica
Embora a ANP reconheça limitações de dados para o RCM, a opção isolada pelo CRN cria uma assimetria injustificada. Defendemos que CRN e CHCI sirvam apenas como referências preliminares (caps), enquanto o RCM deve ser o método definitivo, por ser o único capaz de aferir o capital prudente ainda não recuperado e evitar a dupla remuneração.
2. Rigor na Base de Dados e Ônus da Prova
O uso do CRN não pode fundamentar-se em estimativas de consultorias das próprias transportadoras. Caso aplicado, deve basear-se em parâmetros próprios e rastreáveis da ANP. Conforme a RANP 991/2026, o ônus da prova é do regulado; na ausência de dados, a Agência deve adotar proxies conservadoras e mecanismos de true-up condicionados a auditorias futuras.
3. Fundamento Normativo (RANP 991/2026)
A Resolução não estabelece hierarquia rígida entre CHCI, CRN e RCM, conferindo à ANP o poder discricionário para escolher o método que melhor atenda ao caso concreto. O Art. 6º (§9º) legitima o uso do RCM para mensurar o capital efetivamente investido menos o montante já recuperado, assegurando o cumprimento do princípio da modicidade tarifária.
4. Diretrizes para o Ciclo de Transição
Considerando que as tarifas dos últimos 20 anos não possuíam uma BRA formalmente "blindada", é tecnicamente inadequado fazê-lo agora sem o devido expurgo de amortizações passadas. Recomendamos que os valores da consulta pública sejam explicitados como preliminares, mantendo a flexibilidade para ajustes conforme novos fluxos de caixa dos contratos legados sejam auditados, em prazo determinado pela Agência.
</t>
  </si>
  <si>
    <t xml:space="preserve"> Propomos que o RCM seja o critério definitivo, utilizando dados proxy para sanar lacunas informacionais, baseando-se em três pilares:
1. Fontes de Dados Disponíveis para Reconstrução
A trajetória de recuperação de capital da Malha Sudeste pode ser estimada via:
Parâmetros de Contratos Legados: Memórias de cálculo e fluxos de receitas já publicados pela ANP.
Base Física e Operacional: Datas de entrada em operação e extensão da infraestrutura vinculada.
Benchmarks e Demonstrativos: Custos operacionais eficientes, taxas de retorno históricas, depreciação contábil e vida útil econômica típica.
2. Metodologia de Cálculo da Estimativa (Proxy)
O exercício consiste em reconstruir o fluxo de caixa histórico: projeta-se as receitas contratuais, deduzem-se custos operacionais, impostos e a remuneração do capital. O saldo resultante revela o capital já recuperado, permitindo definir a BRA residual com prudência, evitando que o usuário pague por ativos já amortizados.
3. Conformidade com a RANP 991/2026
A Resolução 991/2026 não impõe hierarquia entre métodos, mas o Art. 6º (§9º) legitima o RCM para evitar o pagamento em duplicidade. A aplicação do RCM por proxy atende ao princípio da modicidade tarifária e ao ônus da prova do regulado, servindo como um limitador (cap) essencial ao VRN/CHCI.
Portanto, recomendamos que a ANP elabore  a estimativa proxy do RCM. Tal medida aumenta a transparência, reduz o risco de sobre avaliação e garante a robustez necessária para o ciclo 2026–2030, respeitando o novo regime tarifário.</t>
  </si>
  <si>
    <t xml:space="preserve">Nos manifestamos pela inadequação da aplicação no caso, do Método CHCI e indicamos que existe evidência de depreciação integral.
A aplicação do Custo Histórico Corrigido (CHCI) como estratégia primária para o ciclo 2026–2030 é tecnicamente inadequada e juridicamente arriscada, pelos seguintes motivos:
1. Falhas Estruturais e Rastreabilidade
O CHCI falha ao não refletir o custo de reposição e ao permitir o "rejuvenescimento contábil" (capitalização de OPEX sem extensão real de vida útil). Além disso, a falta de registros auditáveis anteriores à segregação regulatória compromete a confiabilidade dos dados informados pelas transportadoras.
2. Evidência de Amortização Completa
Dados da ANP, declarações públicas da Petrobras (setembro/2025) e de outros agentes de mercado confirmam que os ativos dos contratos legados, vencidos em 31/12/2025, foram integralmente depreciados durante o prazo contratual. Portanto, inexiste valor residual legítimo a ser transposto para a nova BRA.
3. Risco de Dupla Remuneração
Adotar o CHCI para ativos já amortizados gera um enriquecimento sem causa das transportadoras e viola o princípio da modicidade tarifária. Por prudência, a ANP deve exercer sua discricionariedade técnica para afastar o CHCI e priorizar metodologias que identifiquem o capital efetivamente pendente de amortização.
Conclusão
O CHCI deve ser, no máximo, uma referência secundária sob auditoria rigorosa. A definição da BRA deve obrigatoriamente expurgar valores já recuperados via tarifas dos contratos legados, sob pena de viciar o processo regulatório por violação à RANP 991/2026.
</t>
  </si>
  <si>
    <t xml:space="preserve">As principais críticas ao Método CRN são de riscos de superavaliação e de proporcionar ganhos extraordinários.
A utilização do Custo de Reposição Novo (CRN) como base para a BRA inicial (Ciclo 2026-2030) é inadequada por inflar artificialmente o valor dos ativos e violar a modicidade tarifária, conforme expostos:
1. Fragilidade dos Parâmetros e Falta de Rastreabilidade
A referência de custo unitário  da KPMG baseia-se em "obras especiais" e dutos curtos, carecendo de aderência técnica para a Malha Sudeste. A adoção direta desses dados, sem auditoria independente pela ANP, compromete a governança e aceita uma assimetria informacional que favorece exclusivamente o regulado.
2. Ganhos Extraordinários (Windfall Gains) e Capital Fictício
O CRN expõe a base regulatória a choques inflacionários e à volatilidade de insumos (como o aço), gerando uma valorização que não corresponde a investimentos reais. Isso resulta na remuneração de capital fictício, configurando enriquecimento sem causa e prejudicando a competitividade da cadeia produtiva nacional.
3. Subjetividade 
A definição do "ativo moderno equivalente" é altamente subjetiva, o que potencializa a captura regulatória. Tal opacidade colide com a Lei nº 14.134/2021, que vincula as tarifas à transparência e à competitividade.
4. Incompatibilidade com a RANP 991/2026
A manutenção do CRN para ativos transicionais viola o Art. 6º (§2º) da Resolução, que restringe a BRA a investimentos que ainda necessitam de recuperação. Como os ativos legados já foram depreciados, o CRN oculta essa amortização histórica.
Nesses termos a nossa sugestão é de que a ANP deve rejeitar reavaliações que resultem em ganhos extraordinários por variação de insumos.  O RCM permanece como o único método capaz de arbitrar o valor real pendente de amortização.
</t>
  </si>
  <si>
    <t xml:space="preserve">Algumas considerações sobre a revisão do Custo de Reposição Novo aplicada pela ANP:
Observamos que existe evidência de já ter ocorrido depreciação integral e, portanto, risco de dupla remuneração.
Informações da ANP e o testemunho oficial da Petrobras (Senado, set/2025), bem como informações de outros agentes do mercado, confirmam que os ativos dos contratos legados, vencidos em 31/12/2025, foram integralmente depreciados em seus prazos contratuais. Portanto, inexiste valor residual legítimo.  A ANP deve exercer sua discricionariedade para aplicar o Método do Capital Recuperado (RCM), único capaz de expurgar o capital já amortizado.
Apoiamos o uso das Autorizações de Operação como marco inicial e a extinção do piso de 10% de valor residual. Essas medidas aumentam a aderência econômica e evitam sobre avaliações. Contudo, para assegurar a transparência, a ANP não deve depender exclusivamente de dados das transportadoras; é imprescindível a realização de avaliações independentes via laudos auditáveis.
3. Transparência e Replicabilidade
Para fortalecer o processo, a Agência deve dar publicidade aos parâmetros técnicos utilizados, incluindo:
Custos unitários por trecho e fatores de correção com suas respectivas fontes;
Base de ativos detalhada e replicável;
Análises de sensibilidade por classe de ativo (gasodutos, estações e sistemas de medição) para evidenciar os impactos regulatórios de diferentes vidas úteis.
</t>
  </si>
  <si>
    <t xml:space="preserve">Apresentamos uma análise crítica sobre as inconsistências resultantes da metodologia proposta pela ANP:
1. Inadequação da Amostra e Falta de Similaridade
A utilização do Custo de Reposição Novo (CRN) baseia-se em um relatório da consultoria KPMG (contratada pelas transportadoras) que utiliza como referência gasodutos cujos projetos não possuem similaridade com a Malha Sudeste, especialmente em relação ao gasoduto Campinas-Japeri (Gascar). Com 456 km de extensão, o Gascar representa 88% dos ativos ainda não depreciados do sistema; seu fator de escala invalida o custo médio proposto, resultando em valores superestimados.
2. Desconsideração das Economias de Escala
Sob a ótica econômica, a diferença de características entre a amostra e a Malha Sudeste é acentuada. Infraestruturas lineares de grande extensão apresentam custos unitários significativamente inferiores devido à diluição de custos fixos de engenharia, mobilização e implantação. Ao aplicar custos de gasodutos menores (mais caros por polegada-metro) ao Gascar, a proposta gera uma sobrevaloração injustificada. Como exemplo, o valor estabelecido de US$ 105/polegada-m, ignora essa eficiência de escala.
3. Alternativas Técnicas e Referenciais da ANP
Na ausência de um banco de dados próprio e atualizado, a ANP deveria recorrer à sua própria Nota Técnica 15/2019 (SIM-ANP). O estudo estatístico realizado pela Agência em diferentes gasodutos no Brasil aponta um investimento de US$ 79,67/pol·m como valor mais aderente à realidade, evidenciando que a métrica proposta pelas transportadoras está inflada. Além disso, não há clareza sobre os critérios de classificação de topografia (níveis 1, 2 e 3) que impactaram os cálculos do CRN.
4. Incoerência na Lógica Regulatória
Há uma contradição central na condução do processo: a Agência afasta o método RCM, alegando falta de rastreabilidade, mas aceita para o CRN valores médios fornecidos pelos regulados sem análise crítica ou similaridade técnica. Esta escolha impõe um sobrepreço de 25% a 30% na BRA, impactando diretamente a Receita Máxima Permitida e onerando o consumidor final.
5. Conclusão
Identificamos que a utilização do CRN tem base em estimativas subjetivas das transportadoras, sendo que opções viáveis  se negligenciam  para o RCM. A prioridade deve ser a aplicação de métodos que evitem o pagamento em duplicidade e reflitam os custos reais de investimentos de grande escala, preservando a modicidade tarifária. 
O diagnóstico da ANP confirma a existência de assimetria informacional sobre o histórico de investimentos. Diante disso, o regulador tem o dever de decidir com base na melhor informação disponível, atribuindo o ônus da prova aos agentes regulados. A escassez de dados não justifica a adoção de métodos que ignorem a realidade econômica ou perpetuem distorções jurídicas.
A ANP deve utilizar o RCM para assegurar que a BRA reflita a trajetória histórica de amortização, evitando que o usuário arque com custos já recuperados e garantindo a conformidade com o ordenamento jurídico nacional.
</t>
  </si>
  <si>
    <t xml:space="preserve">A análise a ser efetivada pela ANP deveria considerar em resumo:
1. Correção no Marco Temporal de Depreciação:
Apoiamos a decisão da ANP de retificar o erro da transportadora, estabelecendo o início da depreciação pela data efetiva de operação dos dutos. A generalização de datas proposta pela NTS/KPMG viola a regulação vigente e deve ser rejeitada em favor da rastreabilidade individualizada de cada ativo.
2. Inadequação da Amostra e Efeito de Escala:
Reiteramos que a amostra de três gasodutos de pequeno porte é inadequada para extrapolar o valor de reposição da Malha Sudeste. A disparidade de escalas compromete a realidade dos custos; uma valoração prudente exige critérios de utilidade efetiva, eficiência e rastreabilidade entre registros contábeis e de engenharia.
3. Rejeição do CHCI e Defesa do RCM:
Deve-se excluir o uso do CHCI como metodologia exclusiva, dada sua incapacidade de prevenir a dupla recuperação. O Método do Capital Recuperado (RCM) é o único instrumento capaz de garantir uma transição justa entre os contratos legados e o novo regime.
4. Diretrizes para Dados Incompletos:
A falta momentânea de informações não justifica o abandono do RCM. Sugere-se para a ANP:
Utilizar as melhores estimativas e proxies disponíveis para o cálculo inicial;
Implementar mecanismos de ajuste futuro (true-up) conforme novos dados auditáveis surjam , em prazo determinado pela Agência;
Garantir que a BRA reflita estritamente o capital ainda não recuperado.
</t>
  </si>
  <si>
    <t>A expiração de contratos legados durante o ciclo impacta diretamente o perfil de receitas e a distribuição de encargos. Para garantir a coerência intertemporal, a Nota Técnica deve detalhar o cronograma de vencimentos e explicitar como a ANP tratará o saldo econômico remanescente. 
A ANP deve instituir um procedimento rigoroso de governança via Data Room, exigindo rastreabilidade total de:
Dados de faturamento e volumes reais;
Evidências de CAPEX, OPEX/REPEX e critérios de alocação de custos comuns;
Reconciliações que comprovem a vedação à dupla recuperação.
Na ausência de dados, deve prevalecer o princípio da melhor informação disponível, com caráter preliminar e previsão de ajuste posterior (true-up) mediante auditoria.
Regras claras para o OPEX/REPEX e CAPEX evitam incentivos distorcidos que possam inflar artificialmente a base regulatória ou comprometer a eficiência operacional no encerramento dos contratos. Importante destacar que toda a transição deve observar estritamente a Resolução ANP 991/2026, priorizando a transparência e a modicidade tarifária para impedir que valores já amortizados sejam reincorporados às tarifas.</t>
  </si>
  <si>
    <t>1. Impacto na Estrutura de Receitas
A inclusão detalhada dos contratos legados com vencimento entre 2026 e 2030 é indispensável. O término desses acordos altera a alocação de custos e a previsibilidade regulatória, exigindo regras claras para evitar a redistribuição indevida de custos fixos entre os usuários remanescentes e o reconhecimento de investimentos já amortizados.
2. Enfrentamento da Assimetria Informacional
Dada a natureza incompleta dos dados históricos, a ANP deve adotar as melhores práticas regulatórias:
Decisões Tempestivas: Deliberar com base na melhor informação disponível;
Ônus da Prova: Impor ao regulado a obrigação de fornecimento e auditoria de dados;
Mecanismo de True-up: Estabelecer ajustes posteriores explícitos para quando dados integrais forem apresentados, em prazo determinado pela Agência.
3. Proteção ao Usuário e Modicidade
Essa abordagem protege o mercado contra distorções tarifárias e garante a transparência e a modicidade ao longo do ciclo, preservando a estabilidade regulatória e a confiança dos agentes. Sugere-se uma ressalva no presente processo para que os reflexos destes vencimentos, a partir das datas reais de vencimento de cada contrato legado, sejam considerados e compensados no próximo processo de revisão tarifária.</t>
  </si>
  <si>
    <t>Juliana Rodrigues</t>
  </si>
  <si>
    <t>ABRACE Energia</t>
  </si>
  <si>
    <t>Especialista de Energia</t>
  </si>
  <si>
    <t>abrace@abrace.org.br</t>
  </si>
  <si>
    <t>Inicialmente, congratulamos à ANP pela presente consulta pública que tem como objetivo discutir o método para valoração e depreciação da Base Regulatória de Ativos (BRA) e dos investimentos propostos pelas transportadoras para o ciclo tarifário 2026-2030. Não podemos deixar de reconhecer e formalizar nessa contribuição o árduo esforço regulatório da Agência em buscar o equilíbrio tarifário, a modicidade das tarifas e o interesse público, orientando a aplicação de uma metodologia que reflita o adequado valor residual dos ativos.
Nesta acepção, citamos a acertada decisão da Agência em introduzir na RANP nº 991/2026 – a qual estabelece o regime tarifário a ser aplicado aos sistemas de transporte – o Método de Capital Recuperado (Recovered Capital Methodology - RCM). Este método, amparado em reconhecidas experiências internacionais, é capaz de evitar que os investimentos originais já recuperados sejam mantidos na BRA, evitando a dupla remuneração dos ativos.
Assim, a ANP solicitou às transportadoras TAG e NTS e à Petrobras, proprietária dos ativos à época do início desses contratos que, hoje, chamamos legados, um conjunto de informações necessárias para o cálculo da BRA utilizando o RCM. Entretanto, nem todas as informações solicitadas foram encaminhadas ao regulador, dificultando – a priori – a aplicabilidade do método indicado e defendido pela ANP.
Infere-se, assim, que os agentes regulados não seguiram a determinação regulatória, forçando o regulador a subordinar-se às informações que decidiram disponibilizar e impedindo o pleno exercício da função reguladora: assegurar eficiência econômica nas decisões e estabelecer o melhor equilíbrio à repartição de rendas e ao interesse entre usuários e prestadores do serviço. Portanto, frisa-se que o início de um processo regulatório sem a transparência do conjunto de informações necessárias ao cálculo comparativo de todas as metodologias apresentadas priva o regulador de obter a melhor solução regulatória e reduz a capacidade dos agentes do mercado em contribuírem de forma mais assertiva.
Diante do problema da assimetria de informações, espera-se que o regulador institua mecanismos que estimulem a empresa regulada a fornecer corretamente os dados solicitados. Do contrário, haveria um incentivo perverso, por meio da prática de o regulado constantemente não atender às exigências imposta pelo regulador, restringindo-o de tomar as ações necessárias. Tal entendimento decorre do poder-dever do regulador de decidir mesmo diante de lacunas informacionais, não podendo a omissão do agente regulado impedir o exercício da função regulatória. Esse comportamento pode resultar na obtenção de rendas extraordinárias e captura de parte do bem-estar social pelos agentes regulados, algo que, em uma atividade de monopólio natural deve ser evitada, forçosamente, pelo regulador.
Cabe ressaltar que a omissão no fornecimento de informações ao regulador não configura mera irregularidade formal, mas conduta que compromete o exercício adequado da função regulatória. Nos termos do art. 1º, §3º, inciso II, e do art. 2º da Lei nº 14.134/2021, incumbe aos agentes da indústria do gás natural permitir o acesso do regulador a informações, registros e dados operacionais relevantes, bem como disponibilizar, em meio eletrônico, informações sobre suas instalações, capacidades e contratos, sendo inerente ao regime jurídico regulatório o dever de transparência e colaboração.</t>
  </si>
  <si>
    <t>Em linha com o exposto na resposta acima, reforçamos que a atuação administrativa está submetida aos princípios da eficiência e da supremacia do interesse público, de modo que a ausência de informações não pode comprometer a adequada formação do juízo regulatório nem afastar a adoção de medidas necessárias à prestação eficiente do serviço. Nesse contexto, a não apresentação, a apresentação incompleta ou inverídica de informações pode ensejar a aplicação de sanções administrativas, nos termos do art. 3º, incisos V, VI, XVI e XIX, da Lei nº 9.847/1999, sem prejuízo da possibilidade de arbitramento de valores pela Agência quando demonstrada a impossibilidade de obtenção dos dados.
Para tanto, primeiramente, recomendamos à ANP que a metodologia de definição da BRA, e sua possível blindagem, não seja definida com base na falta de informação prestada. Ou seja, neste momento, caso os dados e premissas apresentados não sejam suficientes para que o regulador tenha liberdade na escolha da metodologia a ser adotada, sugerimos não estabelecer a blindagem da BRA, tendo em vista às assimetrias e incertezas envolvidas no processo de sua valoração. 
Isso permitirá que a ANP tenha tempo adequado para analisar e decidir pela correta valoração da BRA, dando conforto ao mercado para a sua blindagem. Caso as informações requisitadas não sejam disponibilizadas, a Agência poderia aplicar penalidades ou sanções pela incompletude ou inveracidade dos dados, as quais deveriam ser proporcionalmente maiores aos ganhos esperados pela ocultação, nos termos do inciso VI, do art. 3º da Lei nº 9.847/1999 . 
Caso as transportadoras comprovem que as informações solicitadas são inexistentes, cabe ao regulador arbitrar, reproduzindo as variáveis necessárias com base nas melhores informações, prática usual dentro da regulação setorial e internacional. Neste sentido, sugerimos que a ANP assuma premissas para reproduzir tais custos. De outra forma, os usuários do sistema de transporte poderão ser prejudicados por falha do agente regulado – ou da Petrobras, à época – na contabilização de tais informações.
Para esse ciclo, a ABRACE sugere que a ANP considere as premissas propostas pelos carregadores (Conselho de Usuários) para a aplicação do método RCM, o qual, na nossa visão, consiste na melhor ferramenta para atingir os objetivos defendidos pelos usuários: evitar a dupla remuneração dos ativos. Neste ínterim, recomendamos que a Agência, em um processo público, isonômico e transparente, valide tais premissas por meio de um debate legítimo, dando a oportunidade de as transportadoras, inclusive, contestarem a proposta do mercado, contribuindo para a arbitragem do regulador. Dessa forma, o debate e a análise das propostas relativas ao método RCM, ao longo do processo de revisão tarifária com a realização de audiência pública, subsidiará a decisão sobre a blindagem da BRA com fundamentos claros e robustos.
Neste contexto, reiteramos a visão da ABRACE, que a blindagem da BRA deva partir da análise do RCM. Isto é, a não disponibilização das informações pelas transportadoras não deve impedir, por si só, a aplicação do método. Caso a ANP decida aplicar metodologia distinta do RCM, por exemplo, as demais opções disponíveis – CHCI ou o VNR – essa escolha deve ser lastreada em informações de auditoria independente, e não dos próprios agentes regulados. 
Por fim, questionamos a ausência de análise de prudência dos ativos vinculados aos contratos legados, objeto desta revisão tarifária. Foi muito positiva a postura da ANP em considerar a prudência e a necessidade dos novos investimentos propostos para esse ciclo, mas é igualmente necessária a análise da prudência dos investimentos passados, principalmente, por terem sido decididos em um regime exclusivamente privado, atendendo a estratégia da empresa detentora, à época, dos ativos: Petrobras.  Por não haver espaço no formulário, o restante da contribuição será encaminhado por e-mail.</t>
  </si>
  <si>
    <t>Aproveitamos esta consulta pública para tratar de um tema que deve ser profundamente discutido na próxima etapa: a demanda de referência para o cálculo da tarifa de transporte. Preocupa-nos o tratamento que será conferido à capacidade contratada no âmbito dos contratos legados, por meio dos Acordos de Redução de Flexibilidade (ARF). Conforme já exposto por essa Associação em outras oportunidades, o ARF não pode ser utilizado como mecanismo de redução de capacidade contratada pelo carregador original. Pelo contrário, o compromisso assumido por ele, no âmbito dos contratos legados, deve ser mantido até o final desses contratos.</t>
  </si>
  <si>
    <t>É imperativo rememorar o aumento tarifário decorrente do processo de oferta de capacidade da NTS em 2024, resultado de uma interpretação abrangente da Petrobras em relação ao referido acordo para transferir parte da ociosidade dos contratos legados aos novos carregadores. Sendo assim, de modo a evitar que esse comportamento possa ocorrer novamente, sugerimos que a ANP adote como denominador do cálculo tarifário, além da projeção de contratação de capacidade pelo mercado – nos horizontes de longo e curto prazo, a capacidade contratada nos contratos legados vigentes. Frisa-se que o ARF deve descongestionar a capacidade necessária à contratação por novos carregadores e não transferir o custo da capacidade ociosa do carregador original para o mercado de gás.</t>
  </si>
  <si>
    <t>Em relação à aplicação do RCM, apoiamos a proposta encaminhada pelo Conselho de Usuários (CdU) construída pela Consultoria Calden. Não corroboramos com os argumentos levantados pelas transportadoras que se trata de um método casuístico e tampouco aplicável a infraestrutura regulada. Pelo contrário, reforçamos que o RCM atende aos objetivos regulatórios, defendidos por inúmeros agentes do setor nas consultas e audiências realizadas, de forma a reduzir as assimetrias de informação e evidenciar custos (in)eficientes. No contexto da regulação, este método é conceitualmente aplicável, tendo em vista que os ativos em questão foram valorados sob uma ótica privada, sem interferência ou anuência do regulador, portanto em um regime negociado que transita, neste momento, para o regime regulatório.
Sob essa ótica, como acertadamente aponta a Consultoria Calden, [s]e a ANP utilizasse apenas o Custo de Reposição Depreciado (CRD) ou o Custo Histórico Corrigido (CHCI), haveria um risco elevado de não reconhecer que parte expressiva do capital pode já ter sido recuperada em períodos passados de alta lucratividade. E essa foi justamente o objetivo do regulador em utilizar o RCM: reconstruir de forma retrospectiva os parâmetros econômicos e financeiros, de forma a refletir a recuperação real do capital investido.
A análise de sensibilidade realizada pela Calden corrobora a necessidade de aplicação do método RCM, a fim de evitar a dupla remuneração dos ativos. A Calden utilizou um cenário base, a partir das seguintes premissas:
i)	Receita Líquida: para o Malhas SE foram considerados os dados disponibilizados pela NTS para o período de 2017-2024. Como os dados apresentam pouca variabilidade, considerou-se a média para os demais anos não informados pela transportadora. No caso do Malhas NE, pela ausência de apresentação dos dados pela TAG, a consultoria utilizou os dados informados pela transportadora, por meio da receita estabelecida em contrato (ship-or-pay).
ii)	OPEX: para o Malhas SE foram utilizados os dados disponibilizados pela transportadora para o período de 2017-2024, seguindo o mesmo racional (cálculo da média) utilizado para os anos faltantes. Como a TAG também não disponibilizou os dados relativos aos custos operacionais, para o Malhas NE utilizou-se o cálculo médio do OPEX por quilometragem de gasodutos, disponibilizados em demonstrações financeiras.
iii)	Impostos: considerando o impacto das receitas líquidas e que parte dos impostos indiretos são informados diretamente no OPEX foi estimado apenas o valor referente ao Imposto de Renda e Contribuição Social sobre o Lucro Líquido. Esse percentual foi aplicado sobre a Receita Líquida. Importa ressaltar que os dados utilizados são conservadores, tendo em vista os incentivos fiscais observados pela transportadora, por meio da SUDENE.
iv)	Taxa de remuneração: pela ausência de informações verificáveis, foi utilizada como proxy a taxa de retorno aplicada à distribuidora Comgás. Contudo, a Calden utiliza um fator redutor de 10%, obtido pela diferença entre as taxas aprovadas pela ARSESP à Comgás e ANP às transportadoras no período 2020-2025, tendo em vista que a previsão de receita garantida nos contratos legados não impõe riscos de volume às transportadoras, enquanto para a Comgás é aplicado o regime price-cap, em que a concessionária assume integralmente as variações de volume.
v)	Estimativa de CAPEX e custo de construção: foram utilizados os dados informados pelas transportadoras na CP nº 8/25, por meio do método CHCI. Como os contratos Malhas NE e Malhas SE possuem valores anteriores ao início do contrato, em uma visão conservadora, foi aplicada a depreciação contábil, de modo a obtermos os valores líquidos em 01/01/2006.
Por ausência de espaço no formulário, o restante da contribuição será encaminhado por email.</t>
  </si>
  <si>
    <t>A ABRACE gostaria de tecer algumas considerações, acerca da alternativa proposta pela ANP, em adotar a metodologia do Valor Novo de Reposição (VNR), aplicando a depreciação técnica, de modo a refletir o consumo econômico do ativo ao longo de sua vida útil. Primeiro, destacamos a decisão acertada da Agência em ajustar a forma de cálculo proposta pelas transportadoras, adequando o marco temporal para a depreciação dos ativos, a partir da entrada em operação, e desconsiderando, para o caso da TAG, o piso residual proposto para os ativos que atingiram o período máximo estabelecido em regulação, 30 anos. Isso demonstra rigor técnico da ANP e coragem regulatória diante das pressões infundadas que visam majorar a BRA.
No entanto, como a ANP mesmo reconhece, o VNR é um método de cálculo complexo e subjetivo, muito sensível a variações intertemporais – preços e fronteira de custos. Tendo isso em conta, percebe-se que a Agência tomou uma decisão conservadora ao estabelecer o seu valor de VNR a partir de dados apresentados pelas próprias transportadoras. Esse conservadorismo pode, por um lado, reduzir a exposição a questionamentos por parte dos agentes regulados, mas por outro, supervalorizar a BRA, a partir de informações imprecisas e não-independentes.
Por exemplo, para a NTS, a ANP decidiu manter o valor proposto pela transportadora, por meio do relatório da consultoria KPMG de R$ 16,6 bilhões, alterando apenas o valor depreciado por mudanças metodológicas já mencionadas nessa contribuição. Para a TAG, por sua vez, a ANP faz um ajuste de cálculo entre os valores de VNR propostos, utilizando a metodologia apresentada também pela KPMG. Esta consultoria apresentou três valores para o VNR TAG: i) R$ 10,7 bilhões (Custo de Reprodução); ii) R$ 12,3 bilhões (Custo de Reposição pelo Modern Equivalent Asset – MEA); e iii) R$ 14,7 bilhões (base efetivamente utilizada para cálculo do VRD). A ANP, utilizando a mesma forma de cálculo da segunda opção (MEA) chega a um valor de R$ 13,7 bilhões (11% superior), porque incluiu no seu cálculo Estações de Distribuição de Gás (EDGs) e ramais que não estavam inseridos nos cálculos da KPMG/TAG.
Contudo, em que pese o valor adotado – R$/metrol-pol – como referência à construção de gasodutos nos pareça razoável, em relação a estudos da EPE e outras referências setoriais, não houve nenhuma análise técnica a respeito dos fatores de correção de escala, complexidade construtiva e especificidades técnicas para cada trecho de gasoduto considerado. Além disso, para as EDGs a ANP adotou o custo estimado pela KPMG sem qualquer análise crítica, a respeito. A rigor, a utilização do VNR deveria estar embasada em laudo de consultoria independente, garantindo informações e premissas equilibradas para a correta valoração desses ativos.</t>
  </si>
  <si>
    <t>Salomon Gestão e Apoio LTDA</t>
  </si>
  <si>
    <t>Os fluxos de caixa disponibilizados pela ANP em 2025 indicam a recuperação quase integral dos investimentos da Malha Sudeste, com indícios de recuperação em duplicidade, especialmente em ativos mais antigos. A não consideração desses fluxos na presente análise amplia o risco de dupla remuneração, em desacordo com o art. 7º, IV, da RANP nº 991/2026, que exclui da BRA ativos já integralmente recuperados.
Nesse contexto, a BRA deve refletir exclusivamente o capital ainda não amortizado. O RCM é o método mais adequado, pois identifica o valor efetivamente pendente de recuperação e impede a duplicidade de pagamento. Trata-se da metodologia mais aderente à transição para o regime de Receita Máxima Permitida, especialmente no ciclo 2026–2030, marcado pela coexistência de ativos legados e a nova lógica tarifária.
A ausência de dados completos não justifica o afastamento do RCM. Cabe à ANP aplicá-lo com base na melhor informação disponível, por meio de estimativas técnicas e mecanismos de true up, assegurando transparência, modicidade tarifária (art. 6º, §1º, da Lei nº 8.987/95) e vedação ao enriquecimento sem causa (art. 884 do Código Civil). Métodos alternativos, como CHCI ou VRD, não eliminam o risco de dupla remuneração e podem inflar a base regulatória, seja por atualização monetária dissociada da realidade econômica, seja por premissas sensíveis e potencialmente distorcidas.
Assim, o RCM deve ser adotado como referência para a definição da BRA inicial. Na ausência de informações completas, compete à ANP estimar o capital recuperado com base em parâmetros prudenciais, cabendo à transportadora demonstrar eventual saldo não amortizado, em linha com os deveres de transparência e com a lógica de remuneração do capital efetivamente não recuperado.</t>
  </si>
  <si>
    <t>A metodologia está de acordo com a estrutura fundamentada em testes de prudência e necessidade (prudence test) e em requisitos de verificabilidade ex ante e ex post. Propõe-se, adicionalmente:
(i) Padronização de evidências mínimas: para cada item material (BRA, CAPEX, sustaining CAPEX e OPEX), deve-se exigir um conjunto mínimo composto por business case, análise de alternativas (options analysis), orçamento com cotações, cronograma físico-financeiro, justificativa regulatória e evidências de contratação competitiva.
(ii) Data room e trilha de auditoria: instituir data room regulatório com acesso controlado, contemplando cadeia documental, reconciliação contábil e mapeamento entre ativo, projeto, ordem interna e nota fiscal, de forma a permitir asseguração razoável (reasonable assurance) por auditor independente.
(iii) Separação e alocação de custos comuns: estabelecer previamente metodologia de rateio com direcionadores objetivos para custos comuns entre malhas reguladas e malhas ainda sob regime contratual, mitigando o risco de subsídios cruzados, especialmente considerando que o regime regulatório vigente para o transporte é de autorização.
(iv) Regra de aprovação condicionada com true-up: quando a necessidade for plausível, mas faltarem elementos de comprovação, aprovar de forma condicionada, com gatilhos de entrega documental e ajuste tarifário posterior.</t>
  </si>
  <si>
    <t>A proposta tarifária precisa espelhar a convivência de regimes distintos dentro da malha integrada, evitando subsídios cruzados entre (i) a capacidade liberada com o término do contrato Malha Sudeste e (ii) os contratos legados ainda em vigor (p.ex., Gastau, Malhas II, GASPAJ e GASDUC III). Sugere-se exigir demonstração explícita dessa segregação.
Recomenda-se especificamente: segregação de receitas e custos, com demonstração de separação contábil-regulatória (regulatory accounting) por malha e contrato, incluindo reconciliação das bases de OPEX e sustaining CAPEX que influenciam a RMP; vedação à dupla recuperação, assegurando que custos corporativos, estruturas comuns e investimentos já remunerados — implícita ou explicitamente — pelas tarifas negociadas não sejam transferidos para a base regulada; e transparência, com publicação, em anexo, da matriz de alocação de custos (direcionadores, percentuais e valores), a fim de viabilizar escrutínio no âmbito da consulta pública.</t>
  </si>
  <si>
    <t>Não se pode admitir a possibilidade de que agentes regulados sejam beneficiados por deixarem de fornecer informações imprescindíveis ao adequado exercício da regulação. A alegação de desconhecimento de dados do período pretérito em razão de mudanças no quadro acionário não configura justificativa válida. Os contratos legados são anteriores à última alteração societária, mas a responsabilidade integral pelas informações relativas a esses contratos recai sobre o acionista atual.
Transparência, conformidade regulatória e respeito ao consumidor são pressupostos inafastáveis para que a regulação exerça plenamente sua função. Sem esses elementos, o risco seria inadmissível: perpetuar distorções por pelo menos uma década.
Aplicam-se os seguintes princípios regulatórios: modicidade tarifária, transparência, verificabilidade, prudência e eficiência, além da vedação à dupla recuperação. Diante de assimetria informacional, a abordagem regulatória recomendada consiste em: (i) valer-se da melhor informação disponível e de proxies conservadoras; (ii) atribuir à transportadora o ônus de comprovação; e (iii) aplicar mecanismos de true-up quando novas evidências auditáveis forem apresentadas.</t>
  </si>
  <si>
    <t>A decisão de não aplicar o RCM nas atuais condições informacionais mostra-se inadequada e incompatível com a própria finalidade da revisão tarifária. Trata-se da metodologia mais apta a capturar o capital efetivamente não recuperado e, portanto, a única capaz de assegurar o cumprimento da vedação à dupla remuneração prevista na RANP nº 991/2026. A eventual insuficiência de dados não justifica seu afastamento, mas impõe ao regulador o dever de intensificar a obtenção de informações ou, subsidiariamente, aplicar o método com base nas melhores estimativas disponíveis.
A revisão atual abrange cerca de 30% da base das transportadoras NTS e TAG e, até 2030, todos os contratos legados estarão encerrados. A metodologia ora definida, portanto, terá efeitos estruturais e duradouros sobre os ciclos tarifários futuros, o que reforça a necessidade de adoção de um critério que reflita a realidade econômica dos ativos e evite distorções permanentes na base regulatória.
Nesse contexto, vale refrisar que a ANP possui autonomia para utilizar estimativas razoáveis (best estimate), com base em proxies, benchmarks e parâmetros eficientes, substituindo informações não comprovadas por referências regulatórias. Essa abordagem é consistente com práticas internacionais (como na FERC) e com a lógica de ônus da prova do agente regulado, sendo plenamente aderente aos princípios de modicidade tarifária e eficiência.
Por fim, destaca-se que a adoção do VRN não supera as limitações informacionais e introduz riscos adicionais relevantes, especialmente quanto à definição do custo unitário (R$/polegada.metro), cuja elevada sensibilidade pode gerar distorções significativas. Essa fragilidade é agravada pelo uso de premissas dissociadas do histórico de amortização dos ativos, com potencial de inflar indevidamente a base regulatória e impactar negativamente os valores dos novos contratos.</t>
  </si>
  <si>
    <t>A proposta apresentada pela transportadora demonstrou o cálculo da BRA pelos métodos CHCI e VRN (CRN), considerando a depreciação contábil a partir da data dos contratos legados, sem levar em conta a remuneração já auferida. Paralelamente, as informações empregadas pela NTS para o cálculo do VRN conduzem esse método a um valor superior ao apurado pelo CHCI, revelando divergências substanciais entre os dois resultados.</t>
  </si>
  <si>
    <t xml:space="preserve">Embora a Nota Técnica afirme que o método RCM exige uma base completa e auditável e que as informações fornecidas poderiam gerar distorções, a própria ANP igualmente identificou distorções no CHCI que inviabilizariam sua aplicação, optando pelo VRN.
A Base Regulatória de Ativos oriunda do Contrato Legado da Malha Sudeste pode ser inicialmente reconstruída pelos métodos VRN e CHCI, porém apenas como ponto de partida informacional para a aplicação do RCM. O valor final da BRA deve corresponder ao capital prudente ainda não recuperado via tarifas, apurado pelo RCM, e não ao menor valor estático entre métodos de natureza físico-contábil.
Contudo, a adoção pura e simples do VRN, com as eventuais distorções relativas aos custos efetivamente incorridos, acarretará remuneração excessiva e em duplicidade ao agente regulado.
Registre-se que, no caso do VRN, a ANP deverá dispor de base de cálculo própria e rastreável.
A BRA oriunda do Contrato Legado da Malha Sudeste pode ser reconstruída pelos métodos previstos na RANP 991/2026, mas apenas como insumos preliminares. A definição final da BRA deve decorrer do RCM, pois somente esse método reproduz a dinâmica de capital recuperado via tarifas.
Na apuração do CHCI e do VRN, a ANP pode considerar o menor valor entre ambos apenas como salvaguarda preliminar de prudência para alimentar o RCM, jamais como critério final autônomo de definição da BRA. Esse "cap" reduz o risco de sobrevaloração da base de partida, melhora a comparabilidade entre transportadoras e preserva a modicidade tarifária, mas o valor regulatório definitivo deve ser o saldo de capital ainda não recuperado apurado pelo RCM.
Uma proposta de valor de investimentos informada pela transportadora e eventualmente não aderente aos custos efetivamente incorridos exercerá impacto relevante sobre a BRA.
Propõe-se, portanto, que a ANP explicite no ato regulatório:
(a) conduzir a valoração ora submetida à Consulta Pública, com base em proxies verificáveis;
(b) adotar metodologia conservadora e replicável;
(c) atribuir ao agente regulado o ônus de fornecer as informações que habilitem a aplicação do RCM, sob pena de manutenção da proxy e de glosas; e
(d) prever mecanismo formal de revisão e true-up para quando os dados auditáveis forem apresentados.
Para viabilizar uma BRA inicial prudente e replicável no ciclo 2026–2030 é necessário  = aplicar o RCM (Recovered Capital Methodology) com base no FCLE do Contrato Legado.
Cumpre ressaltar que as tarifas de transporte praticadas nas duas últimas décadas tiveram origem em fluxos — recentemente divulgados pela ANP — nos quais a base regulatória de ativos não foi blindada pela Agência à época.
Nesse contexto, não se defende a impossibilidade de blindagem, mas sim que ela não seja adotada neste momento, especialmente diante da abertura dos primeiros contratos legados (cerca de 30% do total) e da aplicação do RCM com base em premissas e estimativas decorrentes da insuficiência de informações.
Assim, eventual blindagem deve estar condicionada à prévia definição de uma base regulatória mais robusta e devidamente validada.
</t>
  </si>
  <si>
    <t xml:space="preserve">O RCM é o método mais adequado para a transição entre contratos legados e o regime regulado, pois identifica o capital efetivamente ainda não recuperado e evita que consumidores paguem novamente por ativos já amortizados. Diferentemente de abordagens baseadas em custo de reposição ou critérios contábeis, o RCM separa claramente a recuperação do principal da remuneração do capital.
No caso da Malha Sudeste, sua aplicação é essencial para evitar a inclusão, na BRA, de valores já retribuídos — risco especialmente relevante em gasodutos mais antigos, com indícios de recuperação integral ou até superior ao razoável. A ausência de dados completos não justifica seu afastamento, sobretudo porque os insumos necessários não diferem substancialmente daqueles já utilizados pela própria ANP em outras metodologias.
A apuração deve se basear na melhor informação disponível, com uso de estimativas e posterior ajuste (true up). O fluxo de caixa dos contratos legados é a referência preferencial, podendo ser complementado por demonstrações financeiras e proxies regulatórias (receitas, OPEX, CAPEX e evolução da base de ativos). 
</t>
  </si>
  <si>
    <t>Evidencia-se a inadequação estrutural do CHCI para a Malha Sudeste, em especial por: (i) não refletir o custo contemporâneo de reposição de ativos antigos; (ii) o risco de "rejuvenescimento contábil" por capitalização de gastos na fronteira OPEX/CAPEX sem demonstração técnica de extensão de vida útil; e (iii) limitações de rastreabilidade de registros formados em contexto anterior à segregação regulatória.
Recomenda-se que o CHCI não seja empregado como parâmetro primário de BRA para ativos longevos.</t>
  </si>
  <si>
    <t>O RCM é o único método capaz de evitar a dupla remuneração dos ativos, ao identificar com precisão o capital efetivamente ainda não recuperado. Metodologias alternativas, como CHCI e VRN, não asseguram, nesse momento, essa segregação[LA1.1], pois se baseiam em atualização de custos ou valores de reposição dissociados da realidade econômico-financeira dos contratos legados.
De toda forma, vale frisar que Nota Técnica da ANP admite a adoção do custo unitário proposto pela KPMG (R$ 547,35/polegada.metro), baseado no gasoduto GASIG (11 km). Após ajustes, o custo do GASCAR (453 km), que representa a maior parte da Malha Sudeste, foi reduzido para R$ 532/polegada.metro — variação de apenas 2,8%, incompatível com a significativa diferença de escala.
Além disso, fluxos de caixa dos contratos legados indicam custo de cerca de US$ 75/polegada.metro para o GASCAR, em linha com estudo da própria ANP (2019), que apontou média próxima de US$ 79/m/pol (ou inferior, sem outliers), bem como com referências internacionais significativamente menores. A própria Nota Técnica indica valores médios entre R$ 328 e R$ 395/polegada.metro, inferiores aos propostos pela KPMG.
A adoção direta de valores fornecidos pelo agente regulado, sem validação independente, contraria boas práticas regulatórias e o princípio da melhor informação disponível. Diante disso, os custos unitários do VRN devem ser revistos para patamares substancialmente inferiores — ao menos 70% abaixo dos valores propostos —, evitando a inflação indevida da BRA, sobretudo considerando que o GASCAR concentra a maior parte dos ativos já amplamente remunerados pelos consumidores.</t>
  </si>
  <si>
    <t>O RCM é o único método capaz de evitar a dupla remuneração dos ativos, ao identificar com precisão o capital efetivamente ainda não recuperado. Metodologias alternativas, como CHCI e VRN, não asseguram essa segregação, pois se baseiam em atualização de custos ou valores de reposição dissociados da realidade econômico-financeira dos contratos legados.
De toda forma, vale refrisar que há necessidade de aprimorar a transparência e a auditabilidade da metodologia por meio da: (i) publicação dos parâmetros utilizados (custo em R$/polegada.metro, fatores de correção e fontes); (ii) disponibilização de base de ativos replicável (extensão, diâmetro, data de operação, vida útil e valores de VRN/VRD); e (iii) apresentação de análises de sensibilidade por classe de ativo.
Esse ajuste é necessário porque a depreciação baseada apenas na vida útil pode superestimar a BRA em ativos já amplamente amortizados, gerando dupla remuneração. O RCM corrige essa distorção ao identificar o capital ainda não recuperado, sendo, portanto, o método mais adequado para a definição da base regulatória.</t>
  </si>
  <si>
    <t>A utilização de custos unitários (R$/polegada.metro) deve observar critérios prudentes e eficientes, compatíveis com estudos da própria ANP e referências internacionais. A adoção de valores elevados, especialmente quando baseados em estudos contratados pelos regulados, pode inflar a base regulatória e elevar indevidamente as tarifas.
Ainda assim, essa abordagem físico-contábil não é suficiente para assegurar modicidade tarifária, pois não captura a recuperação econômica já ocorrida nos contratos legados. Sem o uso do RCM, há risco de inclusão, na BRA, de ativos já remunerados, resultando em dupla remuneração.
O RCM é, portanto, indispensável, por refletir o capital efetivamente ainda não recuperado, sendo especialmente adequado em contextos de transição para o regime de Receita Máxima Permitida. 
Métodos como CHCI e VNR são válidos e podem ser utilizados em determinados contextos regulatórios. Contudo, no caso específico dos contratos legados, tais metodologias não refletem adequadamente a diferença entre os valores efetivamente já recuperados e aqueles ainda pendentes de recuperação, podendo permitir a manutenção de parcelas já amortizadas e ensejar dupla ou até tripla recuperação de investimentos pelos ativos.
Assim,, nesse caso os métodos CHCI e VRN devem ser utilizados apenas como referência auxiliar ou teste de consistência cabendo ao RCM a definição final da BRA, de modo a garantir aderência à realidade econômica dos ativos e preservar a modicidade tarifária.</t>
  </si>
  <si>
    <t>O resumo das determinações regulatórias relativas à BRA da NTS deve tornar explícita a hierarquia metodológica e as condicionantes de auditabilidade. A definição da BRA inicial e sua evolução (roll-forward) deverão observar: (i) critério de "used &amp; useful"; (ii) prudência e eficiência; (iii) rastreabilidade e reconciliação engenharia-contábil; (iv) prevenção de dupla recuperação; e (v) mecanismo explícito de ajuste posterior (acerto de contas) caso dados de melhor qualidade sejam disponibilizados. Na ausência de informações completas para aplicação integral de metodologias baseadas em histórico contábil reconciliado, a ANP poderá adotar abordagem transitória com base na melhor informação disponível, preservadas as salvaguardas e a obrigação de entrega de dados pela transportadora.</t>
  </si>
  <si>
    <t>É necessário que o item 2.4 seja tratado como elemento estruturante do risco regulatório e da coerência intertemporal do ciclo 2026–2030, e não como mero inventário descritivo. O vencimento de outros contratos legados dentro do ciclo acarreta (i) potenciais mudanças relevantes no perfil de receita, volumes contratados e utilização de capacidade, (ii) risco de descontinuidade no sinal tarifário e na alocação de custos, com redistribuição de encargos entre usuários remanescentes, e (iii) necessidade de regras claras para a transição do regime contratual para o regulado, prevenindo tanto a dupla recuperação quanto a sub-recuperação de custos eficientes. Nesse sentido, a Nota Técnica deve explicitar: (a) quais contratos expiram no ciclo, com suas principais características (capacidade, prazos, produtos, pontos e eventuais cláusulas relevantes); (b) como a ANP tratará a migração do respectivo saldo econômico (capital ainda não recuperado, se aplicável) e a compatibilização com a BRA e a receita requerida; e (c) quais mecanismos de ajuste e suavização serão utilizados para evitar choques tarifários no momento do vencimento ou da renovação.
Adicionalmente, sugere-se que a ANP estabeleça, já na Nota Técnica, um procedimento de governança informacional e verificações mínimas (data room) para esses contratos, dado o risco de assimetria informacional: base de faturamento e volumes, evidências de custos e investimentos associáveis, alocação de custos comuns e reconciliações necessárias para evitar que parcelas já recuperadas no legado sejam novamente embutidas na tarifa regulada. Na ausência de dados completos, deve prevalecer o dever de decidir com a melhor informação disponível, porém em caráter preliminar e com mecanismo explícito de ajuste posterior (acerto de contas/true-up) quando dados superiores e auditáveis forem apresentados, preservando modicidade tarifária, transparência e previsibilidade.
Por fim, recomenda-se que a Subseção 2.4 esclareça como a ANP tratará situações típicas do encerramento contratual (p.ex., reversões, substituições, reforços e custos de integridade) e a fronteira entre OPEX/REPEX/CAPEX no período de transição, evitando incentivos adversos como antecipação indevida de CAPEX, postergação de manutenção ou reclassificações que distorçam a base regulatória.</t>
  </si>
  <si>
    <t>A inclusão e o detalhamento dos outros contratos legados com vencimento no ciclo 2026–2030 são essenciais porque o término contratual dentro do ciclo produz mudanças materiais de risco e de alocação de custos, com potencial de afetar diretamente a modicidade tarifária, a estabilidade regulatória e a não discriminação entre usuários. Sem tratamento explícito, há risco de: (i) redistribuição involuntária de custos fixos para os usuários remanescentes após o encerramento de contratos relevantes; (ii) dupla recuperação de investimentos já remunerados no legado, caso parcelas econômicas sejam indevidamente reconhecidas novamente na BRA ou na receita requerida; (iii) sub-recuperação de custos eficientes e prudentes vinculados à continuidade do serviço, caso se desconsidere saldo econômico ainda existente; e (iv) aumento da litigiosidade por falta de previsibilidade.
Adicionalmente, a realidade informacional desses contratos — histórico de volumes, condições comerciais, investimentos associados, critérios de capitalização e segregação de custos — tende a ser assimétrica e, com frequência, incompleta para aplicação imediata de metodologias ideais. Diante disso, a boa prática regulatória consiste em combinar: (a) decisão tempestiva com a melhor informação disponível (best available data), (b) obrigações claras de fornecimento de informação e auditoria, com o ônus recaindo sobre o detentor dos dados, e (c) mecanismos de ajuste posterior para reconciliação quando os dados definitivos forem disponibilizados. Esse arranjo reduz a arbitrariedade, amplia a transparência e preserva o equilíbrio entre a continuidade do serviço e a proteção do usuário contra distorções tarifárias.</t>
  </si>
  <si>
    <t>Recomenda-se que a ANP trate o OPEX como base regulatória de custos eficientes, exigindo: (i) rastreabilidade do gasto, desde a natureza até o centro de custo, contrato, ativo ou processo; (ii) separação entre custos recorrentes e não recorrentes; (iii) critérios de alocação entre atividades reguladas e não reguladas e entre regimes (regulado e legado); e (iv) benchmarking e metas de produtividade. Na ausência desses elementos, sugere-se a aplicação de condicionantes e glosas prudenciais, a fim de evitar a contaminação do ciclo com despesas não elegíveis ou inflacionadas.</t>
  </si>
  <si>
    <t>A visão geral deve tornar claros: (a) o ano-base e o racional de normalização; (b) as despesas tratadas como não recorrentes (one-off); (c) as rubricas relevantes cujo crescimento superou direcionadores objetivos (quilometragem, estações, volume transportado, pontos de entrega, headcount); e (d) quais custos decorrem de obrigações regulatórias e quais derivam de iniciativas comerciais. Recomenda-se incluir uma "ponte" (bridge) do OPEX que explique as variações relevantes, com indicação de evidências e do respectivo tratamento regulatório (aceito, normalizado, condicionado ou glosado).</t>
  </si>
  <si>
    <t>A ANP deve exigir uma estrutura mínima padronizada de OPEX, composta por: (i) plano de contas regulatório por natureza de gasto; (ii) separação funcional (operação, manutenção, integridade, comercial/regulatória, TI e corporativo); (iii) identificação de custos diretos em contraposição a custos comuns; e (iv) definição de direcionadores de custo (drivers) e métricas unitárias (R$/km, R$/ponto, R$/estação, R$/colaborador). Sem esses elementos, a comparação temporal e a avaliação de eficiência ficam comprometidas.</t>
  </si>
  <si>
    <t>A falta de conciliação entre a natureza do gasto e a segregação por ativo ou projeto impede verificar: (i) dupla contagem entre OPEX e CAPEX; (ii) capitalização indevida; e (iii) aderência ao escopo regulado. Recomenda-se que a ANP condicione o reconhecimento do OPEX à entrega de uma matriz de conciliação (Natureza × Ativo/Projeto × Centro de Custo × Evidência) com trilha auditável (ERP, ordens, contratos e notas fiscais). Até que essa matriz seja apresentada, sugere-se: glosa de rubricas genéricas ("guarda-chuva") e tratamento condicional de itens materiais</t>
  </si>
  <si>
    <t>A Subseção 3.4 deve resultar em decisões objetivas: (i) rubricas aceitas com normalização; (ii) rubricas aceitas com condicionantes; (iii) rubricas glosadas por inelegibilidade ou insuficiência de evidência; e (iv) rubricas encaminhadas para verificação ou auditoria (data room). Recomenda-se que a ANP estabeleça critérios transversais: materialidade, recorrência, nexo causal com o serviço e vedação à socialização de custos de natureza comercial ou estratégica.</t>
  </si>
  <si>
    <t>Rubricas agregadas ("outros") dotadas de materialidade elevada são incompatíveis com a transparência regulatória. A ANP deve exigir desdobramento mínimo (principais itens e cauda), identificação dos serviços e contratos associados e vinculação a ativos ou processos, sob pena de glosa. Recomenda-se ainda verificar possível sobreposição com REPEX/sustaining CAPEX e com planos de integridade.</t>
  </si>
  <si>
    <t>Para essa rubrica, recomenda-se: (i) segregação por tipo de manutenção (corretiva, preventiva, integridade, inspeção, instrumentação, válvulas, faixa de servidão, facilities etc.); (ii) identificação por trechos e instalações e por contratos de prestação de serviço; (iii) comprovação de recorrência (histórico de 3 a 5 anos) e normalização em caso de picos; e (iv) teste de aderência a planos de integridade, evitando "manutenção genérica". Na ausência desses elementos, sugere-se glosa parcial (por amostra ou percentual prudencial) ou classificação como condicional até a realização de auditoria.</t>
  </si>
  <si>
    <t>Concorda-se com a necessidade de tratamento rigoroso: a ANP deve exigir segregação por natureza (taxas, seguros, utilidades, serviços técnicos, materiais, TI operacional, logística, locações etc.), indicar itens não elegíveis de natureza comercial ou estratégica, e exigir trilha auditável. Sem desdobramento mínimo e evidência, recomenda-se glosa integral ou, alternativamente, reconhecimento apenas de um subconjunto comprovado (principais itens auditados), mantendo o restante como não reconhecido até validação.</t>
  </si>
  <si>
    <t>Recomenda-se: ponte de conciliação 2024–2026, segregação de "Abertura de Mercado" por subprojetos, verificação de nexo com obrigação regulatória, alocação nos casos de compartilhamento, glosa ou condicionamento na ausência de comprovação, e normalização plurianual para evitar contaminação da base de referência (baseline).</t>
  </si>
  <si>
    <t>A rubrica deve ser tratada como de alto risco de não recorrência e de mistura entre OPEX e CAPEX. Exigir: (i) lista de projetos com escopo, finalidade e entregáveis; (ii) vinculação a obrigações regulatórias ou a planos de integridade e manutenção; (iii) evidências de contratação e execução; e (iv) classificação regulatória — estudo que gera ativo (pré-engenharia/EPC) tende a constituir CAPEX/REPEX, e não OPEX. Na ausência de detalhamento e nexo causal, recomenda-se glosa ou tratamento como item condicional sujeito a auditoria e eventual reconhecimento por meio de mecanismo de ajuste.</t>
  </si>
  <si>
    <t>Mônica Toscano</t>
  </si>
  <si>
    <t>Nova Transportadora do Sudeste - NTS</t>
  </si>
  <si>
    <t>monica.toscano@ntsbrasil.com</t>
  </si>
  <si>
    <t>Daniela Santos</t>
  </si>
  <si>
    <t xml:space="preserve">Conselho de Usuários </t>
  </si>
  <si>
    <t>Conselho Usuários - CdU</t>
  </si>
  <si>
    <t>secretária executiva</t>
  </si>
  <si>
    <t>secex@conselhousuariosgas.com.br</t>
  </si>
  <si>
    <t>Fernando Luiz Ruschel Montera</t>
  </si>
  <si>
    <t>Instituto Brasileiro de Petróleo, Gás e Biocombustíveis - IBP</t>
  </si>
  <si>
    <t>Gerente Executivo de Regulação de Transporte e Distribuição de Gás Natural</t>
  </si>
  <si>
    <t>fernando.montera@ibp.org.br</t>
  </si>
  <si>
    <t xml:space="preserve">A quantificação da BRA apresentada não atende às exigências da regulação vigente no que concerne a se evitar remuneração em duplicidade. Isso porque deixa de incorporar a depreciação regulatória e a amortização já ocorridas, em conformidade com o racional econômico originalmente previsto nas memórias de cálculo das tarifas dos contratos legados — em especial as premissas relativas ao valor residual econômico considerado.
A documentação submetida pela Petrobras demonstra que as tarifas dos contratos da Malha SE e da Malha NE foram estruturadas para remunerar os ativos ao longo dos vinte anos de vigência dos contratos. Além disso, evidencia que parte significativa do valor dos ativos a serem remunerados por essas tarifas decorre da quantificação de uma rede antiga (ativos existentes à época), composta por ativos das décadas de 1970 e 1980, com base no custo de reposição “as new” não depreciado.
Com relação a definição da BRA dos Contratos Legados Malhas SE e Malhas NE da NTS e TAG, o IBP apoia a utilização do Método do Capital Recuperado (RCM, na sigla em inglês). A aplicação dessa metodologia considera o racional econômico originalmente previsto nas memórias de cálculo das tarifas dos contratos legados, o que garante uma remuneração justa e adequada dos ativos, ao mesmo tempo que afasta o risco de uma dupla remuneração e de transferência indevida de recursos dos usuários para as transportadoras. 
Adicionalmente, a alegação de insuficiência de dados para aplicação do RCM não se sustenta como justificativa para a adoção de critérios de valoração desprovidos de fundamentação econômica sólida ou que resultem na remuneração em duplicidade dos ativos.
No caso concreto, observa-se a atuação de agentes regulados que, ao não compartilharem as informações solicitadas pela ANP, acabam por dificultar o pleno exercício de suas atribuições legais. Mantido esse cenário, tais agentes podem vir a se beneficiar da aplicação de uma metodologia que lhes seja mais favorável.
Nesse contexto, o uso de parâmetros baseados em melhores práticas de mercado, enquanto não são fornecidas as informações requeridas, mostra-se como a alternativa mais adequada para afastar o risco de remuneração em duplicidade dos ativos.
Os investimentos realizados podem ser depurados com base nos dados contábeis das próprias transportadoras. Na ausência de informações detalhadas sobre O&amp;M, tributos ou outros elementos considerados relevantes pela ANP, devem ser adotadas premissas alinhadas às melhores práticas de mercado como referência provisória, até a devida disponibilização dos dados pelas transportadoras.
Neste ponto, importa reforçar que o detalhamento da aplicação do RCM ao contexto dos contratos legados da TAG e da NTS será abordado nas contribuições e estudos contratados pelo Conselho de Usuários, os quais, desde já, o IBP corrobora na sua integra. 
Por fim, a aplicação da metodologia CRN, considerando o cálculo do VRN a partir de um custo unitário (R$/m.pol) de referência, pode introduzir risco na valoração da BRA devido à alta incerteza no cálculo do VRN. Esse método aplicado no cálculo do VRN é utilizado em situações em que há baixíssimo nível de maturidade do projeto (0% a 2%), gerando uma estimativa com faixa de precisão esperada muito larga (-50% a +100%). De acordo com a Prática Recomendada da AACE, corresponde a uma estimativa de Classe 5.
</t>
  </si>
  <si>
    <t>A revisão tarifária do transporte de gás coloca a ANP diante de uma decisão técnica relevante, sobre como definir a Base Regulatória de Ativos (BRA) sem permitir que os consumidores arquem novamente com custos de investimentos já ressarcidos para as transportadoras. No caso da Malha Sudeste, os próprios fluxos encaminhados pela Agência indicam que a NTS já obteve, por meio das tarifas, retorno integral do capital aplicado, havendo inclusive sinais de remuneração superior ao necessário.
Em abril de 2025, a ANP divulgou os Fluxos de Caixa que deram origem aos Contratos Legados. Observa-se que o Fluxo de Caixa Original foi o Modelo Regulatório de Remuneração das tarifas dos últimos 20 anos. No caso do Contrato Legado da Malha Sudeste que se encerrou em 31/12/2025, o Valor Residual Econômico – VRE, estes fluxos já indicavam uma recuperação total do capital investido. 
Posteriormente a Resolução ANP nº 991/2026 estabelece de forma explícita que ativos cuja recuperação já ocorreu não devem compor a BRA. Nesse cenário, o método mais adequado é o Recovered Capital Method (RCM), pois consegue identificar apenas o capital ainda não recuperado e evita a duplicidade de cobrança. Mesmo diante de limitações na rastreabilidade das informações, o RCM deve ser aplicado com base nos melhores dados disponíveis, com possibilidade de ajustes futuros quando houver maior precisão.
Outros métodos, como o CHCI e o VRD não oferecem a mesma proteção regulatória. O CRN, por exemplo, embora exclua ativos antigos, pode inflar os resultados devido às premissas adotadas pela ANP, como custos unitários elevados. Se utilizados como critério final, esses métodos podem resultar em dupla remuneração, contrariando a própria resolução da Agência.
Assim, cabe à ANP aplicar o RCM para definir a BRA inicial, garantindo transparência e equilíbrio regulatório.</t>
  </si>
  <si>
    <t>Concordamos com a metodologia que se fundamenta nos testes de prudência e necessidade, além de exigir verificações tanto antes quanto depois da execução. Entretanto, sugerimos alguns aperfeiçoamentos para fortalecer o processo regulatório. Entre eles, destaca-se a criação de um padrão mínimo de comprovação para cada item relevante — como BRA, CAPEX, sustaining CAPEX e OPEX — que inclua estudo de viabilidade, análise de alternativas, orçamento com cotações, cronograma físico-financeiro, justificativa regulatória e evidências de contratação competitiva.
Também é recomendada a implementação de um data room regulatório com acesso controlado, reunindo toda a documentação necessária, conciliando registros contábeis e vinculando ativos a projetos e notas fiscais, de modo a permitir auditoria independente com segurança razoável. Outro ponto levantado é a necessidade de definir previamente critérios objetivos para o rateio de custos comuns entre malhas reguladas e aquelas ainda sob regime contratual, reduzindo o risco de subsídios cruzados.</t>
  </si>
  <si>
    <t>A proposta tarifária deve levar em conta a convivência de diferentes regimes dentro da malha integrada, de modo a impedir que haja subsídios cruzados entre a capacidade liberada com o fim do contrato da Malha Sudeste e os contratos legados que ainda permanecem ativos. Para garantir essa separação, é necessário que haja comprovação clara da segregação. Isso significa apresentar receitas e custos de forma distinta, com registros contábeis e regulatórios separados por contrato ou malha, além da reconciliação das bases de OPEX e sustaining CAPEX que influenciam a Receita Máxima Permitida. Também é fundamental evitar a dupla recuperação, assegurando que despesas corporativas, estruturas compartilhadas e investimentos já remunerados pelas tarifas anteriores não sejam novamente incorporados à base regulada. Outro aspecto essencial é a transparência, que deve ser garantida pela divulgação da matriz de alocação de custos, incluindo os critérios utilizados, percentuais e valores, permitindo que o processo seja analisado de forma crítica durante a consulta pública.</t>
  </si>
  <si>
    <t>A regulação só cumpre plenamente seu papel quando há transparência, aderência às normas e respeito ao consumidor. Sem esses elementos, corre-se o risco de perpetuar distorções por um longo período. Os princípios regulatórios que devem orientar esse processo incluem modicidade tarifária, transparência, verificabilidade, prudência, eficiência e a vedação à dupla recuperação.
Assim, não é aceitável que agentes regulados sejam beneficiados pela falta de fornecimento de informações necessárias ao trabalho da agência reguladora. A justificativa de desconhecimento de dados históricos em razão de mudanças societárias não pode ser considerada válida, já que os contratos legados são anteriores às alterações acionárias e a responsabilidade sobre as informações recai integralmente sobre o atual acionista.
Diante da assimetria informacional, a abordagem regulatória mais adequada consiste em utilizar as melhores informações disponíveis e adotar proxies conservadoras, atribuir à transportadora o ônus da prova e aplicar mecanismos de ajuste posterior (true-up) sempre que novas evidências auditáveis forem apresentadas, em período determinado pela Agência.</t>
  </si>
  <si>
    <t>Entendemos que a decisão da ANP de não aplicar o RCM diante das limitações de informação deveria ter sido precedida por um esforço mais consistente na obtenção dos dados faltantes. Ainda assim, para garantir uma BRA inicial prudente e replicável no ciclo 2026–2030, defende-se a realização do cálculo do método RCM com base nos fluxos de caixa dos contratos legados, informações conhecidas, ou em dados estimados pela ANP. Essa escolha é estratégica, já que a revisão em questão abrange cerca de 30% da base das transportadoras NTS e TAG e, em 2030, todos os contratos legados terão expirado, tornando a metodologia definida agora decisiva para o próximo ciclo tarifário.
Na hipótese de não haver informações completas para a aplicação do RCM, cabe ao regulador recorrer às melhores estimativas possíveis, em conformidade com a RANP 991/2026, que proíbe a dupla remuneração. Nesse cenário, a ANP poderia concluir o cálculo tarifário com base em proxies regulatórias, modelos top-down e benchmarks, usando estimativas conservadoras em substituição a dados não comprovados. Essa prática encontra respaldo em experiências internacionais que atribuem ao agente regulado o ônus da prova e permitem ao regulador rejeitar propostas e substituí-las por estimativas alternativas. Tal abordagem se alinha ao objetivo da revisão tarifária como instrumento de eficiência e modicidade.
Situação ainda mais delicada do que a limitação de dados que impactam o uso do RCM é a opção adotada pela ANP em sua Nota Técnica, fundamentada no Valor de Reposição Novo (VRN) considerando o uso dos valores estimados pela consultoria KPMG, contratada pelas transportadoras, especialmente quanto a definição do custo unitário em R$/polegada.metro. A aplicação desse custo unitário em conjunto com critérios de depreciação que não consideram o histórico já amortizado dos gasodutos pode resultar em distorções significativas nos valores dos novos contratos, além de comprometer a consistência da metodologia para contratos futuros.</t>
  </si>
  <si>
    <t>A transportadora apresentou sua proposta de cálculo da BRA utilizando os métodos CHCI e VRN (CRN), ambos baseados na depreciação contábil a partir da data dos contratos legados, sem considerar a remuneração já recebida ao longo do período. No entanto, os dados empregados para estimar o VRN resultaram em valores superiores aos obtidos pelo CHCI, evidenciando uma diferença expressiva entre as metodologias e revelando inconsistências relevantes na forma como os ativos e custos foram mensurados.</t>
  </si>
  <si>
    <t>A Nota Técnica da ANP reconhece que o RCM exige uma base de dados completa e auditável, mas, apesar das limitações também apontadas no CHCI, a Agência optou pelo VRN, criando uma assimetria metodológica que precisa ser corrigida. A BRA da Malha Sudeste pode ser inicialmente reconstruída com VRN e CHCI apenas como referência preliminar, mas o valor final deve ser definido pelo RCM, único método capaz de refletir o capital prudente ainda não recuperado.
O uso isolado do VRN, sobretudo diante de incertezas sobre os custos efetivos, pode gerar remuneração excessiva e duplicada, contrariando o princípio da vedação à dupla recuperação. Por isso, caso seja utilizado, o VRN deve se apoiar em uma base própria e rastreável da ANP, e não em estimativas de consultorias contratadas pelas transportadoras. A RANP nº 991/2026 prevê que diferentes metodologias podem servir como insumos, mas a definição final da BRA deve necessariamente decorrer do RCM.
Para o ciclo 2026–2030, é essencial incorporar um procedimento que permita aplicar o RCM com base nos fluxos de caixa dos contratos legados, mesmo que inicialmente sustentado por estimativas conservadoras. Como as tarifas dos últimos 20 anos foram definidas a partir de fluxos econômicos sem uma BRA formalmente blindada, não seria adequado blindar a base das transportadoras neste momento de transição. O processo deve preservar flexibilidade metodológica, rigor técnico e aderência aos princípios regulatórios.</t>
  </si>
  <si>
    <t xml:space="preserve">O RCM se mostra como sendo o único adequado para a definição da BRA na transição dos contratos legados para o regime regulado pois permite a identificação do capital ainda não recuperado, evitando que ativos já remunerados sejam novamente cobrados dos consumidores, assim como determina a Resolução 991/2026. Tal método se apoia na lógica econômico-financeira dos fluxos de caixa para separar a remuneração do capital da amortização do principal, se diferenciando de abordagens baseadas em custo de reposição ou critérios contábeis. No caso da Malha Sudeste, sua aplicação é essencial, pois a não utilização do RCM pode inflar a BRA com valores já recuperados, incorrendo em dupla retribuição e trazendo resultados inadequados e temidos pelo mercado.
Assim, a limitação de dados alegada pela ANP não inviabiliza o RCM, mas exige, no caso, o uso de estimativas transparentes, conservadoras e que poderiam estar sujeitas a revisão futura em prazos limites a serem definidos pela ANP. Sob a ótica da prudência regulatória e da modicidade tarifária, a ANP deve considerar aplicação do RCM, assegurando que a BRA reflita apenas o capital efetivamente não recuperado e evitando distorções associadas à dupla remuneração.
</t>
  </si>
  <si>
    <t>Na avaliação da Malha Sudeste, o método CHCI revela limitações estruturais que comprometem sua adequação. Ele não consegue refletir o custo atual de reposição de ativos antigos, abrindo espaço para o chamado “rejuvenescimento contábil” — quando despesas operacionais são capitalizadas sem comprovação técnica de extensão da vida útil — e enfrenta sérias restrições de rastreabilidade, já que muitos registros foram produzidos em um contexto anterior à segregação regulatória.
Diante dessas fragilidades, o CHCI não deve ser adotado como parâmetro principal para definir a BRA de ativos mais antigos. Caso seja utilizado apenas como referência secundária, sua aplicação precisa ser acompanhada de auditorias rigorosas e de mecanismos de proteção contra a dupla remuneração, garantindo maior confiabilidade e preservando a modicidade tarifária.</t>
  </si>
  <si>
    <t xml:space="preserve">A Nota Técnica da ANP sugere o uso do Custo de Reposição Novo (CRN), tomando como base o custo unitário indicado pela KPMG. No entanto, essa referência se apoia em “obras especiais” ou gasodutos curtos, sem rastreabilidade adequada para dutos de longa distância, como os da Malha Sudeste. A comparação entre os dados fornecidos pela transportadora para o CHCI e o CRN evidencia que este último resulta em custos inflados.
Adotar diretamente informações do agente regulado, sem análise independente, compromete a governança regulatória. O correto é utilizar dados consistentes, verificáveis e alinhados à transparência e à modicidade tarifária, evitando que os valores reflitam apenas os interesses da transportadora. Esses pontos reforçam a necessidade de aplicar o Método do Capital Recuperado (RCM), já que o CRN apresenta fragilidades graves: sua estimativa de custo unitário em R$/m.pol não reflete o histórico já pago pelos usuários nos contratos legados, gerando supervalorização dos investimentos iniciais e ocultando a remuneração efetiva desses ativos.
Consequentemente, há risco de distorções nos valores aplicados aos novos contratos e de comprometimento da metodologia futura, com impactos diretos sobre a modicidade tarifária e a credibilidade da regulação.
</t>
  </si>
  <si>
    <t xml:space="preserve">A decisão da ANP de utilizar as Autorizações de Operação como marco inicial da vida regulatória dos ativos, junto à eliminação do piso de 10% para valor residual, representa um avanço importante, pois aumenta a aderência econômica e previne sobreavaliações indevidas da base. Contudo, para garantir maior transparência, replicabilidade e auditabilidade, não é adequado depender apenas dos valores fornecidos pela transportadora. É necessário que haja uma avaliação independente dos ativos, por meio de laudos técnicos auditáveis.
Esse aprimoramento pode ser alcançado com a publicação dos parâmetros utilizados — como custos unitários por trecho, fatores de correção e suas fontes —, a disponibilização de uma base detalhada e replicável de ativos, além da apresentação de análises de sensibilidade por classe de ativo, evidenciando os impactos regulatórios de diferentes vidas úteis sobre gasodutos, estações e sistemas de medição.
Ainda assim, qualquer metodologia de valoração deve respeitar os custos já remunerados nos contratos anteriores, algo que apenas o Método do Capital Recuperado (RCM) consegue assegurar entre as opções consideradas pela ANP.
</t>
  </si>
  <si>
    <t xml:space="preserve">O uso de custos unitários elevados, derivados de estudos encomendados pelas próprias transportadoras, gera o risco de tarifas infladas e ganhos indevidos. Embora o Valor de Reposição Novo (VRN) depreciado, calculado pela ANP a partir das datas das Autorizações de Operação, possa servir como parâmetro de referência, ele não garante a modicidade tarifária, pois desconsidera a recuperação econômica já realizada nos contratos legados. Sem a aplicação do RCM, a Base de Remuneração Regulatória (BRA) pode acabar incorporando ativos já remunerados parcial ou totalmente, comprometendo a justiça tarifária e a transparência regulatória.
O Método do Capital Recuperado (RCM), ao contrário, permite identificar o capital prudente ainda não ressarcido, levando em conta receitas, custos e a trajetória de amortização. Essa abordagem é especialmente relevante para ativos antigos e em cenários de transição entre contratos negociados e o regime regulado. Dessa forma, o RCM é a metodologia mais adequada para assegurar que a BRA reflita apenas o capital efetivamente não recuperado, evitando dupla remuneração e garantindo eficiência, modicidade e justiça no processo tarifário.
</t>
  </si>
  <si>
    <t>A adoção do Método do Capital Recuperado (RCM) como referência primária é essencial, pois é o único capaz de evitar a duplicidade de pagamentos e garantir uma transição adequada entre os contratos legados e o novo regime tarifário. Caso a falta de informações inviabilize sua aplicação imediata, o método deve ser utilizado com base nas melhores estimativas disponíveis, assegurando transparência e justiça mesmo diante de dados incompletos. Posteriormente, essas estimativas podem ser ajustadas conforme novas informações sejam incorporadas, em prazo definido pela ANP. Dessa forma, o RCM mantém a aderência aos princípios regulatórios e garante que a Base de Remuneração reflita apenas o capital efetivamente não recuperado.</t>
  </si>
  <si>
    <t xml:space="preserve">A existência de contratos legados com vencimento dentro do período traz implicações relevantes como mudanças no perfil de receita e volumes contratados, risco de redistribuição de encargos entre usuários remanescentes e necessidade de regras claras para a transição ao regime regulado, evitando tanto a dupla remuneração quanto a sub-recuperação de custos eficientes. Por isso, entendemos que este item é de extrema relevância no que diz respeito a gestão de riscos regulatórios e a coerência intertemporal do ciclo 2026–2030.
Assim, recomendamos que a NT detalhe quais são os contratos que expiram no ciclo com suas principais características e que explicite como a ANP tratará a migração do saldo econômico ainda não recuperado, compatibilizando-o com a BRA e a receita requerida. Também deve indicar os mecanismos de ajuste e suavização que serão aplicados para prevenir choques tarifários no momento de vencimento ou renovação.
</t>
  </si>
  <si>
    <t xml:space="preserve">A inclusão detalhada dos contratos legados que vencem no ciclo 2026–2030 é fundamental, pois o término desses acordos pode alterar significativamente a estrutura de receitas, a alocação de custos e a previsibilidade regulatória. </t>
  </si>
  <si>
    <t>Quanto ao OPEX, sugerimos o estabelecimento de critérios claros para sua composição, incluindo garantia de rastreabilidade completa da despesa, separação de gastos recorrentes dos não recorrentes e definição de regras de alocação entre atividades referentes ao legado vs. regulado. Na falta de informações essenciais e objetivando a preservação da integridade da base de custos e a implementação de tarifas mais justas e transparentes, sugerimos a imposição de condicionantes e glosas, a fim de se evitar despesas incorretamente alocadas e/ou infladas que contaminem o ciclo regulatório.</t>
  </si>
  <si>
    <t>A visão geral precisa ser apresentada de forma objetiva e estruturada, destacando qual é o ano-base adotado e o critério de normalização; quais despesas foram classificadas como extraordinárias; quais rubricas tiveram crescimento acima de indicadores operacionais e a diferenciação entre custos derivados de exigências regulatórias e aqueles ligados a iniciativas comerciais.
Para assegurarmos maior transparência e credibilidade, sugerimos também a adoção de mecanismos que detalhem as variações mais relevantes. Deste modo aumentamos a rastreabilidade e a consistência dos dados, permitindo melhor identificação do tratamento regulatório de cada caso por meio da identificação de evidências que justificam cada variação.</t>
  </si>
  <si>
    <t>Para garantir a consistência e comparabilidade dos dados entendemos que a ANP deve estabelecer uma estrutura básica e padronizada para o OPEX do agente regulado, contendo um plano de contas regulatório que organize as naturezas de despesa, a separação por função, a identificação clara de custos diretos em relação aos custos comuns; e a definição de direcionadores de custo com métricas unitárias. A falta desta estrutura básica dificulta a avaliação da evolução dos gastos e a identificação de desvios em relação a padrões de produtividade e boas práticas regulatórias. Essa padronização é, portanto, indispensável para assegurar transparência, rastreabilidade e credibilidade no processo de revisão tarifária.</t>
  </si>
  <si>
    <t xml:space="preserve">Entendemos que há comprometimento da transparência e da verificação de pontos críticos quando observamos o desencontro entre a “natureza da despesa” e a “segregação por ativo/projeto”, impedindo, inclusive, a verificação de existência de dupla contabilização entre OPEX e CAPEX e a capitalização indevida de gastos, bem como a falta de aderência ao escopo regulado.
Para reduzir esses riscos é importante que a Agência determine entrega de uma matriz de conciliação estruturada, especialmente no que diz respeito a natureza do ativo/projeto, centro de custo e evidências, como condição para o reconhecimento do OPEX, inclusive com trilha auditável proveniente de sistemas corporativos. Sem isso, é importante a aplicação de glosas às rubricas genéricas de caráter “guarda-chuva”, com tratamento condicional para os itens de maior relevância a fim de que, com maior rigor regulatório, não seja permitia a inclusão de despesas inadequadas à base de custos reconhecida.
</t>
  </si>
  <si>
    <t>Entendemos que a análise da Agência quanto as categorias específicas de OPEX deve concluir pela classificação de rubricas entre as aceitas com normalização, aceitas com condicionantes, glosadas (inelegíveis e/ ou sem evidências) e rubricas encaminhadas para verificação e auditoria. A Agência deveria, ainda, adotar critérios transversais relativos à materialidade, recorrência, nexo causal com o serviço, e vedação a custos comerciais/estratégicos socializados.</t>
  </si>
  <si>
    <t>Rubricas agregadas em “Outras Manutenções” e “Outros Custos e Despesas Operacionais” não permitem melhor verificação e necessária transparência regulatória. Assim, entendemos que deve haver um desdobramento mínimo, permitindo a identificação de serviços vinculados aos ativos, sob pena de glosa. Importante também a verificação das rubricas relativas a Sustaining Capex, substituição de ativos e Planos de Integridade, a fim de se evitar sobreposições inadequadas que elevam indevidamente a base.</t>
  </si>
  <si>
    <t>A fim de assegurar maior transparência e rastreabilidade, sugerimos para a rubrica referente a “Outras Manutenções” a necessidade de segregação por tipo de manutenção, identificação por trechos e/ ou instalações e por contratos de prestação de serviço, comprovação de recorrência e adoção de planos de integridade detalhado para que se evite manutenções genéricas. Na ausência deste detalhamento, assim como em outras rubricas agregadas, seria importante a aplicação de glosa parcial (por amostra/percentual prudencial) ou classificação como condicional até auditoria que permita a adequada classificação da despesa.</t>
  </si>
  <si>
    <t>É importante que a Agência exija a segregação e a adequada classificação de gastos por natureza para que se tenha absoluta clareza na identificação de quais despesas são ou não elegíveis, incluindo trilha auditável e evidências para maior detalhamento e comprovação, sem as quais recomendamos glosa integral às rubricas ou, alternativamente o reconhecimento parcial apenas da parcela de despesas que possam ser devidamente comprovadas, não reconhecendo as demais até que a devida comprovação seja efetuada.
A adoção de maior rigor regulatório permitirá maior rastreabilidade e transparência, impedindo a inclusão de despesas inadequadas à base de custos reconhecida.</t>
  </si>
  <si>
    <t>A rubrica referente a “Estudos e Projetos” precisa ser observada com atenção máxima, exigindo lista de projetos com os respectivos detalhamentos, teste de nexo e vinculação a obrigações regulatórias ou a planos de integridade e/ ou manutenção, evidências quanto a contratação e execução de serviços, e adequada classificação regulatória. Tais exigências se justificam para assegurar maior transparência, rastreabilidade e rigor regulatório, ainda mais em se tratando de rubrica com alto risco de mistura entre OPEX e CAPEX e por se tratar de despesas de baixa recorrência, como por exemplo, estudos e contratações de engenharia que geram os ativos e que, por vezes, podem ser inadequadamente classificados.</t>
  </si>
  <si>
    <t>Contribuições referentes à nota técnica da CTR para a NTS</t>
  </si>
  <si>
    <t>Contribuição - Seção II - Subseção 2.4 - Outros contratos legados com vencimento no Ciclo Tarifário 2026-2032</t>
  </si>
  <si>
    <t>Contribuição - Seção II - Subseção 2.4 - Outros contratos legados com vencimento no Ciclo Tarifário 2026-2035</t>
  </si>
  <si>
    <t>Contribuição - Seção II - Subseção 2.4 - Outros contratos legados com vencimento no Ciclo Tarifário 2026-2036</t>
  </si>
  <si>
    <t>Contribuição - Seção II - Subseção 2.4 - Outros contratos legados com vencimento no Ciclo Tarifário 2026-2037</t>
  </si>
  <si>
    <t>Contribuição - Seção II - Subseção 2.4 - Outros contratos legados com vencimento no Ciclo Tarifário 2026-2038</t>
  </si>
  <si>
    <t>Contribuição - Seção II - Subseção 2.4 - Outros contratos legados com vencimento no Ciclo Tarifário 2026-2039</t>
  </si>
  <si>
    <t>Contribuição - Seção II - Subseção 2.4 - Outros contratos legados com vencimento no Ciclo Tarifário 2026-2040</t>
  </si>
  <si>
    <t>Contribuição - Seção II - Subseção 2.4 - Outros contratos legados com vencimento no Ciclo Tarifário 2026-2042</t>
  </si>
  <si>
    <t>Contribuição - Seção II - Subseção 2.4 - Outros contratos legados com vencimento no Ciclo Tarifário 2026-2043</t>
  </si>
  <si>
    <t>Contribuição - Seção II - Subseção 2.4 - Outros contratos legados com vencimento no Ciclo Tarifário 2026-2044</t>
  </si>
  <si>
    <t>Contribuição - Seção II - Subseção 2.4 - Outros contratos legados com vencimento no Ciclo Tarifário 2026-2045</t>
  </si>
  <si>
    <t>Contribuição - Seção II - Subseção 2.4 - Outros contratos legados com vencimento no Ciclo Tarifário 2026-2046</t>
  </si>
  <si>
    <t>Contribuição Seção III - Subseção 3.4.5 - Ausência de ganhos de produtividade — Inobservância do art. 11 da Resolução ANP n ANP nº 991/2031</t>
  </si>
  <si>
    <t>Contribuição Seção III - Subseção 3.4.5 - Ausência de ganhos de produtividade — Inobservância do art. 11 da Resolução ANP n ANP nº 991/2034</t>
  </si>
  <si>
    <t>Contribuição Seção III - Subseção 3.4.5 - Ausência de ganhos de produtividade — Inobservância do art. 11 da Resolução ANP n ANP nº 991/2035</t>
  </si>
  <si>
    <t>Contribuição Seção III - Subseção 3.4.5 - Ausência de ganhos de produtividade — Inobservância do art. 11 da Resolução ANP n ANP nº 991/2039</t>
  </si>
  <si>
    <t>Contribuição Seção III - Subseção 3.4.5 - Ausência de ganhos de produtividade — Inobservância do art. 11 da Resolução ANP n ANP nº 991/2040</t>
  </si>
  <si>
    <t>Contribuição Seção III - Subseção 3.4.5 - Ausência de ganhos de produtividade — Inobservância do art. 11 da Resolução ANP n ANP nº 991/2041</t>
  </si>
  <si>
    <t>Contribuição Seção III - Subseção 3.4.5 - Ausência de ganhos de produtividade — Inobservância do art. 11 da Resolução ANP n ANP nº 991/2043</t>
  </si>
  <si>
    <t> Contribuição Seção IV - Subseção 4.5.1 - Questões Regulatórias Fundamentais sobre os Investimentos de 2033</t>
  </si>
  <si>
    <t> Contribuição Seção IV - Subseção 4.5.1 - Questões Regulatórias Fundamentais sobre os Investimentos de 2034</t>
  </si>
  <si>
    <t> Contribuição Seção IV - Subseção 4.5.1 - Questões Regulatórias Fundamentais sobre os Investimentos de 2035</t>
  </si>
  <si>
    <t> Contribuição Seção IV - Subseção 4.5.1 - Questões Regulatórias Fundamentais sobre os Investimentos de 2038</t>
  </si>
  <si>
    <t> Contribuição Seção IV - Subseção 4.5.1 - Questões Regulatórias Fundamentais sobre os Investimentos de 2039</t>
  </si>
  <si>
    <t> Contribuição Seção IV - Subseção 4.5.1 - Questões Regulatórias Fundamentais sobre os Investimentos de 2040</t>
  </si>
  <si>
    <t> Contribuição Seção IV - Subseção 4.5.1 - Questões Regulatórias Fundamentais sobre os Investimentos de 2042</t>
  </si>
  <si>
    <t>Contribuição Seção V - Subseção 5.2 - Análise de Conformidade com os Arts. 5º e 6º da Resolução ANP nº 991/2031</t>
  </si>
  <si>
    <t>Contribuição Seção V - Subseção 5.2 - Análise de Conformidade com os Arts. 5º e 6º da Resolução ANP nº 991/2034</t>
  </si>
  <si>
    <t>Contribuição Seção V - Subseção 5.2 - Análise de Conformidade com os Arts. 5º e 6º da Resolução ANP nº 991/2035</t>
  </si>
  <si>
    <t>Contribuição Seção V - Subseção 5.2 - Análise de Conformidade com os Arts. 5º e 6º da Resolução ANP nº 991/2036</t>
  </si>
  <si>
    <t>Contribuição Seção V - Subseção 5.2 - Análise de Conformidade com os Arts. 5º e 6º da Resolução ANP nº 991/2039</t>
  </si>
  <si>
    <t>Contribuição Seção V - Subseção 5.2 - Análise de Conformidade com os Arts. 5º e 6º da Resolução ANP nº 991/2040</t>
  </si>
  <si>
    <t>Contribuição Seção V - Subseção 5.2 - Análise de Conformidade com os Arts. 5º e 6º da Resolução ANP nº 991/2041</t>
  </si>
  <si>
    <t>Contribuição Seção V - Subseção 5.2 - Análise de Conformidade com os Arts. 5º e 6º da Resolução ANP nº 991/2043</t>
  </si>
  <si>
    <t>DASDA</t>
  </si>
  <si>
    <t>DA</t>
  </si>
  <si>
    <t>DAS</t>
  </si>
  <si>
    <t>Sergio</t>
  </si>
  <si>
    <t>sergio</t>
  </si>
  <si>
    <t xml:space="preserve">A Resolução ANP nº 991/2026 prevê três metodologias para a valoração da BRA: (i) o Custo Histórico Corrigido pela Inflação (CHCI), que corresponde ao valor atualizado dos ativos com base no custo de aquisição corrigido pela inflação, descontadas a depreciação e a amortização; (ii) o Custo de Reposição Novo (CRN), que reflete o custo atual de reposição dos ativos, também deduzido da depreciação e amortização; e (iii) metodologias alternativas e amplamente reconhecidas e adotadas pelo mercado, podendo ser aplicado o Método de Capital Recuperado (RCM), no caso de ativos que estiveram sujeitos a tarifas negociadas, no qual o valor da base é determinado a partir do capital efetivamente investido, descontado o retorno já obtido pelo transportador.
O RCM, método aplicado uma única vez e num contexto de arbitragem, apresenta limitações relevantes, pois se baseia no histórico de remuneração e em condições contratuais que podem não refletir eficiência econômica. Depende de parâmetros pouco transparentes e de difícil verificação, tende a gerar distorções e, inclusive, não capturar investimentos incorridos que não tenham sido previamente remunerados. Dessa forma, se conclui que o RCM não poderia ser utilizado para avaliar retrospectivamente ativos vinculados aos contratos legados, uma vez que o possuem suas receitas preservadas no âmbito das Leis nº 11.909/2009 e nº 14.134/2021.
</t>
  </si>
  <si>
    <t xml:space="preserve">A quantificação da BRA apresentada não atende às exigências da regulação vigente no que concerne a se evitar remuneração em duplicidade. Isso porque deixa de incorporar a depreciação regulatória e a amortização já ocorridas, em conformidade com o racional econômico originalmente previsto nas memórias de cálculo das tarifas dos contratos legados — em especial as premissas relativas ao valor residual econômico considerado.
A documentação submetida pela Petrobras demonstra que as tarifas dos contratos da Malha SE e da Malha NE foram estruturadas para remunerar os ativos ao longo dos vinte anos de vigência dos contratos. Além disso, evidencia que parte significativa do valor dos ativos a serem remunerados por essas tarifas decorre da quantificação de uma rede antiga (ativos existentes à época), composta por ativos das décadas de 1970 e 1980, com base no custo de reposição “as new” não depreciado.
Adicionalmente, a alegação de insuficiência de dados para aplicação do Método do Capital Recuperado (MCR) não pode ser aceita como justificativa para adoção de critérios de valoração desprovidos de fundamentação econômica sólida e que levem à remuneração em duplicidade dos ativos.
Os investimentos realizados podem ser depurados a partir dos dados contábeis das próprias transportadoras. Na ausência de informações detalhadas sobre O&amp;M, tributos ou quaisquer outros elementos que a ANP considere relevantes, devem ser adotadas premissas de melhores práticas de mercado como referência provisória, até que os dados necessários sejam disponibilizados pelas transportadoras. 
No caso concreto, estamos diante de agentes regulados que impedem o adequado exercício pela ANP de suas atribuições legais, na medida em que se negam a compartilhar as informações requeridas pela Agência. E, em se mantendo esse contexto, irão se beneficiar com a aplicação de uma metodologia que os favorece.
Sendo assim, a utilização de informações com base nas melhores práticas de mercado, até que as transportadoras disponibilizem as informações requeridas pela ANP, nos parece o único caminho possível para evitar a caracterização de remuneração em duplicidade.
Adicionalmente, a aplicação da metodologia CRN, considerando o cálculo do VRN a partir de um custo unitário (R$/m.pol) de referência, pode introduzir risco na valoração da BRA devido à alta incerteza no cálculo do VRN. Esse método aplicado no cálculo do VRN é utilizado em situações em que há baixíssimo nível de maturidade do projeto (0% a 2%), gerando uma estimativa com faixa de precisão esperada muito larga (-50% a 100%). De acordo com a Prática Recomendada da AACE, corresponde a uma estimativa de Classe 5.
</t>
  </si>
  <si>
    <t>José Mauro Ferreira Coelho</t>
  </si>
  <si>
    <t>Aurum Tank Consultoria</t>
  </si>
  <si>
    <t>Sócio-fundador</t>
  </si>
  <si>
    <t>jose.mauro@aurumtank.com.br</t>
  </si>
  <si>
    <t>A Nota Técnica nº 8/2026/SIM-CTR trata da aplicação dos fundamentos legais e metodológicos delineados pela ANP na Nota Técnica 2/2026/SIM-CTR/SIM/ANP-RJ à proposta inicial de parâmetros para a tarifa de transporte enviada pela TAG, disponibilizada no âmbito da Consulta Pública nº 08/2025, quando também foram recebidas contribuições do mercado e da sociedade acerca dos dados apresentados. Inicialmente, a ANP retoma as principais diretrizes para a realização da revisão tarifária:
•	serão incluídos à Base Regulatória de Ativos (BRA) apenas os bens e instalações resultantes de investimentos prudentes e necessários à prestação de serviço de transporte (conforme Art. 6º, § 1º, da Resolução ANP nº 991/2026); 
•	o investimento deve ser considerado da forma que seria realizado por um provedor de serviços prudente atuando eficientemente, em conformidade com as boas práticas industriais aceitas, para alcançar o menor custo sustentável de provisão de serviços (conforme NGR Rule 79(1)(a)); 
•	o investimento deve considerar apenas informações e análises que o transportador pudesse razoavelmente ter considerado ou realizado no momento em que incorreu no investimento relevante (conforme AER Guidelines); 
A este respeito, concordamos com as diretrizes indicadas pela ANP, dado que estas têm como princípio a promoção da eficiência nos sistemas de transporte de gás natural, além do incentivo para que as empresas realizem investimentos prudentes (ou seja, que aumentem a segurança da prestação do serviço de transporte) e necessários (ou seja, que sejam importantes para a continuidade da prestação do serviço e/ou suportem a ampliação do mercado), desencorajando a realização de investimentos que não incorram em ganho para o sistema e seus usuários.</t>
  </si>
  <si>
    <t xml:space="preserve">Embora os critérios de prudência, necessidade e eficiência sejam claros em princípio, importante ressaltar que sua aplicação prática enfrenta um desafio neste processo de revisão: as transportadoras não fornecem informações no nível de detalhamento adequado. Conforme será demonstrado nas seções seguintes, a proposta inicial da TAG apresentou lacunas significativas de documentação técnica, justificativas inadequadas para diversos custos, e discrepâncias entre valores pleiteados e valores históricos.
	Nestas situações, a ANP tem a prerrogativa para arbitrar valores, aplicando estimativas mais prováveis baseadas em métricas de mercado e boas práticas regulatórias internacionais. Esta prerrogativa não apenas promove justiça tarifária, mas também cria incentivos apropriados para que transportadoras apresentem dados completos e justificativas técnicas adequadas em futuras revisões tarifárias.
Neste sentido, e considerando as melhores práticas internacionais, observa-se que a realização de ajustes e/ou a arbitragem de valores (de forma justificada) pelos órgãos reguladores é uma prática recorrente em casos onde os preços de referência estejam em desacordo com os condicionantes de mercado, ou não sejam enviadas informações no nível de detalhamento adequado para o cálculo das tarifas. 
No caso da Ofgem, órgão regulador do Reino Unido, as Instruções e Diretrizes Regulatórias (RIGs) fornecem um arcabouço que permite à Ofgem coletar dados dos operadores durante o período de revisão tarifária, a fim de administrar o controle tarifário, definir as tarifas dinais, monitorar o desempenho dos operadores, calcular quaisquer recompensas ou penalidades associadas aos mecanismos de incentivo, e determinar ajustes na receita permitida ao longo do período.
Já no regulamento UE 2017/460 da União Europeia (artigo 6º), são descritos os ajustes que os órgãos reguladores têm autonomia para realizar sobre a metodologia de cálculo do preço de referência para o transporte de gás natural:
“4.   Eventuais ajustes à aplicação da metodologia do preço de referência a todos os pontos de entrada e de saída só podem ser feitos em conformidade com o artigo 9.o ou em resultado de um ou mais dos seguintes elementos:
a) Avaliação comparativa pela entidade reguladora nacional, em que os preços de referência, num dado ponto de entrada ou de saída, são ajustados para que os valores resultantes cumpram o nível competitivo dos preços de referência;
b) Equalização por parte do(s) operador(es) de rede de transporte ou da entidade reguladora nacional, conforme decisão da entidade reguladora nacional, em que o mesmo preço de referência é aplicado a alguns ou a todos os pontos dentro de um grupo homogéneo de pontos;
c) Escalamento pelo(s) operador(es) de rede de transporte ou pela entidade reguladora nacional, conforme decisão da entidade reguladora nacional, em que os preços de referência em todos os pontos de entrada ou em todos os pontos de saída, ou em ambos, são ajustados, quer mediante a multiplicação desses valores por uma constante, quer adicionando ou subtraindo uma constante aos seus valores.” (grifos nossos)
Esta prerrogativa é mencionada no Decreto 10.712/2021 (Artigo 5ºB, inciso V) em relação ao acesso de terceiros às infraestruturas de gás natural, definindo como um dos papeis da ANP “estabelecer remuneração justa e adequada para os titulares das infraestruturas, referente ao acesso de terceiros, condizente com os riscos da atividade, para cada infraestrutura da cadeia do gás natural” (grifos nossos). </t>
  </si>
  <si>
    <t xml:space="preserve">Princípio similar é mencionado na Resolução ANP nº 991/2026 especificamente em relação às tarifas de transporte:
“Art. 23. A tarifa de transporte aplicável a cada serviço de transporte deve ser composta por uma estrutura de encargos relacionados à natureza dos custos, despesas e investimentos atribuíveis a sua prestação, devendo refletir: (...)
III - uma remuneração justa e adequada do investimento durante a sua vida útil esperada, considerando o nível de risco da atividade de transporte”. (grifos nossos)
Na prática, a ANP pode aplicar arbitragem de valores mediante os seguintes instrumentos:
•	Uso de Proxies e Benchmarks: Aplicação de custos de reposição baseados em referências de mercado contemporâneas (ex.: cotações de fornecedores, projetos similares, índices setoriais).
•	Parâmetros Típicos/Eficientes: Aplicação de parâmetros que refletem o comportamento de um "provedor eficiente" atuando conforme boas práticas industriais, em lugar de parâmetros específicos não comprovados.
•	Modelos Top-Down: Utilização de modelos agregados baseados em métricas setoriais (ex.: custo por km de gasoduto, custo por ponto de entrada/saída) quando dados desagregados não forem disponibilizados.
•	Análise Comparativa: Comparação de custos pleiteados com custos de infraestruturas similares em contextos regulatórios comparáveis (ex.: outras transportadoras, precedentes internacionais).
Portanto, reforçamos a prerrogativa de que a Agência arbitre os custos e parâmetros na inexistência de justificativa plausível ou informações necessárias comunicadas pela transportadora, prática que já vem sendo realizada pelos órgãos reguladores de outros países, conforme demonstrado. 
</t>
  </si>
  <si>
    <t xml:space="preserve">Além do atraso na revisão tarifária propriamente dita, trazendo insegurança jurídica e travando investimentos pelo lado do consumo, a não adoção desta prerrogativa poderia ter um efeito nocivo ao longo dos ciclos de revisões tarifárias, inventivando as transportadoras a não enviarem seus dados de custo, ou não enviarem justificativas completas para cada custo pleiteado, reduzindo assim a transparência aos contratantes do serviço de transporte em relação aos custos que estão sendo cobertos pelas tarifas pagas. 
Sendo assim, a análise minuciosa pela equipe técnica especializada da ANP, item a item, seria suficiente para avaliar os os custos pleiteados, ajustá-los caso necessário, e/ou arbitrar valores justos e adequados no caso de não haver informações suficientes enviadas pela transportadora, com base em métricas de mercado devidamente justificadas.
</t>
  </si>
  <si>
    <t xml:space="preserve">A ANP avalia a Base Regulatória de Ativos (BRA) da TAG utilizando a seguinte metodologia:
•	custo de Reposição Novo (CRN): consiste na apuração do valor que seria investido em data recente para um ativo similar, com base nos condicionantes atuais do mercado, depreciado ao longo do uso – este método foi realizado pela KPMG (contratada pela TAG) conforme a ABNT NBR 14.653 (partes 1, 2 e 5), normas do IBAPE e Uniform Standards of Professional Appraisal Practice (USPAP), e também pela ANP para comparação dos resultados.
Ademais, a ANP considerou os seguintes critérios  para a aplicação da metodologia CRN à BRA da TAG: 
•	o custo médio atual dos gasodutos foi considerado como sendo de R$ 547,35 /m.pol (data-base setembro de 2024), multiplicado pela extensão (em metros) e pelo diâmetro (em polegadas), e ajustado por fatores que refletem o grau de dificuldade topográfica, resultando no Valor de Reposição Novo (VRN) de cada ativo;
•	cada ativo foi depreciado pelo número de meses de operação (a partir da data da respectiva Autorização de Operação), resultando no Valor de Reposição Depreciado (VRD), sendo o tempo total de operação estimado em 30 anos (360 meses; portanto depreciação anual = 1/360);
•	considerou-se que o valor residual dos dutos poderia chegar a 0%, ou seja, dutos cuja Autorização de Operação foi emitida há mais de 360 meses teriam valor residual igual a 0, apenas sendo remunerados os custos de reformas ou reparos, caso realizados; 
•	a ANP considerou como data-base para a BRA o mês de dezembro de 2025, adicionando 15 meses de depreciação aos ativos em relação à estimativa da TAG (data-base setembro de 2024); 
•	a ANP atualizou o custo dos ativos de setembro de 2024 (data de referência do custo médio) até dezembro de 2025 (data-base da BRA) utilizando o Índice Nacional de Preços ao Consumidor Amplo (IPCA); 
•	a ANP desconsiderou trechos de gasodutos desativados (25 km do gasoduto GASFOR); e
•	para as Estações de Distribuição de Gás (EDGs), devido à dificuldade na obtenção de referências de custo públicas, a ANP considerou VRNs dentro dos limites estimados pela KPMG.
</t>
  </si>
  <si>
    <t xml:space="preserve">A este respeito, concordamos com a metodologia aplicada (uma vez que o método de custos históricos corrigidos pela inflação, CHCI, iria introduzir incertezas devido ao longo período de correção de custos), e com os critérios utilizados para o cálculo, porém discordamos do índice que foi aplicado para a correção temporal do custo dos ativos (IPCA). 
</t>
  </si>
  <si>
    <t xml:space="preserve">O IPCA (Índice Nacional de Preços ao Consumidor Amplo) é o principal indicador oficial de inflação do Brasil. Ele é calculado pelo Instituto Brasileiro de Geografia e Estatística (IBGE) e mede a variação de preços de um conjunto de produtos e serviços consumidos pelas famílias brasileiras com renda entre 1 e 40 salários mínimos. O índice busca representar o custo de vida médio da população, incluindo despesas como alimentação, transporte, habitação, saúde, educação e lazer. Já o IGP-M (Índice Geral de Preços – Mercado) é um indicador de inflação calculado pela Fundação Getulio Vargas (FGV) que mede a variação de preços em diferentes etapas da atividade econômica. Diferentemente do IPCA, que se concentra no consumo das famílias, o IGP-M combina três componentes: o Índice de Preços ao Produtor Amplo (IPA), que reflete preços no atacado e tem maior peso no cálculo; o Índice de Preços ao Consumidor (IPC), que mede preços no varejo; e o Índice Nacional de Custo da Construção (INCC), que acompanha os custos da construção civil. 
Consideramos, portanto, que o IGP-M é o índice mais adequado para a correção dos custos de ativos para transporte de gás natural, que não se tratam de itens de consumo para famílias com renda entre 1 e 40 salários mínimos (para os quais seria mais adequado o uso do IPCA), possuindo grande contribuição de custos de equipamentos, materiais, serviços, e construção civil e eletromecânica (mais afeitos ao IGP-M). Cabe ressaltar que, na proposta da TAG, também é considerada a atualização monetária pelo IGP-M (índice previsto no Contrato Legado da Malha Nordeste), invocando como precedentes as Notas Técnicas ANP nº 013/2019-SIM e nº 01/2021-SIM, elaboradas no contexto da 1ª Revisão Tarifária da Transportadora Brasileira Gasoduto Bolívia-Brasil (TBG). </t>
  </si>
  <si>
    <t xml:space="preserve">A Análise do OPEX pela Agência teve como foco as rubricas indicadas pela TAG a título de custos de operação e manutenção (O&amp;M), e a título de despesas gerais e administrativas (G&amp;A). Os principais pontos levantados pela ANP foram:
•	a ausência do “fator x”, que busca representar o ganho de eficiência e produtividade ao longo dos anos (a Agência determina que irá avaliar o fator x na 3ª fase do plano de ação para a revisão tarifária);
•	a discrepância entre o O&amp;M projetado (R$ 343,6 milhões por ano) e o O&amp;M histórico (R$ 548 milhões em 2024) (a ANP solicita que a TAG apresente uma matriz de alocação de custos visando a correta distribuição do valor de O&amp;M, além da íntegra do contrato assinado com a provedora dos serviços: Engie Soluções de Operação e Manutenção Ltda.); e
•	a discrepância entre o G&amp;A projetado - R$ 95,6 milhões por ano - e o G&amp;A histórico - R$ 177 milhões para 2024 (neste sentido, a ANP solicita novamente a apresentação de matriz de alocação de custos).
</t>
  </si>
  <si>
    <t>Concordamos com os pontos levantados pela ANP, e acreditamos não haver informações suficientes que permitam a correta análise dos custos, dado o alto nível de agregação das rubricas, e a inexistência de documentação comprobatória em relação aos valores indicados. Sendo assim, apresentaremos nossas contribuições a respeito do valor de OPEX ao longo da terceira fase da revisão tarifária.</t>
  </si>
  <si>
    <t xml:space="preserve">Os principais pontos levantados pela ANP sobre este grupo de custos foram:
•	não foram apresentadas justificativas técnicas que permitissem a verificação da prudência e eficiência na realização de tais despesas, ou que se tratavam de despesas fundamentais para a correta prestação dos serviços de transporte; 
•	a Agência solicitou à TAG  o envio da documentação técnica completa para cada categoria de investimento “material” (definida como aquela que represente mais de 5% do Sustaining CAPEX total do ciclo);
•	a Agência determinou a glosa integral dos valores de sustaining CAPEX apresentados para os anos de 2029 e 2030, dado que a TAG não possui plano de investimentos que embase tais valores;
•	a ANP determinou a glosa integral dos itens Pontos de Entrada, Pontos de Saída, Redução de Emissões / Transição Energética, Outros, enquanto não forem apresentadas justificativas técnicas correspondentes aos mesmos;
•	foi determinada a categorização como “projeto contingente” das rubricas Classe de Locação (no valor que exceder o limite aprovado de R$ 50 milhões), Infraestrutura de TI, PIG instrumentado, Estações de Compressão, Service Exchange (Overhaul); e
•	no caso do sustaining CAPEX em 2025, a ANP determinou que apenas a categoria Classe de Locação seria aprovada, no valor máximo de R$ 50 milhões (após o envio de justificativas detalhadas), o excedente a este valor seria categorizado como “projeto contingente”, e as demais categorias (totalizando R$ 356,40 milhões) seriam glosadas.
</t>
  </si>
  <si>
    <t xml:space="preserve">A ABIQUIM reitera os fundamentos metodológicos apresentados em sua contribuição à Nota Técnica nº 2/2026 (NT2), que embasam a presente análise da proposta da TAG. </t>
  </si>
  <si>
    <t>A ABIQUIM reitera os fundamentos metodológicos apresentados em sua contribuição à Nota Técnica nº 2/2026 (NT2), que embasam a presente análise da proposta da TAG.</t>
  </si>
  <si>
    <t>A ABIQUIM concorda com o entendimento da ANP quanto aos elevados riscos regulatórios de dupla contagem e subsídios cruzados decorrentes da coexistência de ativos estruturantes fisicamente integrados à Malha Nordeste da TAG durante o processo de transição para o Regime Regulado. 
Todavia, nos esclarecimentos apresentados na Seção I – Subseção I.2, todavia, não se identifica referência explícita aos riscos regulatórios associados à escolha das metodologias de valoração da Base Regulatória de Ativos (BRA), especialmente quanto à definição da BRA inicial da Malha Nordeste.
Trata-se de ativos que permaneceram em operação por décadas sob contratos legados, garantindo remunerações que, conforme indicam os fluxos de caixa divulgados pela própria ANP em 2025, podem ter superado de forma relevante os custos operacionais (OPEX), tributos e taxas razoáveis de retorno. Nessa circunstância, metodologias que não reconstruam a trajetória econômica de recuperação do capital – como o CHCI ou o CRN aplicados de forma isolada – expõem o processo a risco de pagamento prévio ou duplicado pelos mesmos ativos, especialmente para aqueles com mais de 30 anos de operação. 
Sem prejuízo dos avanços promovidos pela ANP na segregação dos ativos regulados e legados, a ABIQUIM registra a expectativa legítima dos usuários de que providência regulatória equivalente seja adotada para mitigar o risco de dupla remuneração por meio da BRA, considerando os fluxos econômicos em excesso eventualmente já recebidos pela transportadora antes do início do primeiro ciclo tarifário regulado.  
Diante disso, a ABIQUIM solicita que a ANP dê destaque explícito, já na NT8, aos riscos regulatórios associados à metodologia de valoração da BRA inicial da Malha Nordeste, indicando de forma inequívoca os encaminhamentos metodológicos e procedimentais para assegurar a vedação à dupla remuneração e a observância do princípio da modicidade tarifária.</t>
  </si>
  <si>
    <t xml:space="preserve">A posição institucional da ABIQUIM é apoiar as providências da ANP que reforcem modicidade tarifária, transparência e aderência estrita do transporte aos ativos, custos e investimentos efetivamente afetos ao serviço.
Em particular, a ABIQUIM entende que o referencial regulatório posto pela Resolução ANP nº 991/2026 prevê, na metodologia do RCM, instrumento metodológico capaz de impedir a dupla remuneração de investimentos já recuperados no regime legado, o que não é factível pelo uso de metodologias de CHCI ou CRN, muito em contrário. 
Sendo compreensível o desinteresse das transportadoras ingressando no Regime de Revenue Cap em municiar a ANP de dados e informações capazes de reduzir substancialmente o valor da BRA, este risco regulatório merece destaque e encaminhamento explícito e, no caso em tela, destaque não inferior àqueles afetos à segregação de ativos entre regimes e da alocação objetiva de custos comuns.
</t>
  </si>
  <si>
    <t>A ABIQUIM concorda com a centralidade atribuída pela ANP à correta valoração da BRA como pilar da revisão tarifária, porque é a BRA que, em última instância, determina parte relevante da receita requerida e do nível tarifário.
Recomendamos, contudo, que a NT8 enfatize de forma ainda mais direta que, em ativos remunerados sob contratos legados, o objetivo regulatório não é apenas reconstruir um valor físico‑contábil, mas assegurar que o montante reconhecido na BRA represente apenas o capital prudente ainda não recuperado economicamente.</t>
  </si>
  <si>
    <t>A ABIQUIM entende que a proposta apresentada pela TAG, ao se apoiar em metodologias que partem majoritariamente de registros histórico‑contábeis e depreciação cronológica, não demonstra, de forma suficiente, como evita o risco de reconhecimento de valores já remunerados no regime legado.
Para contratos encerrados ou em encerramento, é indispensável que a transportadora comprove, com base rastreável, a parcela de capital ainda não recuperada economicamente — e não apenas a existência física do ativo ou seu valor contábil atualizado. Na ausência dessa comprovação, a solução regulatória deve ser conservadora e sujeita a ajuste posterior, preservando modicidade tarifária e previsibilidade para os usuários.</t>
  </si>
  <si>
    <t>A ABIQUIM considera adequada a preocupação da ANP com a qualidade da informação disponível e com a necessidade de uma metodologia replicável para este ciclo. Ao mesmo tempo, recomendamos que a proposição metodológica deixe inequívoco que: (i) a escolha de uma abordagem factível no curtíssimo prazo não pode ser confundida com validação definitiva da BRA; (ii) a ausência de dados históricos completos deve resultar em maior conservadorismo (e não em maior remuneração); e (iii) deve existir um caminho regulatório claro para revisão/true‑up quando informações auditáveis forem apresentadas.
Também sugerimos que a NT8 explicite a hierarquia de salvaguardas de modicidade: sempre que possível, o resultado físico‑contábil (por CRN ou CHCI) deveria ser contrastado com uma estimativa econômica de capital recuperado, ainda que por aproximações transparentes e reprodutíveis. Esse contraste reduz risco de sobrevaloração da base e melhora a consistência intertemporal do regime de revenue cap.</t>
  </si>
  <si>
    <t>A ABIQUIM concorda com o entendimento da ANP de que o Método do Capital Recuperado (Recovery Capital Method – RCM) é conceitualmente o mais adequado para a estimação da BRA em contratos originalmente negociados, por se ancorar no capital efetivamente recuperado e no valor econômico residual ainda não remunerado.
Reconhece-se, entretanto, que sua aplicação plena depende da disponibilidade de uma base histórica completa, conciliável e auditável. Essa limitação, contudo, deve ser tratada como transitória e estritamente informacional, não como justificativa para afastar o método como referência regulatória última.
Nesse sentido, a ABIQUIM recomenda que a NT8 estabeleça, de forma expressa, um caminho regulatório claro para a aplicação do RCM, contemplando ao menos:
(i) a definição de prazo máximo para sua implementação completa, sugerindo-se até 24 meses;
(ii) a utilização obrigatória dos fluxos de caixa dos contratos legados já divulgados pela ANP, complementados por informações auditáveis a serem requeridas das transportadoras; e
(iii) a previsão explícita de mecanismos de ajuste (true up) na BRA e na tarifa quando identificada divergência material em relação à valoração inicial.
A ABIQUIM entende que a BRA estimada com base no CRN deve possuir caráter provisório, devendo ser obrigatoriamente cotejada com o RCM dentro do horizonte do próprio ciclo tarifário 2026 2030 ou, no máximo, para efeitos de ajuste no ciclo subsequente (2031 2035). Tal abordagem preserva a previsibilidade regulatória, sem abdicar do dever poder da ANP de assegurar modicidade tarifária e vedação à dupla remuneração.</t>
  </si>
  <si>
    <t xml:space="preserve">A ABIQUIM compreende a decisão da ANP de afastar o CHCI como metodologia para a BRA inicial da TAG, mas nota que, sem as glosas e ajustes regulatórios implementados, a BRA pelo CHCI, conforme mensurada pela TAG (R$ 5,67 bilhões) foi inferior à proposta, pela mesma transportadora, pelo método CRN (R$ 6,61 bilhões). </t>
  </si>
  <si>
    <t>A ABIQUIM compreende as razões regulatórias apontadas pela ANP para a adoção do CRN depreciado como referência para a BRA inicial da TAG, diante das limitações estruturais do CHCI para ativos de elevada longevidade e histórico contábil formado sob integração vertical pré regulatória. Reconhece-se, ainda, o conjunto de ajustes promovidos pela ANP como avanços relevantes.
Não obstante, duas fragilidades centrais permanecem e merecem tratamento regulatório explícito: (i) Limitação conceitual da depreciação linear para vedar a dupla remuneração. A exclusão de ativos com mais de 30 anos — que totalizou R$ 847,5 milhões — constitui avanço necessário. Contudo, a depreciação linear aplicada ao período anterior não captura eventual sobre remuneração histórica ocorrida durante os primeiros anos de operação, conforme sugerem os fluxos de caixa dos contratos legados já divulgados pela ANP. Apenas o RCM permite reconstruir a trajetória efetiva de recuperação do capital e verificar se houve retorno superior ao WACC regulatório; (ii) Ausência de validação independente dos custos unitários utilizados no VRN. Os custos unitários adotados (R$ 547,35/pol.m), propostos pela consultoria da transportadora, não foram cotejados com referenciais independentes, como o estudo da própria ANP de 2019 ou benchmarks internacionais. O valor adotado posiciona-se no limite superior da faixa histórica observada, expondo o processo ao risco de sobreapreçamento estrutural da base.
Diante disso, a ABIQUIM recomenda que a ANP explicite na NT8 o caráter provisório da BRA estimada com base no CRN e estabeleça salvaguardas adicionais, incluindo:
(a) cotejo obrigatório com o RCM em prazo definido;
(b) validação independente dos custos unitários empregados (estudo ANP 2019, USAID, CNMC Espanha) e na ausência destes elementos, determine auditoria independente com participação da ANP na definição do escopo e na validação dos resultados, assegurando que os parâmetros reflitam custos prudentes e eficientes de mercado;
(c) mecanismos de correção intertemporal caso identificadas divergências materiais.
Tais medidas são essenciais para preservar a consistência intertemporal do regime de revenue cap e evitar aumentos tarifários persistentes decorrentes de bases superavaliadas.</t>
  </si>
  <si>
    <t>A ABIQUIM considera positivo que a ANP utilize marcos objetivos (como as Autorizações de Operação) para definir a idade operacional e a depreciação regulatória de cada ativo, bem como medidas que reduzem a sobreavaliação — notadamente a eliminação de pisos artificiais de valor residual, a correção do marco temporal da depreciação (substituindo as datas contábeis pelas datas efetivas de entrada em operação) e a exclusão de ativos com vida útil exaurida.
A revisão metodológica promovida pela ANP corrigiu distorções relevantes da avaliação apresentada pela TAG/KPMG, que: (i) utilizava datas contábeis não validadas como marco de início da depreciação; (ii) aplicava piso residual de 10% mesmo para ativos com vida útil exaurida; e (iii) apresentava multiplicidade de bases de VRN não reconciliadas. Os ajustes realizados pela ANP — depreciação pela idade real, eliminação do piso residual e exclusão de ativos com mais de 30 anos — representam aprimoramento metodológico significativo.
Para aumentar ainda mais a replicabilidade e a transparência do método, sugere-se que a NT8 indique, de forma padronizada e de fácil acesso: (i) as fontes e os critérios utilizados para a definição dos custos unitários por tipologia de ativo; (ii) os fatores de ajuste aplicados (topográficos, regionais, de escala); (iii) as vidas úteis regulatórias estabelecidas para cada classe de ativo; e (iv) o tratamento contábil-regulatório das substituições e da componentização, demonstrando como se evita a acumulação indevida de valor na base (dupla contagem).
Transparência aqui não é apenas desejável: é condição para a estabilidade regulatória, para a redução da litigiosidade e para que os usuários possam compreender e validar a formação da Base Regulatória de Ativos que remunerarão ao longo de todo o ciclo tarifário.</t>
  </si>
  <si>
    <t>A ABIQUIM reconhece a consistência metodológica da revisão promovida pela ANP, que resultou em valores de BRA mais aderentes à realidade econômica dos ativos da TAG. A aplicação da depreciação pela idade real dos ativos, a eliminação do piso residual de 10% e a exclusão de ativos com mais de 30 anos de operação (totalizando R$ 847,5 milhões) representam avanços significativos em relação à proposta original da TAG/KPMG.
Não obstante, os resultados apresentados na Tabela 3 da NT8 evidenciam uma questão que merece aprofundamento: a exclusão de R$ 847,5 milhões da BRA refere-se apenas à parcela de ativos com mais de 30 anos que ainda constavam na avaliação KPMG. Contudo, a depreciação linear aplicada pela ANP, embora necessária, não captura eventual sobre-remuneração histórica que possa ter ocorrido durante os primeiros 30 anos de operação desses ativos, conforme sugerem os fluxos de caixa dos contratos legados divulgados pela ANP em 2025.
Adicionalmente, a comparação entre os valores da KPMG e da ANP (Tabela 4 da NT8) demonstra que as principais diferenças decorrem: (i) da correção do marco temporal da depreciação (R$ 2.516 milhões); e (ii) da depreciação adicional referente ao período 2024-2025 (R$ 737 milhões). Estes ajustes são tecnicamente corretos e alinhados às melhores práticas regulatórias.
Entretanto, os custos unitários que serviram de base para o VRN (R$ 547,35/pol.m) não foram objeto de validação independente, mantendo-se os valores propostos pela consultoria da transportadora. Conforme apontado no estudo "Análise Estatística de Custos de Implantação de Oleodutos e Gasodutos no Brasil" (SIM-ANP, set/2019), a média histórica para gasodutos brasileiros situa-se em US$ 79,67/pol.m (aproximadamente R$ 438,00/pol.m, a depender do câmbio), patamar inferior ao adotado.
Propõe-se que, como aprimoramento para os próximos ciclos tarifários, a ANP:
(i) Estabeleça referências próprias de custos unitários, baseadas em estudos setoriais atualizados e benchmarks internacionais, reduzindo a dependência de avaliações contratadas pelas transportadoras; (ii) Implemente mecanismo de revisão ex post para os custos unitários adotados, permitindo ajustes caso se verifique, com base em dados de mercado efetivos, que os valores superam parâmetros prudentes e eficientes.
A medida contribuiria para maior previsibilidade, redução da assimetria informacional e alinhamento com o princípio do "menor custo sustentável" (NGR Rule 79(1)(a)), fortalecendo a credibilidade do regime regulatório.</t>
  </si>
  <si>
    <t>A ABIQUIM manifesta concordância com o conjunto de determinações regulatórias apresentadas na Subseção 2.3 da NT8. A exclusão do método CHCI mostra-se acertada diante das limitações estruturais identificadas para ativos com até 56 anos de operação e histórico contábil originado em período de integração vertical, anterior à segregação regulatória das atividades. A adoção do CRN depreciado como metodologia para a BRA inicial, o estabelecimento da data efetiva de entrada em operação como referência obrigatória para o início da depreciação, a vedação a pisos artificiais de valor residual e a consequente exclusão de R$ 847,5 milhões correspondentes a ativos com vida útil superior a 30 anos representam aperfeiçoamentos metodológicos relevantes, resultando na BRA aprovada de R$ 4.125,0 milhões para o ciclo 2026-2030.
Tais medidas corrigem distorções significativas da proposta original da TAG/KPMG, que utilizava datas contábeis não validadas como marco de depreciação, mantinha piso residual de 10% para ativos já integralmente depreciados e apresentava bases de VRN inconsistentes entre si. A ABIQUIM ressalva, entretanto, que a anuência à BRA ora aprovada não prejudica as preocupações detalhadas em campos anteriores desta contribuição, especialmente quanto à necessidade de confrontação com o Método do Capital Recuperado para identificar eventual sobre-remuneração histórica não refletida na depreciação linear e à imprescindível validação independente dos custos unitários empregados no CRN, tomando por base os estudos setoriais já produzidos pela própria ANP, como o levantamento de 2019, e referências internacionais aplicáveis. A ABIQUIM espera que tais aprimoramentos sejam incorporados pela ANP ao longo da evolução do processo regulatório.</t>
  </si>
  <si>
    <t>A ABIQUIM reconhece a complexidade da análise dos gastos operacionais da TAG, especialmente no contexto de coexistência de regimes (Malha Nordeste regulada versus GASENE e Pilar-Ipojuca em contratos legados) e concorda com a necessidade de aprofundamento na 3ª fase do Plano de Ação. Não obstante, algumas questões merecem destaque desde já.
A proposta de OPEX da TAG apresenta R$ 2.195,7 milhões para o ciclo 2026-2030, com média anual de R$ 439,1 milhões, evidencia fragilidades que representam risco regulatório de primeira ordem, pois impactam diretamente a Receita Requerida e o nível tarifário.
A elevada concentração em rubricas residuais ("Outras Manutenções", com R$ 658,2 milhões, e "Outros Custos e Despesas", com R$ 87,3 milhões, somam R$ 745,5 milhões), representando aproximadamente 34% do OPEX total, a ausência de detalhamento de “Estudos e Projetos” (R$ 68,3 milhões) e a inexistência de demonstração de ganhos de produtividade resultam em opacidade informacional incompatível com a regulação por incentivos prevista na Resolução ANP nº 991/2026. Da mesma forma, os gastos com "abertura de mercado" (R$ 37 milhões em 2026) demandam segregação entre custos operacionais elegíveis e despesas de natureza comercial, que não devem ser socializadas via tarifa.
A ABIQUIM também considera preocupante a ausência de demonstração de ganhos de produtividade, em desacordo com o art. 11 da RANP 991/2026, que determina a aplicação do Fator X para capturar eficiências ao longo do ciclo. A projeção de OPEX constante em termos reais sinaliza Fator X implícito igual a zero, premissa incompatível com a regulação por incentivos.
Diante disso, a ABIQUIM solicita que a ANP condicione qualquer reconhecimento tarifário de OPEX à apresentação de matriz analítica completa de alocação de custos, à segregação rigorosa entre regime regulado e contratos legados e à definição explícita de parâmetros de eficiência a serem testados na 3ª fase do Plano de Ação.</t>
  </si>
  <si>
    <t>A ABIQUIM analisou a estrutura e composição do OPEX proposto pela TAG, que totaliza R$ 2.195,7 milhões para o ciclo 2026-2030, com média anual de R$ 439,1 milhões, conforme detalhado na Tabela 6 da NT8.
A proposta apresenta segregação entre custos de O&amp;M (R$ 1.717,9 milhões, 78,2% do total) e G&amp;A (R$ 478,0 milhões, 21,8% do total). A ABIQUIM observa, contudo, que a composição revela pontos que merecem aprofundamento na 3ª fase do Plano de Ação.
As categorias "Outras Manutenções" (R$ 658,2 milhões) e "Outros Custos e Despesas" (R$ 87,3 milhões) somam R$ 745,5 milhões, representando aproximadamente 34% do OPEX total — patamar muito superior aos parâmetros internacionais aceitáveis para rubricas residuais, o que compromete a transparência e a verificabilidade exigidas pelo art. 8º, § 2º, III da RANP 991/2026.
A rubrica "Estudos e Projetos" (R$ 68,3 milhões) foi incluída sem qualquer detalhamento, impossibilitando a avaliação de sua necessidade e elegibilidade regulatória, bem como a necessária distinção entre estudos operacionais e aqueles vinculados a projetos de expansão.
A ABIQUIM também considera preocupante a previsão de R$ 37 milhões em gastos com "abertura de mercado" no ano de 2026, que demandam segregação rigorosa entre custos operacionais elegíveis e despesas de natureza comercial, as quais não devem ser socializadas via tarifa.
Por fim, a alocação de custos entre regime regulado e contratos legados (GASENE e Pilar-Ipojuca) requer matriz analítica transparente com critérios objetivos e auditáveis, sob pena de subsídio cruzado.</t>
  </si>
  <si>
    <t>A ABIQUIM analisou criticamente os dados de OPEX da TAG e identifica pontos que exigem aprofundamento na 3ª fase do Plano de Ação.
A projeção de OPEX constante em termos reais para todo o ciclo implica Fator X implícito zero, contrariando o art. 11 da RANP 991/2026, que determina a incorporação de ganhos de produtividade ao longo do período regulatório.
Quanto à alocação de custos, a TAG não apresentou matriz analítica que permita verificar, para cada categoria, o montante total, o critério de rateio e o valor efetivamente alocado à Malha Nordeste. A ausência dessa matriz impede aferir se os R$ 343,6 milhões anuais de O&amp;M refletem apenas custos atribuíveis ao regime regulado, excluindo parcelas relativas aos contratos legados GASENE e Pilar-Ipojuca.
Sobre os custos com partes relacionadas, as demonstrações financeiras de 2024 registram R$ 502 milhões em O&amp;M com a ESOM (Engie Soluções de Operação e Manutenção), empresa do mesmo grupo da TAG, representando 91,6% do total. Diante do risco de margens superiores às de mercado, a ABIQUIM entende que a íntegra do contrato ESOM deve ser enviada à ANP para análise, nos termos do art. 12 da RANP 991/2026.
A ABIQUIM confia que a 3ª fase do Plano de Ação exigirá o detalhamento necessário para assegurar que apenas custos prudentes e eficientes sejam reconhecidos na tarifa.</t>
  </si>
  <si>
    <t>A ABIQUIM considera que a projeção de OPEX constante em termos reais para todo o ciclo (R$ 439,1 milhões/ano) implica um Fator X implícito igual a zero, o que contraria o disposto no art. 11 da Resolução ANP nº 991/2026. A regulação por incentivos pressupõe ganhos de produtividade ao longo do tempo, e a aceitação de um patamar de custos fixos sinalizaria ao mercado a ausência de compromisso regulatório com a eficiência, criando um precedente negativo para futuras revisões.</t>
  </si>
  <si>
    <t>A ABIQUIM concorda com a crítica quanto à ausência de critérios adequados de alocação entre O&amp;M e G&amp;A e, principalmente, quanto ao risco de rateios pouco transparentes. Este tema é sensível para a TAG por operar ativos e contratos com diferentes regimes (Malha Nordeste regulada e os contratos legados GASENE e Pilar-Ipojuca). Recomenda-se que a ANP exija, para itens materialmente relevantes, a descrição do driver de alocação (beneficiário-pagador/causalidade), evidência de consistência ao longo do tempo e segregação contábil por centro de custo. Quando houver custos compartilhados (p.ex., TI corporativa, estruturas administrativas ou contratos guarda-chuva), a regra deve ser: só ingressa no serviço regulado o que for demonstravelmente atribuível a ele.</t>
  </si>
  <si>
    <t>Quanto à rubrica "Estudos e Projetos" (R$ 68,3 milhões no ciclo), a ABIQUIM concorda que o nível de detalhamento apresentado é insuficiente para reconhecimento tarifário. Em geral, despesas dessa natureza podem refletir desde estudos de integridade e engenharia (potencialmente ligados ao serviço regulado) até iniciativas comerciais/estratégicas. 
A ABIQUIM concorda com a Determinação Regulatória da NT8 que estabelece regime de aprovação prévia obrigatória para qualquer estudo que a TAG deseje incluir na base tarifária, com apresentação de escopo detalhado, justificativa técnica demonstrando necessidade mandatória ou contribuição objetiva para eficiência e segurança, orçamento comparado com referências de mercado, e demonstração de que não pode ser realizado com recursos internos existentes.</t>
  </si>
  <si>
    <t>A ABIQUIM concorda com a cautela da ANP quanto à rubrica “Abertura de Mercado” (R$ 37,0 milhões em 2026). Pelo próprio nome, trata-se de gasto com potencial caráter comercial/institucional, cuja elegibilidade tarifária não é automática.
A ABIQUIM entende que a transportadora deve apresentar detalhamento completo com planilha analítica contendo cada item de gasto, data, fornecedor, valor e justificativa de necessidade para a prestação do serviço regulado, com segregação obrigatória entre despesas elegíveis e não elegíveis.</t>
  </si>
  <si>
    <t>A ABIQUIM concorda que as categorias agregadas "Outras Manutenções" (R$ 658,2 milhões) e "Outros Custos e Despesas" (R$ 87,3 milhões) precisam de escrutínio reforçado, pois juntas representam cerca de R$ 745,5 milhões --- aproximadamente 34% do OPEX total do ciclo. Como sugestão objetiva para a fase de validação, recomenda-se exigir: (i) desagregação por subitens materiais (por exemplo, acima de um limiar como R$ 1 milhão/ano ou 0,5% do OPEX anual); (ii) memória de cálculo de quantidades e preços; e (iii) evidência contratual/fiscal para amostras representativas. Sem esse nível mínimo de abertura, a comparação com benchmarks e a aplicação de testes de eficiência ficam seriamente limitadas.</t>
  </si>
  <si>
    <t>A ABIQUIM apresenta suas contribuições à Seção III da NT8 com base nos princípios da modicidade tarifária, transparência e eficiência consagrados na Lei nº 14.134/2021 e na Resolução ANP nº 991/2026.
A análise da proposta de OPEX da TAG, no valor total de R$ 2.195,7 milhões para o ciclo 2026-2030, revela pontos críticos que demandam aprofundamento na 3ª fase do Plano de Ação.</t>
  </si>
  <si>
    <t>A ABIQUIM analisou a proposta de Sustaining CAPEX da TAG, que totaliza R$ 1.705 milhões para o ciclo 2026-2030, e concorda com a glosa integral dos R$ 276,8 milhões/ano para 2029 e 2030, bem como com a classificação como Projeto Contingente para os valores de 2026 a 2028, condicionada à apresentação da documentação técnica completa.</t>
  </si>
  <si>
    <t>A ABIQUIM analisou a proposta da TAG para Sustaining CAPEX, que totaliza R$ 1.705 milhões para o ciclo 2026-2030, conforme detalhado na Tabela 7 da NT8. Observa-se que a proposta, embora detalhada em categorias, não apresenta a documentação técnica mínima exigida para verificação de prudência e eficiência. A repetição de valores idênticos em 2029 e 2030 (R$ 276,8 milhões em cada) indica ausência de portfólio de projetos definidos, configurando eventual uso de técnica de "arrasto" ou placeholders.
A entidade concorda com a NT8 que a aceitação desses valores para cálculo da tarifa definitiva viola o princípio da modicidade tarifária, transferindo o risco de planejamento da empresa para o usuário.</t>
  </si>
  <si>
    <t>A ABIQUIM concorda com a avaliação da NT8 de que a proposta da TAG apresenta valores meramente declaratórios, sem a documentação técnica mínima exigida para verificação de prudência e eficiência (laudos, estudos de engenharia, cronogramas e orçamentos detalhados), em desacordo com o art. 6º, § 1º, da RANP 991/2026.
A repetição de valores idênticos em 2029 e 2030 (R$ 276,8 milhões cada) evidencia ausência de portfólio de projetos definidos, configurando placeholders que transferem o risco de planejamento da empresa para o usuário. A ABIQUIM concorda com a glosa integral desses valores e com a exigência de apresentação de projetos específicos para os demais anos.</t>
  </si>
  <si>
    <t>LUIS F QUILICI</t>
  </si>
  <si>
    <t xml:space="preserve">Diante do exposto, considera-se fundamentada a determinação final da ANP que aprova o valor de R$ 4.125,0 milhões para a Base Regulatória de Ativos (BRA) do Contrato Malhas Nordeste, posicionado em moeda de dezembro de 2025. Entende-se adequada a decisão de afastar o uso de metodologias baseadas puramente em correções de registros contábeis históricos (CHCI e RCM), consolidando a adoção do método do Custo de Reposição Novo (CRN) depreciado.
Destaca-se que os ajustes metodológicos promovidos pela Agência conferem consistência regulatória ao cálculo da base de remuneração, especialmente pelas seguintes premissas adotadas:
•	A fixação do início da depreciação com base na data efetiva de entrada em operação comercial dos ativos, validada pelas Autorizações de Operação da ANP, o que corrige eventuais distorções geradas pelo uso de marcos contábeis internos;
•	A aplicação correta da regra de corte para a vida útil regulatória (360 meses), estabelecendo valor regulatório zero para gasodutos já integralmente depreciados, rejeitando-se a manutenção de pisos residuais arbitrários;
•	A extensão do período de cálculo da depreciação até 31 de dezembro de 2025, garantindo a captura do desgaste físico da infraestrutura até o momento exato de transição para o novo ciclo tarifário.
Conclui-se, assim, que as balizas definidas convergem para o objetivo de remunerar estritamente o valor econômico remanescente da infraestrutura efetivamente utilizada. A metodologia endereça de forma eficiente o princípio da modicidade tarifária e assegura a vedação à dupla recuperação de capital ao longo da vida útil dos ativos.
</t>
  </si>
  <si>
    <t xml:space="preserve">No que tange à avaliação dos Custos Operacionais (OPEX) projetados para o ciclo 2026-2030, compreendendo as despesas de Manutenção e Operação (O&amp;M) e Despesas Gerais e Administrativas (G&amp;A) propostas pela transportadora, manifesta-se alinhamento com a análise crítica conduzida pela ANP. Observa-se que a atuação da Agência foi diligente ao identificar deficiências materiais na comprovação dos dados, fundamentando-se adequadamente nos princípios de eficiência e prudência regulatória.
Avalia-se que a posição do regulador está tecnicamente respaldada, destacando-se como adequados os seguintes posicionamentos:
•	Aplicação do Fator X de produtividade: A rejeição da premissa de um OPEX constante em termos reais ao longo de todo o ciclo mostra-se acertada, visto que a regulação por incentivos em indústrias de rede exige a captura de ganhos de produtividade e eficiência (Fator X), os quais devem ser repassados às tarifas.
•	Rigor nos critérios de alocação de custos: Considera-se indispensável a exigência de uma matriz detalhada de alocação de custos que justifique o rateio de despesas comuns entre a Malha Nordeste e os demais contratos legados da transportadora. O escrutínio sobre contratos firmados com partes relacionadas (do mesmo grupo econômico) evidencia o cuidado regulatório para evitar o repasse de margens superiores às de mercado para a tarifa.
•	Rejeição (glosa) de rubricas genéricas: Acompanha-se o entendimento técnico que glosa valores agregados sob rubricas genéricas e sem justificativa analítica, a exemplo de "Estudos e Projetos" e "Outras Manutenções/Outros Custos". A ausência de comprovação de escopo e necessidade impede a verificação da prudência dos gastos, justificando a não inclusão preventiva na base tarifária.
Conclui-se, portanto, que as exigências documentais e as determinações da Agência para a calibração do OPEX são medidas essenciais. Tais ações asseguram a consistência da regulação tarifária, garantindo que os usuários remunerem estritamente os custos operacionais comprovadamente eficientes, prudentes e necessários à prestação do serviço de transporte
</t>
  </si>
  <si>
    <t xml:space="preserve">No que diz respeito ao item 3.2 da Nota Técnica nº 8/2026, manifesta-se alinhamento com o rigor analítico aplicado pela ANP sobre os Custos Operacionais (OPEX) projetados pela transportadora. Observa-se que a atuação da Agência se pauta adequadamente na exigência de comprovação de eficiência e prudência, em consonância com a regulação por incentivos.
Avalia-se que o posicionamento do regulador está tecnicamente amparado, destacando-se como necessárias as seguintes determinações:
•	Necessidade de Fator de Produtividade (Fator X): A rejeição da premissa de um OPEX constante em termos reais ao longo de cinco anos mostra-se acertada, visto que a regulação em indústrias de rede pressupõe a captura de ganhos de produtividade e eficiência com o tempo, os quais devem ser repassados às tarifas por meio da aplicação do Fator X.
•	Transparência na alocação de custos e contratos com partes relacionadas: É imprescindível a exigência de uma matriz detalhada de alocação de custos para garantir que os usuários da Malha Nordeste não subsidiem despesas referentes aos contratos legados. Além disso, o escrutínio sobre a precificação de contratos de manutenção firmados com partes relacionadas (empresas do mesmo grupo econômico) evidencia o cuidado regulatório para evitar a incorporação de margens superiores às de mercado na tarifa.
•	Glosa de rubricas genéricas e sem justificativa analítica: Acompanha-se o entendimento técnico que glosa valores significativos agregados sob rubricas como "Estudos e Projetos" e "Outras Manutenções/Custos". A ausência de detalhamento impede a verificação da necessidade e prudência dos gastos, justificando a adoção de um corte preventivo (haircut).
•	Segregação de custos comerciais: É correta a exigência de separação entre custos estritamente necessários à operação e despesas associadas a desenvolvimento de mercado e marketing. Gastos comerciais, que beneficiam primordialmente a transportadora pela atração de novos clientes, configuram risco comercial e não devem ser integralmente transferidos aos usuários cativos do serviço regulado.
Conclui-se, portanto, que as premissas estabelecidas no item 3.2 são fundamentais para assegurar a consistência tarifária. A imposição de limites e glosas preventivas garante que a remuneração recaia estritamente sobre custos operacionais comprovadamente eficientes, prudentes e necessários, preservando o princípio da modicidade tarifária.
</t>
  </si>
  <si>
    <t>No que se refere ao item 4.1 da Nota Técnica nº 8/2026, entende-se adequada a avaliação da ANP sobre a necessidade de escrutínio regulatório rigoroso sobre a proposta de Sustaining CAPEX (investimentos de manutenção) apresentada pela transportadora.
Avalia-se como indispensável a premissa regulatória de que a mera apresentação declaratória desses montantes não justifica sua incorporação automática na Base Regulatória de Ativos (BRA). A exigência de que investimentos de tal magnitude sejam rigorosamente submetidos aos testes de prudência e necessidade é uma medida de contorno essencial para o novo ciclo tarifário. Sem a devida segregação analítica e comprovação técnica de que se tratam de gastos estritamente voltados à manutenção e operação continuada da malha regulada, há risco material de impacto injustificado nas tarifas.
Conclui-se, portanto, que a identificação e a delimitação desses valores no item 4.1 estabelecem a base adequada para a análise crítica promovida pelo regulador. A postura de condicionar a aprovação de qualquer investimento à demonstração objetiva de sua necessidade e eficiência atende aos princípios de prudência alocativa e de modicidade tarifária, resguardando os usuários finais do repasse de custos não comprovados.</t>
  </si>
  <si>
    <t xml:space="preserve">No que se refere ao item 4.2 da Nota Técnica nº 8/2026, entende-se adequada a avaliação da ANP sobre as projeções de Sustaining CAPEX (investimentos de manutenção) da transportadora, que totalizam cerca de R$ 1,7 bilhão para o ciclo 2026-2030. Observa-se que a Agência atuou de forma alinhada aos preceitos da regulação por incentivos, ao exigir que a inclusão de ativos na base de remuneração seja condicionada à efetiva comprovação nos testes de prudência e necessidade.
Avalia-se que as determinações regulatórias exaradas — que incluem aprovações condicionais, classificações como projetos contingentes e glosas — estão tecnicamente respaldadas pelos seguintes fundamentos apontados na Nota Técnica:
•	Exigência de comprovação técnica e glosa de rubricas genéricas: É acertada a postura de rejeitar a inclusão de valores meramente declaratórios desprovidos de laudos de engenharia, orçamentos detalhados e análise de alternativas. Destaca-se como estritamente necessária a glosa integral da categoria "Outros", que representava parcela expressiva (19,1%) do CAPEX sem o devido detalhamento analítico, o que impedia a verificação de sua prudência.
•	Mitigação do risco de dupla recuperação (CAPEX vs. OPEX): Acompanha-se o rigor analítico na avaliação de rubricas como "Estações de Compressão", "Service Exchange/Overhaul" e "Pig Instrumentado". A exigência de segregação clara é fundamental para evitar que gastos de manutenção periódica (já cobertos pelo OPEX) sejam indevidamente capitalizados como investimentos, observando-se os requisitos normativos (CPC 27) de que apenas intervenções que efetivamente prolonguem a vida útil devem compor a base de ativos.
•	Diferenciação entre manutenção e expansão de mercado: Considera-se adequada a identificação de que investimentos vultosos em "Pontos de Entrada" e "Pontos de Saída" possivelmente configuram expansão para atendimento de novos clientes no mercado aberto (Augmentation/Connection CAPEX), e não estritamente manutenção da capacidade existente (Sustaining CAPEX). Tais investimentos submetem-se a lógicas regulatórias distintas e não devem ser automaticamente socializados nas tarifas de todos os usuários.
•	Tratamento de passivos legados e investimentos não obrigatórios: Avalia-se como prudente o estabelecimento de limites e aprovações condicionais para intervenções de "Classe de Locação", mitigando o risco de que passivos acumulados que deveriam ter sido absorvidos sob a vigência dos contratos legados sejam transferidos aos usuários do novo ciclo. Ademais, a glosa de investimentos em "Redução de Emissões" reflete o correto entendimento de que gastos voluntários/estratégicos corporativos, desprovidos de obrigação regulatória mandatória, não devem compor o custo do serviço regulado.
Conclui-se, portanto, que a estruturação metodológica adotada no item 4.2 — ao fragmentar a análise por categorias, identificar inconsistências no perfil temporal dos gastos e exigir matrizes de alocação transparentes (como no caso de Infraestrutura de TI) — é essencial para garantir a consistência tarifária. As glosas e condicionantes estabelecidos protegem a modicidade tarifária e asseguram que os usuários remunerem exclusivamente os investimentos imprescindíveis à continuidade, segurança e eficiência do serviço de transporte dutoviário.
</t>
  </si>
  <si>
    <t>Em diversas passagens, a ANP relatou na Nota Técnica a insuficiência de informações ou dados com inconsistências em relação à BAR. Para a FIESP, as transportadoras têm dever jurídico de prestar à ANP informações completas, auditáveis, tempestivas e conciliáveis, porque esses dados integram a própria base de cálculo da tarifa regulada. Não se trata de faculdade colaborativa do agente regulado, mas de ônus inerente à sujeição regulatória. Sem informação íntegra, a ANP perde capacidade de verificar prudência, necessidade, eficiência e aderência ao serviço, comprometendo a legitimidade econômica da tarifa.
Esse dever decorre da Constituição, da Lei nº 9.478/1997, da Lei nº 13.848/2019, da Lei nº 12.527/2011, da Lei nº 14.134/2021, da Resolução CNPE nº 3/2022 e da Resolução ANP nº 40/2016, que estruturam a atividade regulatória sobre bases de publicidade, eficiência, fiscalização, transparência e verificabilidade. Em matéria tarifária, a consequência é direta: quem pretende ver ativos, custos ou investimentos reconhecidos na Receita Máxima Permitida deve demonstrá-los de forma suficiente. A insuficiência probatória não pode ser transferida ao usuário.
A experiência recente confirma esse ponto. A própria ANP registrou, no caso da TAG, que o conjunto de informações apresentado não foi suficiente para aplicar o RCM de forma tecnicamente consistente e prudente, justamente porque faltaram dados completos, auditáveis e metodologicamente robustos. Em situações assim, a assimetria informacional não pode gerar benefício regulatório ao transportador.
Por isso, a FIESP sustenta que a ANP pode e deve impor consequências regulatórias objetivas quando a transportadora não comprovar adequadamente seus pleitos. Isso inclui glosas totais ou parciais dos valores considerados na BRA. Tal providência não configura arbitrariedade, constitui enforcement legítimo, proporcional à omissão informacional do agente que detém a prova primária. O ônus da incerteza regulatória deve recair sobre quem frustrou a instrução do processo, e não sobre a modicidade tarifária.</t>
  </si>
  <si>
    <t>A FIESP entende que não se deve acatar a proposta da TAG para a BAR da Malha Nordeste porque ela não demonstrou, de forma suficiente, que os valores pleiteados atendem aos critérios regulatórios de prudência, necessidade, eficiência e vedação à dupla remuneração. A própria lógica da transição do contrato legado para o regime tarifário regulado exige separar, com rigor, os ativos efetivamente úteis e ainda não recuperados daqueles que já foram amortizados econômica ou contratualmente. Sem essa demonstração, a incorporação automática da proposta da transportadora transferiria ao usuário um risco informacional que deve permanecer com o regulado.
A ANP registrou que não conseguiu validar com segurança o CHCI, em razão de inconsistências relevantes nos dados históricos apresentados pela TAG, inclusive divergências expressivas entre documentos auditados para a mesma data-base. Também aponta que não foi possível aplicar integralmente o RCM, por falta de informações completas, auditáveis e reconciliáveis sobre receitas, custos, tributos, investimentos e retorno do capital ao longo da vigência contratual. Isso, por si só, já revela insuficiência probatória da proposta da TAG para sustentar o reconhecimento integral da BAR pretendida.
Além disso, a contribuição destaca risco concreto de dupla remuneração, pois os contratos legados já continham componentes destinados a remunerar capital, cobrir OPEX e recuperar investimentos. Sem reconstrução robusta da trajetória econômica desses ativos, não há como assegurar que a BAR proposta não reincorpora parcelas já pagas nas tarifas anteriores. Por isso, a proposta da TAG não deve ser acolhida tal como apresentada.</t>
  </si>
  <si>
    <t>O RCM é o método mais adequado para o cálculo da BAR da Malha Nordeste porque enfrenta diretamente a questão regulatória central dos contratos legados: quanto do capital originalmente investido já foi efetivamente recuperado pelas receitas históricas do contrato e qual parcela, se houver, ainda pode ser reconhecida no novo ciclo tarifário. Diferentemente do CHCI, que depende de memória contábil íntegra desde a origem do ativo, e do CRN, que parte do custo corrente de reposição, o RCM reconstrói a trajetória econômica efetiva do contrato, considerando receitas auferidas, custos operacionais, tributos, remuneração do capital e depreciação implícita. Por isso, é o método que melhor preserva a aderência intertemporal entre a remuneração passada e a base regulatória futura.
Essa superioridade metodológica é ainda mais evidente em ativos remunerados por tarifas negociadas entre partes, como ocorreu na Malha Nordeste. Nessa situação, a pergunta regulatória relevante não é quanto custaria reconstruir hoje a infraestrutura, nem apenas qual seria seu custo histórico corrigido, mas sim se o investimento já foi amortizado economicamente ao longo do contrato legado. A FIESP sustenta que o RCM é útil porque mitiga o risco de dupla remuneração. Em outras palavras, entre os métodos avaliados, o RCM é o único capaz de apurar, com coerência econômica, o capital regulatoriamente remanescente.
Por essa mesma razão, a ANP deve exigir da TAG informação completa, auditável, reconciliável e tempestiva. Registra-se que a Agência solicitou dados contábeis e operacionais à TAG e à Petrobras, mas concluiu que o conjunto apresentado foi insuficiente para viabilizar a aplicação prudente do RCM, pois não permitiu reconciliar integralmente receitas efetivamente auferidas, custos operacionais incorridos, tributos pagos e taxa de retorno apropriada ao longo de todo o período contratual. Sem essa base, o cálculo do capital não recuperado perde rastreabilidade e pode gerar distorções na BAR, com impacto direto sobre a modicidade tarifária e a neutralidade regulatória.
Além disso, a exigência de informação completa não é faculdade da transportadora, mas consequência da própria sujeição regulatória. A FIESP destaca que dados sobre ativos, custos, investimentos, depreciação e OPEX integram a base de cálculo da tarifa regulada e, portanto, não podem ser tratados como matéria de conveniência privada. A alienação do controle societário da TAG não rompe a continuidade jurídica da empresa nem afasta sua responsabilidade pelos registros pretéritos. Assim, se a ANP pretende evitar que a incerteza informacional seja transferida aos usuários, deve compelir a TAG a apresentar todos os elementos necessários ao RCM. Informação incompleta não pode produzir vantagem regulatória para quem a omite.</t>
  </si>
  <si>
    <t>A FIESP entende que não se deve adotar o CHCI para a TAG porque, embora esse método seja conceitualmente mais aderente ao reconhecimento do capital efetivamente investido em ativos legados já construídos, ele depende de base histórica íntegra, consistente e auditável. No caso concreto, essa condição não foi atendida. O próprio documento registra que a aplicação do CHCI exige registros contábeis confiáveis, capazes de demonstrar o valor originalmente investido, a depreciação acumulada e a correção monetária aplicável. Sem essa rastreabilidade, o método perde validade prática como fundamento regulatório.
No caso da TAG, a contribuição destaca que a ANP identificou inconsistências relevantes nos dados históricos apresentados, inclusive divergência superior a 110% entre documentos auditados para a mesma data-base. Em um processo de revisão tarifária, esse grau de inconsistência compromete a confiabilidade da informação contábil e impede afirmar, com segurança, que a BAR apurada pelo CHCI represente o capital prudente, necessário e ainda não recuperado. Nessas condições, adotar o método significaria reconhecer valores sem base probatória robusta.
Além disso, o CHCI não enfrenta diretamente o principal problema regulatório da transição dos contratos legados: identificar quanto do investimento já foi economicamente recuperado pelas tarifas históricas. Ele reconstrói memória contábil, mas não revela, por si só, a amortização econômica efetivamente ocorrida ao longo do regime contratual anterior. Por isso, ainda que o CHCI seja, em tese, superior ao CRN para ativos antigos, ele não deve ser adotado para a TAG diante da fragilidade informacional verificada e da necessidade de privilegiar metodologia capaz de mitigar o risco de dupla remuneração.</t>
  </si>
  <si>
    <t>A FIESP entende que a revisão promovida pela ANP para a Base Regulatória de Ativos da TAG, com adoção do CRN depreciado, é válida nas circunstâncias concretas do processo. Entretanto, o CRN não assegura, por si só, a vedação da dupla remuneração dos ativos. A própria ANP reconhece que o problema regulatório central dos contratos legados é identificar quanto do capital originalmente investido já foi efetivamente recuperado pelas receitas históricas, e não apenas estimar um custo corrente depreciado. Ainda que a revisão da ANP tenha corrigido distorções relevantes, como a remuneração de ativos com vida útil regulatória exaurida, o método permanece incapaz de reconstituir, com precisão, a amortização econômica efetivamente ocorrida no regime contratual anterior.
Por essa razão, a FIESP sustenta que o RCM é metodologicamente superior e deve ser adotado, caso a ANP obtenha, na consulta pública, as informações complementares necessárias. Entre os métodos avaliados, apenas o RCM enfrenta diretamente a questão regulatória relevante: apurar qual parcela do investimento já foi recuperada e qual saldo remanesce passível de reconhecimento tarifário. É, portanto, o único instrumento capaz de mitigar de forma robusta o risco de dupla cobrança aos usuários.</t>
  </si>
  <si>
    <t>A FIESP entende que a ANP deve exigir da TAG o envio integral das informações necessárias à aplicação do RCM para a determinação da BAR dos ativos vinculados aos contratos legados vencidos. Em transições dessa natureza, a questão regulatória central não é apenas estimar o custo atual de reposição da infraestrutura, mas apurar quanto do capital originalmente investido já foi efetivamente recuperado pelas receitas históricas auferidas no regime contratual anterior. O próprio documento destaca que o RCM é o método mais aderente a esse objetivo, pois reconstrói a trajetória econômica de recuperação do ativo e reduz o risco de dupla remuneração.
A exigência dessas informações não é discricionária: decorre do dever jurídico de informação do regulado. O texto ressalta que a Constituição, a Lei nº 9.478/1997, a Lei nº 13.848/2019, a Lei nº 12.527/2011 e a Lei nº 14.134/2021 impõem à transportadora o fornecimento de dados íntegros, auditáveis e tempestivos à ANP, justamente para viabilizar fiscalização, revisão tarifária e controle da prudência dos custos e ativos. Em infraestrutura regulada, informações sobre ativos, receitas, investimentos, depreciação, tributos e OPEX não constituem dado privado de conveniência empresarial, mas elemento essencial da própria formação da tarifa.
O próprio processo da revisão tarifária demonstra que a insuficiência informacional da TAG comprometeu a análise regulatória. Segundo o documento, a ANP registrou que o conjunto de dados apresentado não foi suficiente para aplicar o RCM de forma tecnicamente consistente e prudente, justamente pela ausência de base completa, verificável e metodologicamente robusta. Também foi consignado que, caso surjam informações complementares, consistentes e auditáveis durante a consulta pública, o uso do RCM ainda pode ser admitido no ciclo 2026-2030. Isso reforça que a solução regulatória adequada não é abandonar o método mais aderente, mas compelir o regulado a suprir a instrução do processo.
Por isso, a ANP deve determinar que a TAG apresente, no mínimo, a série histórica completa e reconciliável de: receitas efetivamente auferidas; base inicial de ativos; OPEX eficiente, incluindo O&amp;M e G&amp;A; investimentos incorporados; depreciação contábil; tributos incidentes; e taxa de retorno aplicável ao capital investido ao longo da vigência contratual. O documento explicita que são esses elementos que permitem reconstruir o fluxo econômico-financeiro de 2005 a 2025 e apurar o saldo de capital ainda não recuperado. Sem essa base, o ônus da incerteza não pode ser transferido ao usuário tarifário. A integridade regulatória exige que a ANP exija os dados, recalcule a BAR pelo RCM e somente então defina a base reconhecível no novo ciclo tarifário.</t>
  </si>
  <si>
    <t>A FIESP entende que a ANP deve incorporar a metodologia de custos unitários como proxy regulatória para a definição do OPEX da TAG, em vez de aceitar, de forma direta, os valores autodeclarados pela transportadora. A razão é simples: a transição para o regime de Receita Máxima Permitida exige custos eficientes e prudentes, ancorados em dados observáveis, critérios verificáveis e referenciais comparáveis. O próprio documento destaca que a projeção regulatória do OPEX não deve se basear em mera reconstrução orçamentária futura, porque esse tipo de abordagem tende a inflar necessidades operacionais e reduz a capacidade de teste do regulador.
No caso da TAG, não se trata de uma empresa nova, mas de uma transportadora com histórico operacional conhecido, cujos contratos legados estão migrando para o regime regulado. Por isso, a ANP não deve limitar sua análise à segregação de custos futuros apresentada pela própria empresa. Deve exigir séries históricas padronizadas por malha, conta contábil, centro de custo e contrato, para estimar tendências, expurgar eventos extraordinários e reconstruir uma base empírica confiável de custos. Sem esse tratamento, a definição do OPEX regulatório fica excessivamente dependente de valores informados unilateralmente pela regulada, com baixa auditabilidade.
A utilização de custos unitários (por quilômetro de gasoduto, por empregado, por ponto de entrada e saída, entre outros indicadores operacionais) cria uma referência objetiva para a ANP avaliar eficiência. O documento é expresso ao afirmar que essa abordagem permite converter gastos agregados em métricas mais úteis à regulação e abre duas oportunidades concretas: melhorar a projeção do OPEX do ciclo tarifário com base empírica mais robusta e permitir comparação de eficiência entre transportadoras, em linha com a Resolução ANP nº 991/2026. Ainda que as malhas não sejam idênticas, o benchmark entre empresas fornece ordem de grandeza objetiva, reduz assimetria de informação e aumenta a transparência da parcela tarifária de OPEX.
Evidentemente, alguns custos extraordinários podem ser planejados em função das necessidades específicas da transportadora. Nesses casos, o custo unitário pode gerar resultados não aderentes à necessidade da empresa. Nesses casos, deve-se exigir a justificativa da transportadora.
Por isso, a FIESP sustenta que a ANP não deve aceitar apenas os valores apresentados pela TAG como expressão automática de custo eficiente. A função regulatória exige testar esses valores à luz de parâmetros comparáveis e verificáveis. Custos unitários eficientes funcionam como proxy adequada justamente porque permitem separar custo estrutural da rede de exceções operacionais e identificar eventuais sobrecustos que não devem ser repassados à tarifa. O principal ganho regulatório é claro: uma tarifa construída sobre parâmetros auditáveis e comparáveis, e não sobre despesas pouco testáveis informadas pelo próprio agente regulado.</t>
  </si>
  <si>
    <t>ARM</t>
  </si>
  <si>
    <t xml:space="preserve">A definição da Base Regulatória de Ativos (BRA), é o ponto central da revisão tarifária do transporte de gás natural, especialmente no contexto de transição dos contratos legados para o novo modelo regulatório. O modelo a ser utilizado necessita assegurar que a definição da BRA não resulte em dupla remuneração de ativos já integral ou substancialmente recuperados por meio das tarifas vigentes nos contratos anteriores.
Importante remarcar que em abril de 2025, a ANP divulgou os fluxos de caixa que deram origem aos contratos legados, evidenciando que o Fluxo de Caixa Original constituiu o modelo regulatório de remuneração tarifária ao longo dos últimos 20 anos. No caso do Contrato Legado da Malha NE, encerrado em 31 de dezembro de 2025, o Valor Residual Econômico (VRE) já indicava a recuperação quase integral do capital investido. Tal entendimento foi corroborado pela Petrobras e por diversos agentes do setor, conforme manifestações realizadas em audiência pública no Senado Federal em setembro de 2025.
O Marco Regulatório que serve de comando para a revisão tarifária é a Resolução ANP nº 991/2026, onde destaca-se o art. 7º, inciso IV, que veda a dupla remuneração, ou seja, não devem integrar a BRA ativos cuja recuperação total já tenha ocorrido por meio das tarifas de transporte.
Importante destacar que a 991/2026, indica alguns métodos possíveis  para valoração da BRA, mas não estabelece uma hierarquia entre as metodologias, dentre elas: i. Custo Histórico Corrigido pela Inflação (CHCI), ii. Custo de Reposição Novo (CRN) e iii. Recovered Capital Method (RCM), o que confere à ANP a discricionariedade para adoção do método mais adequado às circunstâncias específicas.
Diante do contexto de transição regulatória dos Contratos Legados e da necessidade de se evitar dupla contagem de investimentos, não restam dúvidas de que o RCM é o único método capaz de identificar, o montante de capital já recuperado ao longo do período contratual, permitindo a correta apuração do saldo ainda não amortizado. Já o CHCI e VRN/VRD não oferecem as salvaguardas suficientes contra a duplicidade de remuneração, uma vez que se baseiam em parâmetros de custo e depreciação que podem não refletir a efetiva trajetória econômica dos ativos.
No caso do VRN, ainda que a Nota Técnica - NT, sugira a exclusão de ativos com mais de 30 anos, a BRA resultante implica na revaloração de ativos já remunerados, em função da adoção de custos unitários elevados e critérios de depreciação potencialmente distorcidos. No caso do CHCI a proposta é ainda mais prejudicial.
Já no caso do RCM, embora a NT indique como a mais apropriada, são apontadas limitações quanto à rastreabilidade de determinadas informações. Tal restrição no entanto, não justifica o afastamento do RCM que pode e deve ser aplicado com base no princípio do best available data, utilizando-se as melhores informações disponíveis no momento, devendo ser previsto mecanismos de ajuste posterior (true-up), a serem implementados quando da disponibilização de dados mais completos e auditáveis. 
A eventual insuficiência de informações não pode gerar presunção favorável ao agente regulado. Cabe à transportadora (NTS) o ônus de demonstrar a elegibilidade dos investimentos e custos apresentados, competindo à ANP deliberar com base em critérios técnicos, transparentes e replicáveis.
Conclui-se que o RCM é o método que deve ser utilizado na definição da BRA inicial do novo ciclo regulatório e o único capaz de assegurar: i. a aderência ao disposto na Resolução ANP nº 991/2026, ii. a exclusão de ativos já integralmente recuperados, iii. a prevenção de uma tripla remuneração pela transportadora e, iv. a proteção dos consumidores. 
Recomenda-se, portanto, que a ANP adote o RCM com aplicação baseada nas melhores informações disponíveis e previsão de mecanismos de ajuste posterior, com a fixação de prazo limite para a realização de eventuais aperfeiçoamentos futuros. </t>
  </si>
  <si>
    <t xml:space="preserve">A abordagem proposta está, em linhas gerais, alinhada às melhores práticas regulatórias internacionais, ao buscar assegurar que apenas custos eficientes e necessários sejam reconhecidos para fins tarifários. Não obstante, identificam-se oportunidades de aperfeiçoamento com vistas a aumentar a objetividade, transparência e auditabilidade do processo decisório.
Propõe-se a definição de um conjunto padronizado e vinculante de evidências mínimas para cada item material (BRA, CAPEX, sustaining CAPEX e OPEX), e a realização de testes de prudência (prudence test) e aos requisitos de verificabilidade ex ante e ex post. 
Na definição da BRA, recomenda-se um conjuntode checklits que inclua, no mínimo: a. business case detalhado, b. análise de alternativas (options analysis), c. orçamento acompanhado de cotações, d. cronograma físico-financeiro, e. justificativa regulatória, f. evidências de contratação competitiva, dentre outras, em linha com as boas práticas regulatórias. Sugere-se também a realização de verificações obrigatórias por categoria de gasto, utilização de benchmarking de mercado como elemento de validação e a previsão de validação independente para projetos de maior porte. Esse ambiente deve contemplar informações documentais completas e rastreáveis, reconciliação entre dados contábeis e físicos, mapeamento entre ativo, projeto, ordem interna e documento fiscal e registro de versionamento e histórico de alterações.
Se faz necessário uma maior padronização da informação e a definição de nível mínimo de asseguração independente (padrões internacionais de auditoria), e estrutura de acesso escalonado para regulador e o auditor do agente regulado.
Considerando a coexistência de diferentes regimes (malhas reguladas e sob regime contratual), recomenda-se a definição prévia de metodologia objetiva para alocação de custos comuns, com vistas a mitigar o risco de subsídios cruzados. Nesse sentido, propõe-se: i. a definição de drivers de alocação objetivos e verificáveis (ex.: volume, capacidade, extensão da rede), ii. aplicação consistente ao longo do tempo, iii. revisão periódica com base em dados observados e, iv. realização de testes de razoabilidade e comparação com práticas de mercado.
Sugere-se a adoção de mecanismos de true-up, com regra de aprovação condicionada para casos em que a necessidade do investimento seja plausível, mas haja insuficiência de evidências no momento da análise. Nesses casos, recomenda-se o estabelecimento de prazos para complementação documental, definição de gatilhos objetivos para revisão, previsão de ajustes tarifários posteriores (true-up) e aplicação de penalidades ou glosas automáticas em caso de não comprovação.
Propõe-se a criação de base regulatória de custos unitários, com dados históricos e de mercado, com o objetivo de apoiar análises de prudência, reduzir assimetria de informação e conferir maior celeridade e consistência às decisões. Recomenda-se a incorporação de avaliação sistemática ex post, comparando, valores aprovados versus realizados, cumprimento de prazos e escopo e entrega de benefícios operacionais (capacidade, confiabilidade, eficiência). 
Sugere-se para as futuras revisões quinquenais, se avaliar, de forma gradual, a adoção de abordagem baseada em TOTEX (Total Expenditure), com vistas a reduzir distorções entre CAPEX e OPEX, incentivar decisões mais eficientes no ciclo de vida dos ativos e alinhar incentivos regulatórios de longo prazo. </t>
  </si>
  <si>
    <t xml:space="preserve">Como mencionado no item 9 acima, se faz fundamental que a proposta tarifária reflete a coexistência de regimes distintos dentro da malha integrada (contratos legados e ativos regulados), evitando subsídios cruzados entre (i) capacidade liberada pela expiração do contrato Malha Nordeste e (ii) contratos legados ainda vigentes (Gasene- Trecho Sul; Gasene - Trecho Norte; Pilar Ipojuca. Recomendamos maior transparência e auditoria das informações.
Recomenda-se: a. segregação de receitas e custos: demonstrar separação contábil-regulatória (regulatory accounting) por malha/contrato, com reconciliação das bases de OPEX e sustaining CAPEX que impactam a RMP, b. vedação à dupla recuperação: custos corporativos, estruturas comuns e investimentos já remunerados (implícita ou explicitamente) pelas tarifas negociadas não devem ser carregados para a base regulada, c. transparência: publicação, em anexo, da matriz de alocação de custos (drivers, percentuais, valores), para permitir escrutínio na consulta pública.
As decisões regulatórias devem estruturar-se nas melhores informações disponíveis, inclusive mediante o uso de proxies verificáveis em cenário de ausência de dados completos e auditáveis, acompanhadas de mecanismos formais de revisão ex post, desde que limitado a um período razoável de tento de admissão de novas informações.
</t>
  </si>
  <si>
    <t xml:space="preserve">Não é compreensível que agentes regulados sejam, de alguma forma, beneficiados pela não prestação de informações essenciais ao adequado exercício da atividade regulatória. A alegação de desconhecimento de dados relativos a períodos pretéritos, em decorrência de alterações societárias, não constitui justificativa aceitável. Ainda que os contratos legados sejam anteriores à última mudança no controle acionário, a responsabilidade integral pelas informações a eles associadas recai sobre o atual acionista.
A legislação vigente veda o enriquecimento sem causa. Nesse contexto, na transição dos contratos legados, é imprescindível que a ANP verifique a remuneração já auferida pelas transportadoras ao longo do respectivo regime contratual, identificando se há parcela do capital originalmente investido que ainda não tenha sido efetivamente recuperada. Caso contrário, a Base Regulatória de Ativos (BRA), no início do novo quinquênio, deve ser fixada em zero.
Transparência, aderência à regulação e respeito ao consumidor são elementos indispensáveis para que a regulação cumpra plenamente seu papel. A ausência desses princípios pode levar a um cenário indesejável: a perpetuação de distorções por um período de, no mínimo, uma década.
Os princípios regulatórios aplicáveis incluem: modicidade tarifária, transparência, verificabilidade, prudência/eficiência e vedação à dupla recuperação. Diante de assimetrias informacionais, a abordagem regulatória recomendada deve ser: (i) utilização da melhor informação disponível, com adoção de proxies conservadoras; (ii) atribuição à transportadora do ônus da comprovação; e (iii) aplicação de mecanismos de ajuste (true-up) quando novas evidências auditáveis forem apresentadas.
</t>
  </si>
  <si>
    <t>Reiteramos que a BRA inicial do ciclo 26-30 para os ativos do Contrato Legado da Malha Nordeste deve ter a aplicação do método RCM, e que a ausência de informações não é justificativa para a utilização de método alternativo tendo em vista que a ANP tem o poder regulatório e legal de exigir e obter qualquer tipo de informação faltante, e os agentes regulados, a obrigação de os fornecer ao agente regulador. 
A ANP, com vistas a assegurar uma Base Regulatória de Ativos (BRA) inicial prudente, consistente e replicável no ciclo 2026–2030, deve proceder a realização do cálculo pelo método RCM com base nos fluxos de caixa dos contratos legados, nas informações disponíveis e, quando necessário, em melhores estimativas elaboradas pela própria ANP considerando as projeções das transportadoras para o ciclo 2026-2030 como no caso do opex passado por exemplo. 
A eleição do método RCM possui caráter estratégico e de justiça tarifária. A presente revisão abrange aproximadamente 34% da base de ativos da transportadora TAG, sendo que, os demais  contratos legados terminarão até 2033 o que torna a decisão da revisão em curso, como de enorme impacto para esse quinquênio e ainda maior para o seguinte.
A ausência de informações completas pode perfeitamente ser substituída por projeções e melhores estimativas disponíveis. Reitera-se que RANP nº 991/2026 veda a dupla remuneração e somente o RCM será capaz de dar cumprimento a norma em questão. Nesse contexto, a ANP poderia concluir o cálculo tarifário com base em proxies regulatórias, modelos top-down e benchmarks setoriais, adotando premissas conservadoras em substituição a dados não comprovados.
Tal prática encontra respaldo em experiências internacionais, nas quais se atribui ao agente regulado o ônus da prova, facultando ao regulador rejeitar informações insuficientes e substituí-las por estimativas alternativas devidamente fundamentadas. Essa abordagem é plenamente aderente ao papel da revisão tarifária como instrumento de promoção da eficiência e da modicidade tarifária.
A prática de projeções e estimativas, é inclusive utilizada pela TAG e a própria ANP na apuração do VRN ao utilizar de valores estimados por consultoria contratada pelas próprias transportadoras, como, custo unitário em R$/polegada·metro, opex futuros, etc...
A adoção no método VRN de um custo estimado em R$/polegada·metro unitário para apurar o investimento total antes da depreciação, joga por terra alegações de que o RCM não pode ser utilizado sem a adoção de estimativas. A utilização de projeções e estimativas é prática usual na governança regulatória. 
Adicionalmente vale ressaltar que o custo R$/polegada·metro proposto pela TAG tem bases muito elevadas quando se compara com situação similares em outros entornos e inclusive com analise da própria ANP realizada em 2019 com gasodutos construídos no Brasil.</t>
  </si>
  <si>
    <t xml:space="preserve">Propõe-se que a ANP utilize no ato regulatório o método RCM
A proposta apresentada pela TAG propõe o cálculo da BRA pelos métodos CHCI e VRN (CRN), considerando a depreciação contábil a partir da data dos contratos legados, sem levar em conta a remuneração já obtida que foi arcada pelos consumidores, levará a uma dupla remuneração e a um enriquecimento sem causa da transportadora. 
As boas práticas regulatórias recomendam a aplicação do RCM e o devido diligenciamento para a obtenção dos dados faltantes junto aos agentes regulados, e quando não for possível, a consideração de melhores estimativas, como forma de mitigar assimetrias das informações para a tomada de decisão. 
</t>
  </si>
  <si>
    <t>Embora a NT da ANP ressalte que o método do Custo Médio Regulatório (RCM) demanda uma base de dados completa e rastreável, a própria ANP reconhece limitações na utilização dos demais métodos e acaba optando pelo método de Valor de Reposição Novo (VRN) embora esse também se baseie em estimativas. Tal decisão evidencia uma assimetria de tratamento metodológico que merece revisão. 
A BRA oriunda do Contrato Legado – Malha Nordeste pode ser inicialmente reconstruída pelos métodos VRN e CHCI, mas só devem servir de referência informacional para a aplicação do método RCM. Somente o método RCM garante que o valor final da BRA refletirá o capital prudente ainda não recuperado via tarifas.
A adoção isolada do VRN, como sugerido preliminarmente na NT, especialmente diante de incertezas quanto aos custos efetivamente incorridos, pode resultar em remuneração excessiva e potencialmente duplicada ao agente regulado, em afronta ao princípio de vedação à dupla recuperação. Caberia à ANP disponha de uma base de cálculo própria, rastreável e que inspire confiança ao mercado, não se apoiando exclusivamente em estimativas produzidas por consultorias contratadas pelas transportadoras.
A RANP nº 991/2026, considera que a BRA pode ser reconstruída a partir de diferentes metodologias, mas tais abordagens devem servir apenas como insumos preliminares. A definição final deve necessariamente decorrer do RCM, único método capaz de capturar, de forma consistente, o montante de capital já recuperado ao longo do tempo por meio das tarifas. 
No caso específico da apuração pelo CHCI e pelo VRN, a ANP poderia adotar o menor valor entre ambos como uma salvaguarda prudencial inicial (“cap”), exclusivamente para alimentar o cálculo do RCM. Essa abordagem reduz o risco de sobreavaliação da base inicial, melhora a comparabilidade entre transportadoras e preserva a modicidade tarifária. Contudo, esse valor não deve, em hipótese alguma, ser utilizado como critério final autônomo para definição da BRA.
Cabe destacar que propostas de investimento apresentadas pelas transportadoras — especialmente quando não plenamente aderentes aos custos efetivamente incorridos — podem impactar de forma significativa a BRA, reforçando a necessidade de escrutínio regulatório rigoroso.
Diante disso, propõe-se que a ANP explicite, no ato regulatório: a) que a valoração submetida à consulta pública seja tratada como preliminar, baseada em proxies verificáveis; b) a adoção de metodologia conservadora, transparente e replicável; c) a atribuição ao agente regulado do ônus de fornecer informações que viabilizem a aplicação do RCM, sob pena de manutenção das proxies adotadas e aplicação de glosas; e d) a previsão de mecanismo formal de revisão (true-up), a ser acionado quando dados auditáveis forem posteriormente apresentados.
Para viabilizar uma BRA inicial prudente e replicável no ciclo 2026–2030, propõe-se portanto a incorporação explícita de um procedimento que permita a aplicação do RCM (Recovered Capital Methodology), com base nos fluxos de caixa livres do empreendimento (FCLE) dos contratos legados, ainda que suportado por estimativas conservadoras.
Por fim, ressalta-se que as tarifas de transporte praticadas nas últimas duas décadas foram estabelecidas com base em fluxos econômicos — recentemente divulgados pela ANP — sem que houvesse, à época, uma definição formal e “blindada” da Base Regulatória de Ativos. Nesse sentido, não seria adequado que, neste momento de transição dos primeiros contratos legados — que no caso da TAG, representa cerca de 34% do total —, e diante da reconhecida insuficiência de informações, se estabeleça uma blindagem da base das transportadoras, sem que a ANP realize uma análise pelo método RCM. Ao contrário, o processo deve preservar flexibilidade metodológica, rigor técnico e aderência aos princípios regulatórios.</t>
  </si>
  <si>
    <t>O método RCM se apoia na lógica econômico-financeira dos fluxos de caixa para separar a remuneração do capital da amortização do principal, se diferenciando de abordagens baseadas em custo de reposição ou critérios contábeis. No caso da Malha Nordeste, sua aplicação é essencial, para garantir que não ocorrerá uma dupla retribuição.
As informações não conhecidas são, em grande medida, as mesmas já utilizadas pela própria Agência em metodologias alternativas, sendo possível, assim, reconstruir de forma aproximada a trajetória de recuperação do investimento com base no fluxo de caixa dos contratos legados ou, subsidiariamente, em demonstrações financeiras, utilizando variáveis como receitas, OPEX, CAPEX e evolução da base de ativos. Da mesma forma, parâmetros como o WACC podem seguir referências regulatórias homogêneas.
Assim, a limitação de dados não inviabiliza o RCM, mas exige, em alguns casos o uso de estimativas transparentes, conservadoras e que poderiam estar sujeitas a revisão futura em prazos limites a serem definidos pela ANP. Sob a ótica da prudência regulatória e da modicidade tarifária, a ANP deve considerar a aplicação do RCM, com o uso de proxies transparentes, replicáveis e passíveis de ajuste posterior. Sob a ótica da prudência regulatória, modicidade tarifária e vedação à dupla remuneração, o mais adequado não é descartar o RCM, mas aprofundar sua aplicação, assegurando que a BRA reflita apenas o capital prudente ainda não recuperado no regime legado.
Análises realizadas pela ARM consultoria com base no método RCM, indicaram que o capital investido na malha Nordeste foi integralmente recuperado e que houve sobre remuneração, mesmo sob premissas conservadoras — como OPEX elevado e taxas de WACC mais altas — os resultados permanecem consistentes indicando já haver ocorrido a recuperação do capital.
Em contraste, a utilização do VRN, conforme sugerido em notas técnicas preliminares, resulta em uma BRA positiva — uma discrepância significativa, com impacto estimado de cerca de R$ 5 bilhões no quinquênio, a ser arcado pelos consumidores, no que poderíamos considerar se tratar de uma tripla remuneração.
As premissas utilizadas que geraram os resultados acima indicados foram as seguintes: 1. CAPEX: Considerado o CHCI apresentado pela TAG e como base o ano do investimento anterior à entrada em operação definida pela ANP, 2. Depreciação: Utilizado um período de 30 anos com início da depreciação a partir do ano seguinte ao da realização do investimento, 3. Receita: Valor da RMP deliberada pela ANP, ajustada anualmente. Capacidade anual contratada igual à capacidade do Fluxo da Petrobras, 4. OPEX: Considerado o valor máximo anual apresentado pela NTS excluindo a partida de opex denominada “abertura do mercado”. Esse cenário é bastante conservador na medida em que é lógico pensar que ao longo de 20 anos eficiências tenham ocorrido e que nos anos iniciais, com ativos mais novos o opex teria sido menor, e 5. WACC: 2 cenários com 7,63% e 8,60%.
A ANP tem condições de aplicar o método RCM utilizando para algumas das informações necessárias, estimações considerando cenários possíveis com base em dados passados conhecidos e projeções apresentadas pelas próprias transportadoras. 
Nos diferentes cenários com estimações pró transportadoras em todas elas os resultados indicam que houve uma sobre retribuição do capital investido, onde se conclui que a BRA ao início do ciclo 2026-2030 da Malhas Nordeste deveria ser ZERO. Nossas análises indicam que o capital investido foi recuperado e remunerado totalmente ao final do ciclo passado que terminou em 2019.
Conclui-se que a aplicação pela ANP do RCM, a partir de estimativas próprias não demandaria um elevado grau de exatidão e tão somente a apuração se ocorreu uma sobre recuperação do capital investido. Em caso positivo, independente do montante, a BRA deve ser ZERO.</t>
  </si>
  <si>
    <t xml:space="preserve">Evidencia-se uma avaliação de inadequação estrutural do CHCI para a Malha Nordeste, em especial por: (i) não refletir o custo contemporâneo de reposição de ativos antigos; (ii) risco de “rejuvenescimento contábil” por capitalização de gastos na fronteira OPEX/CAPEX sem demonstração técnica de extensão de vida útil; e (iii) limitações de rastreabilidade de registros formados em contexto pré-segregação regulatória.
O método CHCI não deve ser usado como parâmetro primário para a definição da BRA para o caso do Contrato Legado Malha Nordeste, como também, para os demais ainda por vencer. Caso seja utilizado como referência secundária, deve ser acompanhado de auditoria intensiva e de salvaguardas contra dupla remuneração.
</t>
  </si>
  <si>
    <t xml:space="preserve">A NT da ANP indica a possibilidade de adoção do custo unitário proposto pela consultoria KPMG — contratada pelas próprias transportadoras — como parâmetro para o cálculo do Valor de Reposição Novo (VRN). O valor sugerido, de R$ 547,35/polegada·metro, aparenta ter como referência o gasoduto GASIG, com apenas 11 km de extensão e 24 polegadas de diâmetro.
Tal referenciam além de ser baseada em proposta do agente regulado, não se mostra razoável, considerando a significativa diferença de escala entre os empreendimentos, que deveria implicar ganhos relevantes de eficiência e diluição de custos.
Cabe lembrar que, em setembro de 2019, a SIM-ANP realizou o estudo “Análise Estatística de Custos de Implantação de Oleodutos e Gasodutos no Brasil”, cujo objetivo foi estimar o custo médio de implantação de dutos no país com base em projetos relevantes executados entre 2004 e 2019. 
O estudo considerou empreendimentos de transporte com grande extensão, e permitiu calcular médias e desvios-padrão dos custos por metro/polegada (“metropol”). Os resultados indicaram que, após a exclusão de outliers, o custo médio passou a ser de aproximadamente US$ 79,67/polegada·metro, com desvio-padrão de US$ 28,16/polegada·metro (35,3% da média), evidenciando maior consistência estatística. Esses valores reforçam a necessidade de cautela na adoção de parâmetros significativamente superiores.
O estudo também apresentou referências internacionais relevantes. Segundo dados da USAID (2007), os custos de gasodutos onshore nos Estados Unidos variaram entre US$ 27,62 e US$ 82,84/polegada·metro em diferentes estados. Na Espanha, a CNMC — autoridade reguladora do setor — adota valores em torno de 22,16 euros/polegada·metro em regulações mais recentes. Tais referências corroboram a percepção de que os valores propostos pela consultoria se encontram acima de parâmetros historicamente observados.
A adoção direta de informações fornecidas pelo agente regulado, sem validação independente robusta, não se coaduna com boas práticas de governança regulatória. Ao contrário, impõe-se a aplicação do princípio da melhor informação disponível, evitando-se o reconhecimento de valores potencialmente enviesados, ainda que apresentados de boa-fé.
Adicionalmente, informações contidas nas Notas Técnicas, indicam valores de custo variando entre R$ 121,54 e R$ 668,90/polegada·metro, com médias de R$ 395,22 (com outliers) e R$ 328,84 (sem outliers). Tais valores médios são significativamente inferiores aos propostos pela KPMG, reforçando a inconsistência do parâmetro sugerido.
Diante desse conjunto de evidências, entende-se que os valores unitários utilizados para o cálculo do VRN devem ser revistos para baixo de forma substancial — estimando-se uma redução de, ao menos, 70% em relação ao valor proposto pela consultoria.
A adoção de parâmetros inflacionados implicaria a remuneração excessiva de ativos cuja maior parte do investimento já foi recuperada ao longo do tempo, em potencial afronta aos princípios de modicidade tarifária e vedação à dupla recuperação.
Face as evidencias distintas, somos de opinião que os valores unitários geradores do VRN deveriam ser revistos a menor, em pelo menos 30% inferiores ao proposto pela TAG/KPMG. </t>
  </si>
  <si>
    <t>A escolha pela ANP, do marco temporal das Autorizações de Operação para fins de referência do início da vida regulatória dos ativos, bem como com a eliminação do piso de 10% para valor residual, medida compatível com maior aderência econômica e com a prevenção de sobreavaliação indevida da base é acertada. 
Recomenda-se, contudo, o aprimoramento da transparência, replicabilidade e auditabilidade da metodologia, mediante: (i) publicação dos parâmetros utilizados, incluindo custo unitário por trecho em R$/polegada.metro, fatores de correção e respectivas fontes; (ii) disponibilização de base de ativos replicável, contendo extensão, diâmetro, classe, data de operação, vida útil aplicada e valores de VRN e VRD; e (iii) apresentação de sensibilidades por classe de ativo, de modo a evidenciar os impactos regulatórios de diferentes vidas úteis sobre gasodutos, estações e sistemas de medição e controle.
Não obstante nossas críticas aos parâmetros de cálculo do VRN, entendemos que o ponto central, na transição entre contratos legados e tarifa regulada, em linha com a resolução RANP 991/2026, não é apenas há quantos anos o ativo entrou em operação, mas quanto do capital nele investido já foi efetivamente recuperado economicamente por meio das tarifas pagas pelos usuários. 
A aplicação de um VRD baseado em vida útil regulatória não possibilita capturar a realidade econômica dos contratos legados, nos quais parte substancial — ou até a quase totalidade — do capital investido já pode ter sido recuperada pelas tarifas históricas. 
Nesses casos, utilizar apenas a depreciação convencional como redutor do valor do ativo pode levar à sobreavaliação da BRA e, consequentemente, à dupla remuneração dos mesmos investimentos. Somente o uso do RCM possibilita corrigir essa distorção na medida que esse método permite identificar o saldo de capital prudente ainda não recuperado, que é o único valor compatível com uma base regulatória economicamente legítima.
Conclui-se que o VRN/VRD não pode cumprir a função de avaliação do capital recuperado que tão somente poderá ser realizado com o RCM, justamente por ser o método mais apto a refletir a recuperação econômica efetiva dos ativos e a impedir que os consumidores voltem a pagar por investimentos já remunerados no regime legado.</t>
  </si>
  <si>
    <t xml:space="preserve">Necessário explicitar a hierarquia metodológica e as condicionantes de auditabilidade porque a BRA da TAG, em transição de contratos legados com tarifas negociadas, está sujeita a forte assimetria informacional e risco de decisões não replicáveis sem reconciliação engenharia–contábil. O resumo deve assegurar que a BRA e seu roll-forward observem used &amp; useful, prudência/eficiência, rastreabilidade e, sobretudo, prevenção de dupla recuperação.
Na ausência de informações completas e auditáveis para aplicação integral das metodologias, a ANP deve decidir com a melhor informação disponível, mas de forma preliminar, com acerto de contas obrigatório quando a transportadora apresentar dados superiores e auditáveis, preservando modicidade, transparência e previsibilidade.
</t>
  </si>
  <si>
    <t xml:space="preserve">A ARM concorda com a necessidade de avaliar OPEX já na 2ª fase, dado o forte acoplamento entre OPEX, sustaining CAPEX e delimitação de BRA. Recomenda-se:
a.	Estabelecer “baseline” de OPEX eficiente com benchmarking e/ou análise histórica ajustada (normalizações), e aplicar fator X de produtividade quando cabível.
b.	Exigir matriz de alocação de custos (O&amp;M e G&amp;A) para separar custos diretos e comuns, com drivers objetivos.
c.	Evitar inclusão de rubricas genéricas (“outros”, “estudos”) sem escopo, pois reduzem a auditabilidade e ampliam risco de custos não prudentes serem repassados à tarifa.
</t>
  </si>
  <si>
    <t xml:space="preserve">A estrutura (O&amp;M + G&amp;A) é adequada, mas deve ser acompanhada de: 
a)	detalhamento por centro de custo; 
b)	segregação por malha/contrato; 
c)	conciliação com demonstrações auditadas; e 
d)	critérios de rateio dos custos comuns (SCADA, CCO, TI, engenharia, administrativo) entre Malha Nordeste regulada e demais contratos/ativos.
</t>
  </si>
  <si>
    <t>Endossa-se a crítica quanto à falta de detalhamento e à necessidade de critérios de alocação. Propõe-se que, na ausência de base satisfatória, que a ANP glose as parcelas não justificadas e utilize parâmetros de referência (benchmark) para estabelecer teto provisório; e submeta o reconhecimento a revisão anual (true-up) condicionada à entrega documental.</t>
  </si>
  <si>
    <t xml:space="preserve">A projeção de OPEX constante ao longo do ciclo, sem mecanismo de produtividade (fator X) ou justificativa operacional, é inadequada. Recomenda-se:
a.	definir trajetória de eficiência (X) ou
b.	justificar tecnicamente a ausência de ganhos (por exemplo, envelhecimento de ativos/maior integridade), sempre com evidências e métricas (indicadores de manutenção, falhas, inspeções).
</t>
  </si>
  <si>
    <t>A ARM apoia a exigência de matriz de alocação para G&amp;A e O&amp;M, com identificação de custos diretos vs comuns, e drivers de rateio. Em malha integrada com contratos legados remanescentes, a alocação é o principal vetor de risco de subsídio cruzado e dupla recuperação; portanto, deve ser auditável e submetida à consulta pública.</t>
  </si>
  <si>
    <t>Concordamos com a recomendação de glosa integral da rubrica “Estudos e Projetos”, na ausência de escopo, necessidade e resultados esperados. Qualquer estudo que se pretenda repassar à tarifa deve ter aprovação prévia, com escopo detalhado, orçamento referenciado e comprovação de elegibilidade regulatória (não corporativa/estratégica).</t>
  </si>
  <si>
    <t xml:space="preserve">A rubrica de G&amp;A associada à “Abertura de Mercado” deve ser tratada com cautela: custos de adaptação regulatória podem ser elegíveis, mas despesas comerciais/corporativas típicas não devem ser repassadas à tarifa. Recomenda-se: 
a)	segregar itens mandatórios (compliance regulatório, sistemas exigidos) de itens discricionários;
b)	ratear com demais malhas/contratos quando aplicável; e 
c)	aprovar condicionalmente mediante documentação e cronograma.
</t>
  </si>
  <si>
    <t>Rubricas “Outras” devem ser desagregadas por natureza e centro de custo. Recomenda-se estabelecer limite (cap) provisório e exigir detalhamento em nível de conta contábil/ordem de serviço, sob pena de glosa. Itens recorrentes devem migrar para categorias específicas, reduzindo discricionariedade.</t>
  </si>
  <si>
    <t xml:space="preserve">Princípios regulatórios aplicáveis: modicidade tarifária, transparência, verificabilidade, prudência/eficiência e vedação à dupla recuperação. Na presença de assimetria informacional, a abordagem regulatória recomendada é:
a)	utilizar a melhor informação disponível e proxies conservadoras;
b)	atribuir à transportadora o ônus de comprovação; e 
c)	aplicar mecanismos de true-up quando novas evidências auditáveis forem apresentadas.
</t>
  </si>
  <si>
    <t>Necessidade e prudência em se aplicar testes de elegibilidade e de evitar rubricas genéricas. 
Sugere-se incluir regra expressa de não dupla contagem com CRN: investimentos históricos só podem ser adicionados à BRA se comprovadamente não estiverem refletidos no VRN/VRD do CRN adotado.</t>
  </si>
  <si>
    <t xml:space="preserve">A revisão tarifária do transporte de gás coloca a ANP diante de uma escolha técnica decisiva para definir a Base Regulatória de Ativos (BRA): adotar uma metodologia que reflita a realidade econômica dos contratos legados e o capital já recuperado pela transportadora ao longo do tempo, ou permitir que os consumidores continuem pagando por investimentos já remunerados. No caso do Contrato Legado da Malha Nordeste, as próprias Notas Técnicas e os fluxos divulgados pela ANP indicam recuperação substancial, senão integral, do capital investido; para ativos mais antigos, corretamente glosados, há indícios de recuperação superior ao razoável.
Os Fluxos de Caixa divulgados pela ANP em 2025 demonstram recuperação quase integral dos investimentos da Malha Nordeste, podendo inclusive ter ocorrido sobrerrecuperação do capital investido, fato que deve condicionar a metodologia a ser escolhida. No caso dos gasodutos com mais de 30 anos, os consumidores pagaram além do razoável ao longo do contrato legado encerrado em dezembro de 2025. Tais fluxos, contudo, foram desconsiderados no processo em tela, o que amplia o risco de dupla remuneração a ser suportada pelos usuários.
Diante disso, a própria RANP nº 991/2026, em seu art. 7º, IV, foi clara ao estabelecer que não devem integrar a BRA os ativos cuja recuperação total já tenha ocorrido por meio da tarifa de transporte. Em um setor caracterizado como monopólio natural, é inequívoco o dever regulatório de excluir da BRA ativos cujos investimentos já tenham sido devidamente retribuídos ao longo de muitos anos, ou mesmo décadas.
Para evitar esse resultado, a ANP deve reconhecer exclusivamente o capital prudente ainda não recuperado economicamente por meio das tarifas do período contratual. Para isso, o Recovered Capital Method (RCM) deve ser adotado como metodologia de referência e, quando aplicável, como teto para a valoração da BRA. O RCM é o método mais adequado para a transição entre o encerramento dos contratos legados e a entrada no regime de Receita Máxima Permitida, justamente porque identifica o capital efetivamente ainda não recuperado e impede sua remuneração em duplicidade.
A revisão tarifária 2026–2030 da TAG ocorre precisamente nesse momento de transição, com coexistência entre ativos vinculados ao contrato legado e a nova lógica tarifária. A Nota Técnica aponta dificuldades para obtenção de informações com rastreabilidade suficiente para aplicação exata do RCM. Ainda assim, essa limitação não justifica seu afastamento. Ao contrário, por ser o único método capaz de assegurar que não haverá duplicidade de pagamento pelos consumidores, cabe à ANP aplicar o RCM com base na melhor informação disponível (best available data), mediante metodologia transparente, replicável e passível de ajuste posterior (true-up) quando dados mais completos forem apresentados.
Outros métodos, como o VRN/VRD, não oferecem a mesma proteção regulatória. Ainda que possam ser utilizados como referência transitória ou insumo preliminar, não podem servir como critério final de definição da BRA, pois não captam a recuperação econômica já ocorrida no regime legado e, se adotados isoladamente, podem resultar em dupla remuneração.
Em síntese, o CHCI e o VRN/VRD somente podem ser utilizados como referências preliminares e conservadoras para alimentar a aplicação do RCM, jamais como critério final autônomo de definição da BRA. O RCM é o único método capaz de oferecer garantia regulatória adequada contra a dupla remuneração. Na ausência de dados completos, compete à ANP, no exercício de seu poder regulador, aplicar as melhores estimativas para apurar o capital recuperado e definir a BRA inicial, cabendo à transportadora comprovar eventual parcela de capital ainda não recuperada.
A insuficiência ou ausência de informações não pode gerar presunção favorável ao agente regulado.
</t>
  </si>
  <si>
    <t xml:space="preserve">A 3S concorda com a estrutura metodológica baseada em testes de prudência e necessidade (prudence test) e em requisitos de verificabilidade ex ante e ex post. Sugere-se, adicionalmente:
i.	Padronização de evidências mínimas: para cada item material (BRA, CAPEX, sustaining CAPEX e OPEX), exigir “pacote” mínimo: business case, análise de alternativas (options analysis), orçamento com cotações, cronograma físico-financeiro, justificativa regulatória e evidências de contratação competitiva.
ii.	Data room e trilha de auditoria: instituir data room regulatório (acesso controlado) com cadeia documental, reconciliação contábil e mapeamento ativo–projeto–ordem interna–nota fiscal, permitindo asseguração razoável (reasonable assurance) por auditor independente.
iii.	Separação e alocação de custos comuns: definir previamente metodologia de rateio (drivers objetivos) para custos comuns entre malhas reguladas e malhas ainda em regime contratual, reduzindo o risco de subsídios cruzados dado que o atual regime regulatório do transporte é de autorização.
iv.	Regra de “aprovação condicionada” com true-up: quando a necessidade for plausível, mas faltarem elementos de comprovação, aprovar condicionalmente com gatilhos de entrega documental e ajuste tarifário posterior.
</t>
  </si>
  <si>
    <t xml:space="preserve">A proposta tarifária deve refletir a coexistência de regimes dentro da malha integrada, evitando subsídios cruzados entre (i) capacidade liberada pela expiração do contrato Malha Nordeste e (ii) contratos legados ainda vigentes (Gasene- Trecho Sul; Gasene - Trecho Norte; Pilar Ipojuca. Recomendamos exigir demonstração explícita da segregação.
Recomenda-se:
• Segregação de receitas e custos: demonstrar separação contábil-regulatória (regulatory accounting) por malha/contrato, com reconciliação das bases de OPEX e sustaining CAPEX que impactam a RMP.
• Vedação à dupla recuperação: custos corporativos, estruturas comuns e investimentos já remunerados (implícita ou explicitamente) pelas tarifas negociadas não devem ser carregados para a base regulada.
• Transparência: publicação, em anexo, da matriz de alocação de custos (drivers, percentuais, valores), para permitir escrutínio na consulta pública.
</t>
  </si>
  <si>
    <t xml:space="preserve">Não se pode admitir a hipótese em que agentes regulados venham a ser premiados por não fornecer informações necessárias ao correto trabalho do agente regulador. A alegação de não conhecimento de informações do período pretérito decorrente das alterações de acionistas, não é uma justificativa aceitável. Os contratos legados são anteriores à última alteração acionária, mas a responsabilidade total das informações destes contratos é do atual acionista.
Transparência, aderência à regulação e respeito ao consumidor são elementos indispensáveis para a regulação cumprir seu papel na plenitude. Sem isso, o risco seria o impensável: perpetuar distorções por pelo menos uma década.
Princípios regulatórios aplicáveis: modicidade tarifária, transparência, verificabilidade, prudência/eficiência e vedação à dupla recuperação.  Na presença de assimetria informacional, a abordagem regulatória recomendada é: (i) utilizar a melhor informação disponível e proxies conservadoras; (ii) atribuir à transportadora o ônus de comprovação; e (iii) aplicar mecanismos de true-up quando novas evidências auditáveis forem apresentadas
</t>
  </si>
  <si>
    <t xml:space="preserve">A 3S entende que a decisão da ANP de não aplicar o RCM nas condições atuais de informação deveria ser precedida de maiores esforços na obtenção dos dados faltantes. Contudo, para viabilizar uma BRA inicial prudente e replicável no ciclo 2026–2030, propõe-se incorporar explicitamente um procedimento preliminar, aplicando a RCM (Recovered Capital Methodology) baseado no FCLE do Contrato Legado.
A revisão do ciclo 2026-2030 alcança em torno de 30% da base das transportadoras TAG e NTS; em 2030, todos os contratos legados vencerão. A metodologia definida agora impactará sensivelmente na próxima revisão tarifária.
Caso não haja a integralidade das informações necessárias à aplicação do método RCM, o regulador, ciente de que a RANP 991/2026 veda a dupla remuneração das transportadoras, tem a prerrogativa de aplicar estimativas mais prováveis (best estimate value) para promover justiça tarifária e atender os princípios de modicidade.
Para enfrentar a falta de dados, a ANP poderia, na busca da modicidade tarifária, concluir a valoração e o cálculo tarifário com base em melhores estimativas disponíveis, utilizando proxies (benchmarks, modelos top-down e parâmetros típicos/eficientes) e substituindo os parâmetros não comprovados por estimativas regulatórias.
Esse procedimento é consistente com precedentes internacionais em que o regulador pode ‘não aceitar’ a proposta e substituí-la por estimativa alternativa e com a lógica de ônus de comprovação do agente regulado em pleitos tarifários (FERC).
No plano nacional, é compatível com a finalidade de revisão tarifária como instrumento de eficiência e modicidade e com o uso de referências regulatórias/valores típicos quando dados do agente são incompatíveis ou insuficientes.
A alternativa encontrada pela ANP da utilização do VRN também enfrenta o questionamento da qualidade das informações. Nesse caso, a definição do custo em R$/polegada.metro para a apuração do Valor de Reposição Novo. A NT da ANP indica a possibilidade de adoção do custo unitário proposto pela consultoria KPMG, contratada pelas transportadoras.
A estimativa dessa informação é ainda mais relevante do que a incompletude de dados imposta ao RCM. A sensibilidade dessa informação, associada a uma depreciação que não coaduna com o histórico já pago pelos respectivos gasodutos possui potencial de distorcer os montantes associados aos novos contratos que serão celebrados, bem como a metodologia a ser aplicada aos contratos que vencerão no futuro.
</t>
  </si>
  <si>
    <t xml:space="preserve">A proposta apresentada pela transportadora demonstrou o cálculo da BRA pelos métodos CHCI e VRN (CRN), partindo de uma lógica predominantemente físico-contábil e sem incorporar, de forma adequada, a remuneração já obtida ao longo do regime legado. No caso da Malha Nordeste, isso é particularmente sensível, pois a trajetória tarifária histórica sugere recuperação substancial do capital investido, o que exige contraste com a dimensão econômica da recuperação já ocorrida.
Assim, ainda que se expurguem ativos com vida útil técnica superada e se utilizem datas de operação conforme Autorizações da ANP, tais medidas não são suficientes, isoladamente, para assegurar modicidade tarifária. É indispensável que a valoração seja contrastada com o RCM, com base em FCLE do contrato legado e, subsidiariamente, em demonstrações financeiras históricas, para impedir que valores já remunerados permaneçam compondo a BRA.
</t>
  </si>
  <si>
    <t xml:space="preserve">Ainda que a Nota Técnica indique que o método RCM requer uma base completa e auditável e que a informação entregue poderia levar a distorções, a própria ANP considerou, também para o método CHCI, haver distorções que não permitiriam a sua aplicação, optando pelo VRN. 
A Base Regulatória de Ativos – BRA oriundos do Contrato Legado - Malha Nordeste pode ser inicialmente reconstruída pelos métodos VRN e CHCI, apenas como ponto de partida informacional para a aplicação do RCM. O valor final da BRA deve corresponder ao capital prudente ainda não recuperado via tarifas, apurado pelo RCM, e não ao menor valor estático entre métodos físico-contábeis.
No entanto a adoção pura e simples do VRN, com as eventuais distorções quanto aos custos realmente incorridos, trará uma remuneração excessiva e em duplicidade ao agente regulado. 
Ressalta-se que no caso do VRN, a ANP deverá ter uma base de cálculo própria rastreável e que tenha a confiança do mercado. 
A Base Regulatória de Ativos – BRA oriunda do Contrato Legado da Malha Nordeste pode ser reconstruída pelos métodos previstos na RANP nº 991/2026, mas apenas como insumos preliminares. A definição final da BRA deve decorrer do RCM, pois somente o RCM reproduz o capital recuperado via tarifas.
No caso da apuração do CHCI e do VRN, a ANP pode considerar o menor valor entre os dois apenas como salvaguarda preliminar de prudência para alimentar o RCM, jamais como critério final autônomo de definição da BRA. Esse “cap” reduz o risco de sobrevaloração da base de partida, melhora a comparabilidade entre transportadoras e preserva a modicidade tarifária, mas o valor regulatório final deve ser o saldo de capital ainda não recuperado apurado pelo RCM.
Para viabilizar uma BRA inicial prudente e replicável no ciclo 2026–2030, propõe-se incorporar explicitamente um procedimento preliminar, aplicando a RCM (Recovered Capital Methodology) baseado no FCLE do Contrato Legado).
Cabe ressaltar que as tarifas de transporte praticadas nas últimas 2 décadas tiveram origem em fluxos (divulgados pela ANP recentemente) não tiveram a base regulatório de ativos – BRA blindada na ocasião pela ANP e, portanto, não seria cabível nesse momento de abertura dos primeiros contratos legados que representam apenas cerca de 30% da totalidade, e com a aplicação do RCM considerando algumas premissas e estimativas pela insuficiência de todas as informações requeridas, que se venha a blindar a base das transportadoras.
Em síntese, as metodologias baseadas no Custo de Reposição Novo (CRN/VRN) ou no Custo Histórico Corrigido pela Inflação (CHCI) não se mostram adequadas, como critério final e autônomo, para a definição da Base Regulatória de Ativos (BRA) no contexto de transição dos contratos legados para a tarifação regulada, porque ambas partem de uma lógica predominantemente patrimonial ou contábil e não capturam, de forma satisfatória, a trajetória econômica de recuperação do capital já ocorrida sob o regime anterior. Nessas condições, tais métodos podem levar ao reconhecimento, na nova base regulatória, de ativos cujo investimento já tenha sido substancial ou integralmente remunerado pelas tarifas historicamente pagas pelos usuários, gerando risco concreto de dupla remuneração. Essa distorção somente é efetivamente mitigada — ou eliminada — pela aplicação do Recovered Capital Method (RCM), que é a metodologia apta a identificar a parcela do capital prudente que ainda não foi recuperada economicamente, distinguindo o saldo residual legítimo de valores que já foram amortizados no âmbito dos contratos legados. Por essa razão, no cenário de transição regulatória, o RCM deve prevalecer como referência metodológica principal, cabendo ao CRN/VRN e ao CHCI, quando muito, função acessória ou preliminar, jamais substitutiva da apuração do capital efetivamente recuperado.
</t>
  </si>
  <si>
    <t xml:space="preserve">O Recovered Capital Method (RCM) é especialmente adequado à transição entre contratos legados e tarifação regulada, pois permite identificar quanto do capital investido já foi recuperado economicamente, evitando que os consumidores paguem novamente por ativos já remunerados. Sua lógica não se baseia apenas em custo de reposição ou em critérios contábeis, mas na apuração do capital prudente ainda não recuperado, distinguindo a recuperação do principal da remuneração do capital.
No caso da Malha Nordeste, o RCM é essencial para o reconhecimento da parcela de capital ainda não recuperada no regime legado. Sua não utilização pode levar à inclusão, na BRA, de valores já retribuídos, risco que se agrava nos gasodutos mais antigos, para os quais já há evidências de recuperação integral, ou até superior ao razoável, dos investimentos e do respectivo custo de capital.
A ANP afirma não poder aplicar o RCM por falta de informações suficientemente detalhadas para um cálculo exato. Contudo, os insumos necessários à apuração estimada do capital recuperado não diferem daqueles já utilizados pela própria ANP em outras metodologias. Por isso, não parece consistente afastar o RCM por insuficiência de dados e, ao mesmo tempo, aceitar estimativas baseadas em premissas equivalentes para métodos alternativos.
A apuração do capital recuperado deve, portanto, ser feita com base na melhor informação disponível, ainda que não existam dados históricos completos, auditáveis e perfeitamente rastreáveis. A ausência de informação ideal não justifica abandonar o cálculo, mas sim adotar solução prudente e sujeita a revisão futura. A base preferencial deve ser o fluxo de caixa do contrato legado, por ser a fonte mais aderente à lógica econômico-financeira do próprio contrato. A partir dele, reconstrói-se a trajetória de recuperação do investimento com base nas receitas tarifárias, deduzidos custos operacionais, tributos, investimentos e demais saídas de caixa, de forma a apurar o Fluxo de Caixa Livre da Empresa (FCLE) disponível para remunerar e amortizar o capital investido.
Subsidiariamente, na ausência de fluxo de caixa contratual confiável, podem ser utilizados os relatórios financeiros anuais disponíveis até o período em que essa informação puder ser reconstruída, os quais fornecem evidências sobre receita, EBITDA, depreciação, CAPEX, resultado operacional e geração de caixa, permitindo inferir a capacidade da operação de remunerar e amortizar o capital investido.
Os elementos mínimos para o cálculo estimado são: receitas do período, OPEX atribuível ao contrato, evolução do capital investido e evolução da BRA. No caso das receitas, a capacidade contratada e as tarifas aplicáveis à Malha Nordeste permitem estimativa razoável. Quanto ao OPEX, embora não haja segregação exata por contrato, a própria ANP já enfrenta esse problema na definição da base de referência do próximo ciclo, utilizando critérios de rateio e matrizes de alocação. Da mesma forma, para estimar a evolução da BRA, a ANP já admite metodologias aproximativas, como CHCI e VRND. Não há, portanto, justificativa para exigir do RCM precisão superior à requerida desses métodos.
Quanto ao WACC, deve ser adotada, por coerência metodológica, a mesma taxa regulatória definida pela ANP para o respectivo ciclo, ou outra taxa economicamente consistente com o período analisado, em bases homogêneas. O objetivo não é reconstituir ex post a rentabilidade efetiva de cada exercício, mas dispor de um parâmetro uniforme para separar a remuneração do capital da recuperação do principal.
Em síntese, as lacunas informacionais não impedem o uso do RCM; apenas exigem o uso de proxies transparentes, replicáveis e passíveis de ajuste posterior. Sob a ótica da prudência regulatória, modicidade tarifária e vedação à dupla remuneração, o mais adequado não é descartar o RCM, mas aprofundar sua aplicação, assegurando que a BRA reflita apenas o capital prudente ainda não recuperado no regime legado.
</t>
  </si>
  <si>
    <t xml:space="preserve">Fica evidente que ocorre uma avaliação de inadequação estrutural do CHCI para a Malha Nordeste, em especial por: (i) não refletir o custo contemporâneo de reposição de ativos antigos; (ii) risco de “rejuvenescimento contábil” por capitalização de gastos na fronteira OPEX/CAPEX sem demonstração técnica de extensão de vida útil; e (iii) limitações de rastreabilidade de registros formados em contexto pré-segregação regulatória.
Recomenda-se que o CHCI não seja usado como parâmetro primário de BRA para ativos longevos e que, caso seja utilizado como referência secundária, seja acompanhado de auditoria intensiva e de salvaguardas contra dupla remuneração.
</t>
  </si>
  <si>
    <t xml:space="preserve">A NT da ANP indica a possibilidade de se vir a adotar o custo unitário proposto pela consultoria KPMG, contratada pelas transportadoras, como parâmetro para o cálculo do VRN. O custo proposto de R$ 547,35 /polegada.metro, parece ter tido como parâmetro o gasoduto GASIG, um gasoduto de 11 km e 24 polegadas. 
Vale lembrar que em set/2019 a SIM-ANP realizou um estudo denominado “ANÁLISE ESTATÍSTICA DE CUSTOS DE IMPLANTAÇÃO DE OLEODUTOS E GASODUTOS NO BRASIl”. Esse estudo teve como objetivo estimar, a média dos custos de implantação dos gasodutos e oleodutos brasileiros nos últimos dez anos anteriores à 2019. Foram levados em conta instalações classificadas como de transporte e com significativa extensão. A partir dos custos levantados, foi possível avaliar a média e o desvio-padrão dos valores dos investimentos declarados por metro/polegada (“metropol”) de gasodutos autorizados no Brasil no período compreendido entre 2004 e 2019.
O desvio-padrão do custo por metropol observado para os gasodutos, que anteriormente era igual à US$ 45,53/m.pol e representava 57,3 % da média (US$ 79,42/m.pol), reduziu-se para US$ 28,16/m.pol e representa 35,3% da média (US$ 79,67/m.pol) após a exclusão dos outliers.
O referido estudo indicou que de acordo com USAID (2007), os custos por metropol de gasodutos onshore em diversos estados espalhados pelo território dos Estados Unidos, tais como Nova Iorque, Georgia, Louisiana, Washington, Texas, Wiscosin e Pennsylvania, variaram de US$ 27,62/m.pol a US$ 82,84/m.pol, entre 2005 e 2006. Na Espanha a CNMC que regula atividades gasistas, elabora uma análise de custos para construção de dutos sendo que regulações mais recentes indicam um custo de cerca de 22,16 Euros/polegada.metro 
A solução proposta, em adotar a informação do agente regulado sem uma análise própria, não é uma boa prática de governança regulatória. Essa situação remete ao princípio da adoção da melhor informação disponível, de forma que se evite o reconhecimento de montante consubstanciado em de dados e valores de interesse do próprio agente regulado, ainda que prestados de boa fé.
Ressalta-se que na NT item 5 – Conclusão, consta uma tabela 2 que destaca alguns valores de custo R$/polegada.metro que vão de um mínimo de R$ 121,54 a um máximo de R$ 668, 90 que indica valores médios de R$ 395,22 (dutos, com outliers) e R$ 328,84 (dutos, sem outliers). Esses valores médios são significativamente inferiores aos valores propostos pela KPMG e as referências internacionais.
Portanto, somos de opinião que os valores unitários geradores do VRN deveriam ser revistos a menor em pelo menos 70% do proposto pela KPMG. 
</t>
  </si>
  <si>
    <t xml:space="preserve">A escolha pela ANP, do marco temporal das Autorizações de Operação para fins de referência do início da vida regulatória dos ativos, bem como com a eliminação do piso de 10% para valor residual, medida compatível com maior aderência econômica e com a prevenção de sobreavaliação indevida da base é acertada. Recomenda-se, contudo, o aprimoramento da transparência, replicabilidade e auditabilidade da metodologia, mediante: (i) publicação dos parâmetros utilizados, incluindo custo unitário por trecho em R$/polegada.metro, fatores de correção e respectivas fontes; (ii) disponibilização de base de ativos replicável, contendo extensão, diâmetro, classe, data de operação, vida útil aplicada e valores de VRN e VRD; e (iii) apresentação de sensibilidades por classe de ativo, de modo a evidenciar os impactos regulatórios de diferentes vidas úteis sobre gasodutos, estações e sistemas de medição e controle.
Todavia, o VRN/VRD não pode ser adotado, isoladamente, como resultado final da BRA. No contexto específico da transição do Contrato Legado da Malha Nordeste para a tarifação regulada, ele pode, no máximo, cumprir função subsidiária e transitória, sempre subordinado ao RCM e ao ajuste pelo capital já recuperado. O ponto central não é apenas a idade física do ativo, mas quanto do capital nele investido já foi efetivamente recuperado por meio das tarifas pagas pelos usuários.
Assim, entendemos que o RCM é perfeitamente aplicável pela ANP com as informações disponíveis. Se, ainda assim, o VRN/VRD vier a ser utilizado de forma subsidiária, sua aplicação deve observar, no mínimo, três condicionantes: primeiro, parâmetros unitários compatíveis com estudos próprios da ANP e com referências internacionais aplicáveis a gasodutos de características técnicas semelhantes; segundo, ajuste explícito pela parcela de capital já recuperada, apurada provisoriamente a partir das melhores informações disponíveis, inclusive com base no FCLE do contrato legado ou, subsidiariamente, em relatórios financeiros passados; e, terceiro, contraste com o método CHCI apenas como salvaguarda preliminar de prudência, jamais como critério final autônomo de definição da BRA.
Esse ajuste é indispensável porque a simples aplicação de um VRD baseado em vida útil regulatória pode não capturar a realidade econômica dos contratos legados, nos quais parte substancial — ou até a quase totalidade — do capital investido já pode ter sido recuperada pelas tarifas históricas. Nesses casos, utilizar apenas a depreciação convencional como redutor do valor do ativo pode levar à sobreavaliação da BRA e, consequentemente, à dupla remuneração dos mesmos investimentos. O uso do RCM corrige essa distorção ao identificar o saldo de capital prudente ainda não recuperado, que é o único valor compatível com uma base regulatória economicamente legítima.
Em síntese, a 3S entende que o VRN/VRD pode, no máximo, cumprir função provisória e conservadora, desde que submetido a ajuste pelo capital recuperado e validado por confronto com métodos alternativos. O cálculo definitivo da BRA deve privilegiar o RCM, justamente por ser o método mais apto a refletir a recuperação econômica efetiva dos ativos e a impedir que os consumidores voltem a pagar por investimentos já remunerados no regime legado. 
No que se refere à definição e publicação de custos unitários, a ANP deveria divulgar uma Proposta de Valores Unitários de Referência para investimentos, operação e manutenção das instalações de transporte, em linha com seu dever de promover sustentabilidade econômica e financeira do sistema. 
Entretanto, embora essa metodologia possa ser útil como referência de valoração física dos ativos, ela não é suficiente, isoladamente, para assegurar modicidade tarifária, pois não capta a dimensão econômica da recuperação de capital já ocorrida no regime legado. . Assim, o resultado do CRN/VRD deve ser necessariamente  ajustado por estimativa de capital recuperado, para evitar dupla remuneração.
</t>
  </si>
  <si>
    <t xml:space="preserve">As determinações regulatórias relativas à BRA da TAG devem explicitar a hierarquia metodológica e as condicionantes de auditabilidade. A definição da BRA inicial e sua evolução (roll-forward) deverão observar: (i) critério de used &amp; useful; (ii) prudência e eficiência; (iii) rastreabilidade e reconciliação engenharia–contábil; (iv) prevenção de dupla recuperação; e (v) mecanismo explícito de ajuste posterior caso dados superiores sejam disponibilizados.
Na ausência de informações completas para aplicação integral de metodologias baseadas em histórico contábil reconciliado, a ANP pode adotar abordagem transitória com base na melhor informação disponível, preservadas as salvaguardas e a obrigação de entrega de dados pela transportadora. CHCI e VRN podem ser utilizados apenas como referências preliminares e conservadoras; a definição final da BRA deve decorrer do RCM ou, no mínimo, de ajuste explícito por capital recuperado.
</t>
  </si>
  <si>
    <t xml:space="preserve">É necessário explicitar a hierarquia metodológica e as condicionantes de auditabilidade porque a BRA da TAG, em transição de contratos legados com tarifas negociadas, está sujeita a forte assimetria informacional e risco de decisões não replicáveis sem reconciliação engenharia–contábil. O resumo deve assegurar que a BRA e seu roll-forward observem used &amp; useful, prudência/eficiência, rastreabilidade e, sobretudo, prevenção de dupla recuperação.
Quando faltarem dados completos para aplicação integral das metodologias, a ANP deve decidir com a melhor informação disponível, mas de forma preliminar, com acerto de contas obrigatório quando a transportadora apresentar dados superiores e auditáveis, preservando modicidade, transparência e previsibilidade.
</t>
  </si>
  <si>
    <t xml:space="preserve">A 3S concorda com a necessidade de avaliar OPEX já na 2ª fase, dado o forte acoplamento entre OPEX, sustaining CAPEX e delimitação de BRA. Recomenda-se:
• Estabelecer “baseline” de OPEX eficiente com benchmarking e/ou análise histórica ajustada (normalizações), e aplicar fator X de produtividade quando cabível.
• Exigir matriz de alocação de custos (O&amp;M e G&amp;A) para separar custos diretos e comuns, com drivers objetivos.
• Evitar inclusão de rubricas genéricas (“outros”, “estudos”) sem escopo, pois reduzem a auditabilidade e ampliam risco de custos não prudentes serem repassados à tarifa.
</t>
  </si>
  <si>
    <t xml:space="preserve">A estrutura (O&amp;M + G&amp;A) é adequada, mas deve ser acompanhada de: (i) detalhamento por centro de custo; (ii) segregação por malha/contrato; (iii) conciliação com demonstrações auditadas; e (iv) critérios de rateio dos custos comuns (SCADA, CCO, TI, engenharia, administrativo) entre Malha Nordeste regulada e demais contratos/ativos.
</t>
  </si>
  <si>
    <t xml:space="preserve">Endossa-se a crítica quanto à falta de detalhamento e à necessidade de critérios de alocação. Propõe-se que, na ausência de base satisfatória, a ANP:
 (a) glosse parcelas não justificadas; 
(b) use parâmetros de referência (benchmark) para estabelecer teto provisório; e 
(c) submeta o reconhecimento a revisão anual (true-up) condicionada à entrega documental.
</t>
  </si>
  <si>
    <t xml:space="preserve">A projeção de OPEX constante ao longo do ciclo, sem mecanismo de produtividade (fator X) ou justificativa operacional, é inadequada. Recomenda-se:
(i)	definir trajetória de eficiência (X) ou
(ii)	justificar tecnicamente a ausência de ganhos (por exemplo, envelhecimento de ativos/maior integridade), sempre com evidências e métricas (indicadores de manutenção, falhas, inspeções).
</t>
  </si>
  <si>
    <t xml:space="preserve">A 3S apoia a exigência de matriz de alocação para G&amp;A e O&amp;M, com identificação de custos diretos vs comuns, e drivers de rateio. Em malha integrada com contratos legados remanescentes, a alocação é o principal vetor de risco de subsídio cruzado e dupla recuperação; portanto, deve ser auditável e submetida à consulta pública.
</t>
  </si>
  <si>
    <t xml:space="preserve">Concordamos com a recomendação de glosa integral da rubrica “Estudos e Projetos”, na ausência de escopo, necessidade e resultados esperados. Qualquer estudo que se pretenda repassar à tarifa deve ter aprovação prévia, com escopo detalhado, orçamento referenciado e comprovação de elegibilidade regulatória (não corporativa/estratégica).
</t>
  </si>
  <si>
    <t xml:space="preserve">A rubrica de G&amp;A associada à “Abertura de Mercado” deve ser tratada com cautela: custos de adaptação regulatória podem ser elegíveis, mas despesas comerciais/corporativas típicas não devem ser repassadas à tarifa. Recomenda-se: 
(i)	segregar itens mandatórios (compliance regulatório, sistemas exigidos) de itens discricionários;
(ii)	ratear com demais malhas/contratos quando aplicável; e 
(iii)	aprovar condicionalmente mediante documentação e cronograma.
</t>
  </si>
  <si>
    <t>Contribuição Seção III - Subseção 3.2.5 - A Categoria "Outras Manutenções" e "Outros Custos"
Rubricas “Outras” devem ser desagregadas por natureza e centro de custo. Recomenda-se estabelecer limite (cap) provisório e exigir detalhamento em nível de conta contábil/ordem de serviço, sob pena de glosa. Itens recorrentes devem migrar para categorias específicas, reduzindo discricionariedad</t>
  </si>
  <si>
    <t xml:space="preserve">Princípios regulatórios aplicáveis: modicidade tarifária, transparência, verificabilidade, prudência/eficiência e vedação à dupla recuperação. Na presença de assimetria informacional, a abordagem regulatória recomendada é:
(i)	utilizar a melhor informação disponível e proxies conservadoras;
(ii)	atribuir à transportadora o ônus de comprovação; e 
(iii)	aplicar mecanismos de true-up quando novas evidências auditáveis forem apresentadas.
</t>
  </si>
  <si>
    <t xml:space="preserve">A 3S concorda com a abordagem de avaliar sustaining CAPEX em conjunto com OPEX e BRA, pois a fronteira OPEX/CAPEX é determinante para a base de remuneração. Recomenda-se:
• Critério de elegibilidade: capitalizar apenas gastos que comprovadamente aumentem benefícios econômicos futuros (extensão mensurável de vida útil, aumento de capacidade, mitigação de risco relevante), conforme CPC 27, com laudos técnicos por categoria material.
• Plano de integridade como âncora: itens como pig instrumentado e intervenções de integridade devem estar vinculados a um Plano de Integridade da Malha (periodicidade, trechos, riscos), evitando capitalização oportunista.
• Segregação por malha/contrato: quando o ativo atende múltiplas malhas, aplicar rateio com drivers verificáveis ou excluir da base regulada.
</t>
  </si>
  <si>
    <t xml:space="preserve">A proposta deve ser detalhada por projeto/ativo, com: escopo, justificativa (risco/necessidade), orçamento referenciado, cronograma e classificação (direto/comum/corporativo). Recomenda-se que itens não detalhados sejam classificados como “projetos contingentes” até comprovação.
</t>
  </si>
  <si>
    <t xml:space="preserve">Endossa-se a necessidade de aplicar testes de elegibilidade e de evitar rubricas genéricas. Sugere-se incluir regra expressa de não dupla contagem com CRN: investimentos históricos só podem ser adicionados à BRA se comprovadamente não estiverem refletidos no VRN/VRD do CRN adotado.
</t>
  </si>
  <si>
    <t>Adicionalmente à estrutura metodológica baseada em testes de prudência e necessidade, conforme já identificado na NT, sugere-se a padronização, para finalidade de inclusão de bens e instalações na BRA, de evidências mínimas para cada item material, incluindo análise de alternativas, orçamento, cronograma físico-financeiro, justificativa regulatória e comprovação de contratação competitiva. Outro ponto é a definição prévia de metodologia de rateio para custos comuns entre malhas reguladas e aquelas ainda em regime contratual anterior.</t>
  </si>
  <si>
    <t>A transportadora apresentou sua proposta de cálculo da Base Regulatória de Ativos (BRA) utilizando duas metodologias: o Custo Histórico Corrigido pela Inflação (CHCI) e o Custo de Reposição Novo (VRN). Em ambos os casos, a depreciação contábil é considerada a partir da data dos contratos legados, sem considerar a remuneração e a recuperação de valores investidos nos ativos, já obtida por tais contratos. Ainda mais evidenciada fica a necessidade de valorar corretamente os ativos quando se depara com os dados fornecidos pela transportadora no processo e identifica-se com base no método de Custo de Reposição Novo (CRN) o valor de BRA muito superior ao apurado pelo próprio método CHCI. Evidencia-se assim divergências entre as metodologias, reforçando a necessidade de maior rigor na definição do critério regulatório por parte da ANP.</t>
  </si>
  <si>
    <t>Pela falta de informações adequadas, a NT da ANP sugere a adoção do CRN, a partir do custo unitário proposto pela KPMG. A utilização dessa premissa traz como referência “obras especiais” de engenharia ou gasodutos de curta distância, sem rastreabilidade de valores unitários de dutos de longa distância, caso dos gasodutos do Malhas NE. Além disso, ao comparar os dados fornecidos pela transportadora para o CHCI e CRN, percebe-se que este último se trata de custos superestimados. 
Assim, adotar diretamente os dados fornecidos pelo agente regulado para fins de reavaliação dos ativos, sem uma análise independente, compromete a boa prática de governança regulatória. A utilização da melhor informação disponível, assegurando que os valores reconhecidos não reflitam apenas os interesses da própria transportadora, com base em parâmetros consistentes, verificáveis e alinhados com a transparência e a modicidade tarifária é o mais adequado. 
Tais pontos reforçam a necessidade da utilização do RCM nessa fase de transição.
Ou seja, a alternativa baseada no CRN apresenta fragilidades significativas, sobretudo na definição do custo unitário em R$/m.pol sugerido pela consultoria KPMG. Essa estimativa é ainda mais problemática do que a falta de dados enfrentada pelo RCM, pois está vinculada a uma depreciação que não reflete o histórico já pago pelos usuários nos contratos legados. Como consequência, identifica-se uma superestimativa de valoração de investimentos iniciais e a não identificação real da remuneração de tais investimentos históricos. Portanto, há risco de distorção nos valores aplicados aos novos contratos e de comprometimento da metodologia futura, com impactos diretos sobre a modicidade tarifária e a credibilidade regulatória.</t>
  </si>
  <si>
    <t>A decisão da ANP em utilizar as Autorizações de Operação como marco inicial da vida regulatória dos ativos, junto à eliminação do piso de 10% para valor residual, representa um avanço em termos de aderência econômica e prevenção de sobre avaliações indevidas da base. 
No entanto, tala metodologia para garantir maior transparência, replicabilidade e auditabilidade não deve ser realizada exclusivamente por meio da utilização de valores fornecidos pela própria transportadora. Torna-se necessária uma avaliação de ativos que incorra em avaliação independente, por meio de laudo de ativos adequado e auditável. Tal aprimoramento pode ser feito com a publicação dos parâmetros utilizados — como custos unitários por trecho, fatores de correção e suas fontes —, da disponibilização de uma base de ativos detalhada e replicável, e da apresentação de análises de sensibilidade por classe de ativo, evidenciando os impactos regulatórios de diferentes vidas úteis sobre gasodutos, estações e sistemas de medição.
Ainda assim, a aplicação metodológica de valoração não pode se sobrepor à análise de custos já remunerados dos gasodutos. Solução que somente a metodologia RCM poderia observar dentro das opções consideradas pela ANP.</t>
  </si>
  <si>
    <t>- Exclusão do método CHCI como metodologia exclusiva de valoração da BRA da transportadora;
- Rejeitar a depreciação uniforme baseada na data de início do Contrato Malhas NE
- Adotar o RCM, como metodologia de referência, por ser o único capaz de impedir duplicidade de pagamento e ajustar a transição entre contratos legados e o novo regime tarifário. A falta de informações adequadas para a utilização do método deve ser vencida a partir de estimativas, garantindo transparência e justiça na falta de melhores informações, conforme já observado pela ANP.</t>
  </si>
  <si>
    <t>A utilização de custos unitários elevados, oriundos de estudos contratados pelas próprias transportadoras, gera risco de tarifas infladas e ganhos adicionais indevidos. Ainda que o CRN depreciado, calculado pela ANP, a partir das datas das Autorização de operação, seja útil como parâmetro de valoração, ela não assegura modicidade tarifária, pois desconsidera a recuperação econômica já realizada nos contratos legados. Sem o RCM, a BRA pode incorporar ativos remunerados parcial ou integralmente, comprometendo a justiça tarifária e a transparência regulatória. O RCM, ao contrário, permite distinguir o capital prudente ainda não recuperado, considerando receitas, custos e trajetória de amortização, sendo especialmente relevante para ativos antigos e em contextos de transição entre contratos negociados e regime regulado. Essa forma de cálculo é a recomendável para garantir que a BRA reflita apenas o capital efetivamente não recuperado, evitando dupla remuneração e assegurando modicidade e eficiência no processo tarifário.</t>
  </si>
  <si>
    <t>A ANP deve condicionar o reconhecimento de gastos à comprovação documental. Considerando não ter havido revisões tarifárias anteriormente, pautada pela modicidade e transparência, poderia a Agência exigir evidências robustas e parâmetros conservadores, de forma a permitir que a transportadora apresente as devidas comprovações.</t>
  </si>
  <si>
    <t>O sustaining CAPEX apresentado deve ser avaliado pela ANP item a item de forma previa para verificar sua real necessidade, prudência, eficiência e se caberia sua classificação como sustaining capex. A ANP deve realizar auditorias para validar os gastos e os custos de operação e manutenção (O&amp;M). A fronteira OPEX/CAPEX é determinante para a base de remuneração. Como exemplos, deve-se criar rateios e drivers para alocação por malhas/contratos; capitalizar gastos que comprovadamente aumentem benefícios econômicos futuros (extensão mensurável de vida útil, aumento de capacidade, mitigação de risco relevante), ou seja, gasto que resulte em investimento evitado.</t>
  </si>
  <si>
    <t>Os fluxos de caixa disponibilizados pela ANP em 2025, numa primeira análise, indicaram a recuperação quase que integral dos investimentos, com indícios de recuperação em duplicidade, especialmente em ativos mais antigos. A não consideração desses fluxos na presente análise amplia o risco de dupla remuneração, em desacordo com o art. 7º, IV, da RANP nº 991/2026, que exclui da BRA ativos já integralmente recuperados.
Nesse contexto, a BRA deve refletir exclusivamente o capital ainda não amortizado. O RCM é o método mais adequado, pois identifica o valor efetivamente pendente de recuperação e impede a duplicidade de pagamento. Trata-se da metodologia mais aderente à transição para o regime de Receita Máxima Permitida, especialmente no ciclo 2026–2030, marcado pela coexistência de ativos legados e a nova lógica tarifária.
A ausência de dados completos não justifica o afastamento do RCM. Cabe à ANP aplicá-lo com base na melhor informação disponível, por meio de estimativas técnicas e mecanismos de true up, assegurando transparência, modicidade tarifária (art. 6º, §1º, da Lei nº 8.987/95) e vedação ao enriquecimento sem causa (art. 884 do Código Civil). Métodos alternativos, como CHCI ou VRD, não eliminam o risco de dupla remuneração e podem inflar a base regulatória, seja por atualização monetária dissociada da realidade econômica, seja por premissas sensíveis e potencialmente distorcidas.
Assim, o RCM deve ser adotado como referência para a definição da BRA inicial. Na ausência de informações completas, compete à ANP estimar o capital recuperado com base em parâmetros prudenciais, cabendo à transportadora demonstrar eventual saldo não amortizado, em linha com os deveres de transparência e com a lógica de remuneração do capital efetivamente não recuperado.</t>
  </si>
  <si>
    <t xml:space="preserve">A proposta tarifária precisa espelhar a convivência de regimes distintos dentro da malha integrada, evitando subsídios cruzados entre  (i) capacidade liberada pela expiração do contrato Malha Nordeste e (ii) contratos legados ainda vigentes (Gasene- Trecho Sul; Gasene - Trecho Norte; Pilar Ipojuca. Recomendamos maior transparência e auditoria das informações.
Recomenda-se especificamente: segregação de receitas e custos, com demonstração de separação contábil-regulatória (regulatory accounting) por malha e contrato, incluindo reconciliação das bases de OPEX e sustaining CAPEX que influenciam a RMP; vedação à dupla recuperação, assegurando que custos corporativos, estruturas comuns e investimentos já remunerados — implícita ou explicitamente — pelas tarifas negociadas não sejam transferidos para a base regulada; e transparência, com publicação, em anexo, da matriz de alocação de custos (direcionadores, percentuais e valores), a fim de viabilizar escrutínio no âmbito da consulta pública.
</t>
  </si>
  <si>
    <t>O posicionamento exarado da nota Técnica da ANP, que sugere não aplicar o RCM nas atuais condições informacionais mostra-se inadequada e incompatível com a própria finalidade da revisão tarifária. Trata-se da metodologia mais apta a capturar o capital efetivamente não recuperado e, portanto, a única capaz de assegurar o cumprimento da vedação à dupla remuneração prevista na RANP nº 991/2026. A eventual insuficiência de dados não justifica seu afastamento, mas impõe ao regulador o dever de intensificar a obtenção de informações ou, subsidiariamente, aplicar o método com base nas melhores estimativas disponíveis.
A revisão atual abrange cerca de 30% da base das transportadoras NTS e TAG e, até 2030, todos os contratos legados estarão encerrados. A metodologia ora definida, portanto, terá efeitos estruturais e duradouros sobre os ciclos tarifários futuros, o que reforça a necessidade de adoção de um critério que reflita a realidade econômica dos ativos e evite distorções permanentes na base regulatória.
Nesse contexto, vale refrisar que a ANP possui autonomia para utilizar estimativas razoáveis (best estimate), com base em proxies, benchmarks e parâmetros eficientes, substituindo informações não comprovadas por referências regulatórias. Essa abordagem é consistente com práticas internacionais (como na FERC) e com a lógica de ônus da prova do agente regulado, sendo plenamente aderente aos princípios de modicidade tarifária e eficiência.
Por fim, destaca-se que a adoção do VRN não supera as limitações informacionais e introduz riscos adicionais relevantes, especialmente quanto à definição do custo unitário (R$/polegada.metro), cuja elevada sensibilidade pode gerar distorções significativas. Essa fragilidade é agravada pelo uso de premissas dissociadas do histórico de amortização dos ativos, com potencial de inflar indevidamente a base regulatória e impactar negativamente os valores dos novos contratos.</t>
  </si>
  <si>
    <t>A proposta apresentada pela transportadora demonstrou o cálculo da BRA pelos métodos CHCI e VRN (CRN), considerando a depreciação contábil a partir da data dos contratos legados, sem levar em conta a remuneração já auferida. Paralelamente, as informações empregadas pela TAG para o cálculo do VRN conduzem esse método a um valor superior ao apurado pelo CHCI, revelando divergências substanciais entre os dois resultados.</t>
  </si>
  <si>
    <t xml:space="preserve">Embora a Nota Técnica afirme que o método RCM exige uma base completa e auditável e que as informações fornecidas poderiam gerar distorções, a própria ANP igualmente identificou distorções no CHCI (alguns ativos com mais de 30 anos ainda constantes da base) que inviabilizariam sua aplicação, optando pelo VRN.
A Base Regulatória de Ativos oriunda do Contrato Legado pode ser inicialmente reconstruída pelos métodos VRN e CHCI, porém apenas como ponto de partida informacional para a aplicação do RCM. O valor final da BRA deve corresponder ao capital prudente ainda não recuperado via tarifas, apurado pelo RCM, e não ao menor valor estático entre métodos de natureza físico-contábil.
Contudo, a adoção pura e simples do VRN, com as eventuais distorções relativas aos custos efetivamente incorridos, acarretará remuneração excessiva e em duplicidade ao agente regulado.
Registre-se que, no caso do VRN, a ANP deverá dispor de base de cálculo própria e rastreável.
A BRA oriunda do Contrato Legado pode ser reconstruída pelos métodos previstos na RANP 991/2026, mas apenas como insumos preliminares. A definição final da BRA deve decorrer do RCM, pois somente esse método reproduz a dinâmica de capital recuperado via tarifas.
Na apuração do CHCI e do VRN, a ANP pode considerar o menor valor entre ambos apenas como salvaguarda preliminar de prudência para alimentar o RCM, jamais como critério final autônomo de definição da BRA. Esse "cap" reduz o risco de sobrevaloração da base de partida, melhora a comparabilidade entre transportadoras e preserva a modicidade tarifária, mas o valor regulatório definitivo deve ser o saldo de capital ainda não recuperado apurado pelo RCM.
Uma proposta de valor de investimentos informada pela transportadora e eventualmente não aderente aos custos efetivamente incorridos exercerá impacto relevante sobre a BRA.
Propõe-se, portanto, que a ANP explicite no ato regulatório:
(a) conduzir a valoração ora submetida à Consulta Pública, com base em proxies verificáveis;
(b) adotar metodologia conservadora e replicável;
(c) atribuir ao agente regulado o ônus de fornecer as informações que habilitem a aplicação do RCM, sob pena de manutenção da proxy e de glosas; e
(d) prever mecanismo formal de revisão e true-up para quando os dados auditáveis forem apresentados.
Para viabilizar uma BRA inicial prudente e replicável no ciclo 2026–2030 é necessário  = aplicar o RCM (Recovered Capital Methodology) com base no FCLE do Contrato Legado.
Cumpre ressaltar que as tarifas de transporte praticadas nas duas últimas décadas tiveram origem em fluxos — recentemente divulgados pela ANP — nos quais a base regulatória de ativos não foi blindada pela Agência à época.
Nesse contexto, não se defende a impossibilidade de blindagem, mas sim que ela não seja adotada neste momento, especialmente diante da abertura dos primeiros contratos legados (cerca de 30% do total) e da aplicação do RCM com base em premissas e estimativas decorrentes da insuficiência de informações.
Assim, eventual blindagem deve estar condicionada à prévia definição de uma base regulatória mais robusta e devidamente validada.
</t>
  </si>
  <si>
    <t>O RCM é método adequado para a transição dos contratos legados para um regime regulado, pois identifica o capital efetivamente ainda não recuperado e evita que consumidores paguem novamente por ativos já amortizados. Diferentemente de abordagens baseadas em custo de reposição ou critérios contábeis, o RCM separa claramente a recuperação do principal da remuneração do capital.
No presente caso, sua aplicação é essencial para evitar a inclusão, na BRA, de valores já retribuídos — risco especialmente relevante em gasodutos mais antigos, com indícios de recuperação integral ou até superior ao razoável. A ausência de dados completos não justifica seu afastamento, sobretudo porque os insumos necessários não diferem substancialmente daqueles já utilizados pela própria ANP em outras metodologias.
A apuração deve se basear na melhor informação disponível, com uso de estimativas e posterior ajuste (true up). O fluxo de caixa dos contratos legados é a referência preferencial, podendo ser complementado por demonstrações financeiras e proxies regulatórias (receitas, OPEX, CAPEX e evolução da base de ativos).</t>
  </si>
  <si>
    <t>Evidencia-se a inadequação estrutural do CHCI em especial por: (i) não refletir o custo contemporâneo de reposição de ativos antigos; (ii) o risco de "rejuvenescimento contábil" por capitalização de gastos na fronteira OPEX/CAPEX sem demonstração técnica de extensão de vida útil; e (iii) limitações de rastreabilidade de registros formados em contexto anterior à segregação regulatória.
Recomenda-se que o CHCI não seja empregado como parâmetro primário de BRA para ativos longevos.</t>
  </si>
  <si>
    <t>O RCM é o único método capaz de evitar a dupla remuneração dos ativos, ao identificar com precisão o capital efetivamente ainda não recuperado. Metodologias alternativas, como CHCI e VRN, não asseguram, nesse momento, essa segregação, pois se baseiam em atualização de custos ou valores de reposição dissociados da realidade econômico-financeira dos contratos legados.
De toda forma, vale frisar que Nota Técnica da ANP admite a adoção do custo unitário proposto pela KPMG (R$ 547,35/polegada.metro), baseado no gasoduto GASIG (11 km), gasoduto de reduzida extensão. Frisa-se que a própria Nota Técnica, indica valores médios entre R$ 328 e R$ 395/polegada.metro, inferiores aos propostos pela KPMG.
A adoção direta de valores fornecidos pelo agente regulado, sem validação independente, contraria boas práticas regulatórias e o princípio da melhor informação disponível. Diante disso, os custos unitários do VRN devem ser revistos para patamares substancialmente inferiores, evitando a inflação indevida da BRA.</t>
  </si>
  <si>
    <t>O resumo das determinações regulatórias relativas à BRA deve tornar explícita a hierarquia metodológica e as condicionantes de auditabilidade. A definição da BRA inicial e sua evolução (roll-forward) deverão observar: (i) critério de "used &amp; useful"; (ii) prudência e eficiência; (iii) rastreabilidade e reconciliação engenharia-contábil; (iv) prevenção de dupla recuperação; e (v) mecanismo explícito de ajuste posterior (acerto de contas) caso dados de melhor qualidade sejam disponibilizados. Na ausência de informações completas para aplicação integral de metodologias baseadas em histórico contábil reconciliado, a ANP poderá adotar abordagem transitória com base na melhor informação disponível, preservadas as salvaguardas e a obrigação de entrega de dados pela transportadora.</t>
  </si>
  <si>
    <t>Os dados declarados apresentam insuficiente nível de detalhamento, bem como carecem de critérios claros de alocação. Diante disso, propõe-se que, na ausência de base satisfatória, a ANP desconsidere as parcelas não devidamente justificadas e adote parâmetros de referência (benchmark) para a definição de teto provisório, condicionando o reconhecimento definitivo à revisão anual (true-up) mediante apresentação da documentação comprobatória.</t>
  </si>
  <si>
    <t>A projeção de OPEX constante ao longo do ciclo, sem fator de produtividade (X) ou justificativa operacional, é inadequada. Recomenda-se: (i) definir trajetória de eficiência (X); ou (ii) justificar tecnicamente a ausência de ganhos, com base em evidências e indicadores (manutenção, falhas e inspeções).</t>
  </si>
  <si>
    <t>A exigência de matriz de alocação para G&amp;A e O&amp;M é adequada, com identificação de custos diretos e comuns, bem como dos respectivos drivers de rateio. Em malha integrada com contratos legados remanescentes, a alocação constitui o principal vetor de risco de subsídio cruzado e dupla recuperação, devendo ser auditável e submetida à consulta pública</t>
  </si>
  <si>
    <t>Concorda-se com a glosa integral da rubrica “Estudos e Projetos” na ausência de escopo, justificativa e resultados esperados. Eventuais estudos a serem repassados à tarifa devem contar com aprovação prévia, escopo detalhado, orçamento referenciado e comprovação de elegibilidade regulatória (excluídos itens corporativos ou estratégicos).</t>
  </si>
  <si>
    <t>A rubrica de G&amp;A vinculada à “Abertura de Mercado” deve ser tratada com cautela: custos de adaptação regulatória podem ser elegíveis, enquanto despesas comerciais ou corporativas não devem ser repassadas à tarifa. Recomenda-se: (i) segregar itens mandatórios de itens discricionários; (ii) ratear custos com outras malhas/contratos, quando aplicável; e (iii) condicionar a aprovação à apresentação de documentação e cronograma.</t>
  </si>
  <si>
    <t>A rubrica “Outras” deve ser desagregada por natureza e centro de custo. Recomenda-se fixar cap provisório e exigir detalhamento por conta contábil/ordem de serviço, sob pena de glosa. Itens recorrentes devem ser reclassificados em categorias específicas, reduzindo a discricionariedade.</t>
  </si>
  <si>
    <t>Princípios aplicáveis: modicidade tarifária, transparência, verificabilidade, prudência/eficiência e vedação à dupla recuperação. Diante de assimetria informacional, recomenda-se: (i) uso da melhor informação disponível com proxies conservadoras; (ii) atribuição do ônus de comprovação à transportadora; e (iii) aplicação de true-up mediante apresentação de evidências auditáveis.</t>
  </si>
  <si>
    <t xml:space="preserve">Necessidade de adotar, com cautela, testes rigorosos de elegibilidade e de evitar a utilização de rubricas genéricas. Recomenda-se a inclusão de regra expressa que vede a dupla contagem: investimentos históricos somente devem ser incorporados à BRA quando houver comprovação destes testes. </t>
  </si>
  <si>
    <t>Conselho de Usuários - CdU</t>
  </si>
  <si>
    <t>Secretaria Executiva</t>
  </si>
  <si>
    <t xml:space="preserve">A revisão tarifária do transporte de gás coloca a ANP diante de uma decisão técnica relevante, sobre como definir a Base Regulatória de Ativos (BRA) sem permitir que os consumidores arquem novamente com custos de investimentos já ressarcidos pelas transportadoras. No caso da Malha Nordeste, os próprios estudos da Agência indicam que a transportadora já obteve, por meio das tarifas, retorno praticamente integral do capital aplicado, havendo inclusive sinais de remuneração superior ao necessário.
Em abril de 2025, a ANP divulgou os Fluxos de Caixa que deram origem aos Contratos Legados. Observa-se que o Fluxo de Caixa Original foi o Modelo Regulatório de Remuneração das tarifas dos últimos 20 anos. No caso do Contrato Legado da Malha Nordeste que se encerrou em 31/12/2025, o Valor Residual Econômico – VRE, já indicava uma recuperação quase total do capital investido. 
Posteriormente a Resolução ANP nº 991/2026 estabelece de forma explícita que ativos cuja recuperação já ocorreu não devem compor a BRA. Nesse cenário, o método mais adequado é o Recovered Capital Method (RCM), pois consegue identificar apenas o capital ainda não recuperado e evita a duplicidade de cobrança. Mesmo diante de limitações na rastreabilidade das informações, o RCM deve ser aplicado com base nos melhores dados disponíveis, com possibilidade de ajustes futuros quando houver maior precisão.
Outros métodos, como o CHCI e o VRD não oferecem a mesma proteção regulatória. O VRD, por exemplo, embora exclua ativos antigos, pode inflar os resultados devido às premissas adotadas pela ANP, como custos unitários elevados e critérios de depreciação questionáveis. Se utilizados como critério final, esses métodos podem resultar em dupla remuneração, contrariando a própria resolução da Agência.
Assim, cabe à ANP aplicar o RCM para definir a BRA inicial, garantindo transparência e equilíbrio regulatório. À transportadora, por sua vez, compete demonstrar se ainda existe parcela de capital não recuperada sob o regime de tarifas anteriores, contrastando com a apuração realizada pela Agência.
</t>
  </si>
  <si>
    <t>A metodologia se fundamenta em testes de prudência e necessidade, além de exigir verificações tanto antes quanto depois da execução. Entretanto, sugerimos alguns aperfeiçoamentos para fortalecer o processo regulatório, como a criação de um padrão mínimo de comprovação para cada item relevante — como BRA, CAPEX, sustaining CAPEX e OPEX — que inclua estudo de viabilidade, análise de alternativas, orçamento com cotações, cronograma físico-financeiro, justificativa regulatória e evidências de contratação competitiva. Recomenda-se ainda, a implementação de um data room regulatório. e a definição previa dos critérios de rateio de custos comuns entre malhas reguladas e aquelas ainda sob regime contratual, reduzindo o risco de subsídios cruzados.</t>
  </si>
  <si>
    <t xml:space="preserve">A proposta tarifária deve levar em conta a convivência de diferentes regimes dentro da malha integrada, de modo a impedir que haja subsídios cruzados entre a capacidade liberada com o fim do contrato da Malha Nordeste e os contratos legados que ainda permanecem ativos. 
Para garantir essa separação, é necessário que haja comprovação clara da segregação. Isso significa apresentar receitas e custos de forma distinta, com registros contábeis e regulatórios separados por contrato ou malha, além da reconciliação das bases de OPEX e sustaining CAPEX que influenciam a Receita Máxima Permitida. Também é fundamental evitar a dupla recuperação, assegurando que despesas corporativas, estruturas compartilhadas e investimentos já remunerados pelas tarifas anteriores não sejam novamente incorporados à base regulada.
</t>
  </si>
  <si>
    <t xml:space="preserve"> Sem esses elementos, corre-se o risco de perpetuar distorções por um longo período, possivelmente por uma década. Os princípios regulatórios que devem orientar esse processo incluem modicidade tarifária, transparência, verificabilidade, prudência, eficiência e a vedação à dupla recuperação.
Não é aceitável que agentes regulados sejam beneficiados pela falta de fornecimento de informações necessárias ao trabalho da agência reguladora. 
Diante da assimetria informacional, a abordagem regulatória mais adequada consiste em utilizar as melhores informações disponíveis e adotar proxies conservadoras, atribuir à transportadora o ônus da prova e aplicar mecanismos de ajuste posterior (true-up) sempre que novas evidências auditáveis forem apresentadas, em prazo determinado pela Agência.
</t>
  </si>
  <si>
    <t xml:space="preserve">Entendemos que a sugestão preliminar da ANP de não aplicar o RCM diante das limitações de informação deveria ter sido precedida por um esforço mais consistente na obtenção dos dados faltantes. Essa decisão é estratégica e de forte impacto, já que a revisão em questão abrange cerca de 30% da base das transportadoras TAG e NTS, em 2030, todos os contratos legados terão expirado, tornando a metodologia definida agora decisiva para o próximo ciclo tarifário.
Sugere-se que na hipótese de não haver informações completas para a aplicação integral do RCM, cabe ao regulador recorrer às melhores estimativas possíveis, em conformidade com a RANP 991/2026, que proíbe a dupla remuneração. Nesse cenário, a ANP poderia concluir o cálculo tarifário, usando estimativas conservadoras em substituição a dados não comprovados. Essa prática encontra respaldo em experiências internacionais que atribuem ao agente regulado o ônus da prova. 
Situação ainda mais delicada do que a limitação de dados que impactam o uso do RCM é a opção adotada pela ANP em sua Nota Técnica, fundamentada no Valor de Reposição Novo (VRN) considerando o uso dos valores estimados pela consultoria KPMG, contratada pelas transportadoras, especialmente quanto a definição do custo unitário em R$/polegada.metro. A aplicação desse custo unitário em conjunto com critérios de depreciação que não consideram o histórico já amortizado dos gasodutos pode resultar em distorções significativas nos valores dos novos contratos, além de comprometer a consistência da metodologia para contratos futuros.
</t>
  </si>
  <si>
    <t xml:space="preserve">A proposta da transportadora, ao utilizar os métodos CHCI e VNR (CRN) para calcular a BRA, adota uma lógica predominantemente físico-contábil e deixa de considerar de forma adequada a remuneração já obtida no regime legado. Esse aspecto é especialmente crítico na Malha Nordeste, onde a trajetória tarifária evidencia uma recuperação expressiva do capital investido.
Para que haja justiça regulatória, é necessário confrontar os valores apurados com o Recovered Capital Method (RCM), tomando como referência o Fluxo de Caixa Livre da Empresa (FCLE) dos contratos legados e, de forma complementar, as demonstrações financeiras históricas.
Somente com esse procedimento é possível evitar que ativos cujo capital já foi recuperado continuem compondo a BRA e gerando nova remuneração, protegendo os usuários contra distorções tarifárias e garantindo maior aderência econômica ao processo regulatório.
</t>
  </si>
  <si>
    <t xml:space="preserve">A Nota Técnica da ANP indica que o RCM exige uma base de dados robusta e auditável, mas, apesar das limitações também apontadas no CHCI, a Agência optou pelo VRN, criando uma assimetria metodológica que precisa ser corrigida. A BRA da Malha Nordeste pode ser inicialmente reconstruída com VRN e CHCI apenas como referência, mas o valor final deve ser definido pelo RCM, único método capaz de refletir o capital prudente ainda não recuperado.
O uso isolado do VRN, sobretudo diante de incertezas sobre os custos efetivos, pode gerar remuneração excessiva e duplicada, contrariando o princípio da vedação à dupla recuperação. Por isso, caso seja utilizado, o VRN deve se apoiar em uma base própria e rastreável da ANP, e não em estimativas de consultorias contratadas pelas transportadoras. A RANP nº 991/2026 prevê que diferentes metodologias podem servir como insumos, mas a definição final da BRA deve necessariamente decorrer do RCM.
Para o ciclo 2026–2030, é essencial incorporar um procedimento que permita aplicar o RCM com base nos fluxos de caixa dos contratos legados, mesmo que inicialmente sustentado por estimativas conservadoras. Como as tarifas dos últimos 20 anos foram definidas a partir de fluxos econômicos sem uma BRA formalmente blindada, não seria adequado blindar a base das transportadoras neste momento de transição. O processo deve preservar flexibilidade metodológica, rigor técnico e aderência aos princípios regulatórios. 
Dessa forma, recomenda-se que o ato regulatório explicite o caráter preliminar dos valores submetidos à consulta pública, atribuindo às transportadoras o ônus da prova pelos dados apresentados. Deve-se, ainda, prever mecanismo de revisão (true-up), a ser acionado mediante apresentação de informações auditáveis, em prazo determinado pela Agência. Assegurando que, nesse estágio inicial da transição, não haja blindagem automática da base das transportadoras.
</t>
  </si>
  <si>
    <t xml:space="preserve">O RCM se mostra como sendo o único adequado para a definição da BRA na transição dos contratos legados para o regime regulado pois permite a identificação do capital ainda não recuperado, evitando que ativos já remunerados sejam novamente cobrados dos consumidores, assim como determina a Resolução 991/2026. Tal método se apoia na lógica econômico-financeira dos fluxos de caixa para separar a remuneração do capital da amortização do principal, se diferenciando de abordagens baseadas em custo de reposição ou critérios contábeis. 
Os insumos necessários para se alcançar o cálculo do RCM são, em grande medida, os mesmos já utilizados pela própria Agência em metodologias alternativas, sendo possível, assim, reconstruir de forma aproximada a trajetória de recuperação do investimento com base no fluxo de caixa dos contratos legados ou, subsidiariamente, em demonstrações financeiras, utilizando variáveis como receitas, OPEX, CAPEX e evolução da base de ativos. Da mesma forma, parâmetros como o WACC podem seguir referências regulatórias homogêneas, garantindo consistência metodológica.
Sob a ótica da prudência regulatória e da modicidade tarifária, a ANP deve considerar a aplicação do RCM, assegurando que a BRA reflita apenas o capital efetivamente não recuperado e evitando distorções associadas à dupla remuneração.
Do conjunto das informações necessárias mais relevantes para o cálculo do RCM, entende-se que apenas o OPEX e o WACC seriam variáveis que dependeria de estimações por ausência de registros passados rastreáveis, mas que a ANP detém informações suficientes para permitir atribuir valores estimados que ainda que sobrestimados indicariam haver ocorrido uma sobre recuperação do capital investido. A ANP poderia realizar o cálculo do RCM em diferentes cenários não havendo necessidade de uma exatidão e tão somente a constatação quanto a sobre a existência de uma sobre recuperação do capital investido, o que determinaria como sendo ZERO a BRA dos gasodutos do Contrato Malha Nordeste ao início do ciclo 2026-2030.
</t>
  </si>
  <si>
    <t xml:space="preserve">Na avaliação da Malha Nordeste, o método CHCI revela limitações estruturais que comprometem sua adequação. Ele não consegue refletir o custo atual de reposição de ativos antigos, abrindo espaço para o chamado “rejuvenescimento contábil” — quando despesas operacionais são capitalizadas sem comprovação técnica de extensão da vida útil — e enfrenta sérias restrições de rastreabilidade, já que muitos registros foram produzidos em um contexto anterior à segregação regulatória.
Diante dessas fragilidades, o CHCI não deve ser adotado como parâmetro principal para definir a BRA de ativos mais antigos. 
</t>
  </si>
  <si>
    <t xml:space="preserve">A Nota Técnica da ANP sugere o uso do Custo de Reposição Novo (CRN), tomando como base o custo unitário indicado pela KPMG. No entanto, essa referência se apoia em “obras especiais” ou gasodutos curtos, sem rastreabilidade adequada para dutos de longa distância. A comparação entre os dados fornecidos pela transportadora para o CHCI e o CRN evidencia que este último resulta em custos inflados.
Adotar diretamente informações do agente regulado, sem análise independente, compromete a governança regulatória. Esses pontos reforçam a necessidade de aplicar o Método do Capital Recuperado (RCM), já que o CRN apresenta fragilidades graves: sua estimativa de custo unitário em R$/m.pol não reflete o histórico já pago pelos usuários nos contratos legados, gerando supervalorização dos investimentos iniciais e ocultando a remuneração efetiva desses ativos.
</t>
  </si>
  <si>
    <t xml:space="preserve">A decisão da ANP de utilizar as Autorizações de Operação como marco inicial da vida regulatória dos ativos, junto à eliminação do piso de 10% para valor residual, representa um avanço importante, pois aumenta a aderência econômica e previne sobreavaliações indevidas da base. Contudo, para garantir maior transparência, replicabilidade e auditabilidade, não é adequado depender apenas dos valores fornecidos pela transportadora. É necessário que haja uma avaliação independente dos ativos, por meio de laudos técnicos auditáveis.
Ainda assim, qualquer metodologia de valoração deve respeitar os custos já remunerados nos contratos anteriores, algo que, apenas, o Método do Capital Recuperado (RCM) consegue assegurar entre as opções consideradas pela ANP.
</t>
  </si>
  <si>
    <t xml:space="preserve">A definição inicial da base e sua evolução deve seguir critérios de utilidade efetiva dos ativos, prudência e eficiência, rastreabilidade entre registros contábeis e de engenharia, prevenção de dupla recuperação e previsão de um mecanismo de ajuste futuro caso surjam dados mais completos. Também deve rejeitar a depreciação uniforme baseada na data de início do Contrato Legado e excluir o uso do CHCI como metodologia exclusiva de valoração da BRA.
A adoção do Método do Capital Recuperado (RCM) como referência primária é essencial, pois é o único capaz de evitar a duplicidade de pagamentos e garantir uma transição adequada entre os contratos legados e o novo regime tarifário. 
Diante da falta de informações o método pode ser utilizado com base nas melhores estimativas disponíveis, assegurando transparência e justiça mesmo diante de dados incompletos. Posteriormente, essas estimativas podem ser ajustadas conforme novas informações sejam incorporadas, em prazo definido pela ANP. 
</t>
  </si>
  <si>
    <t>O uso de custos unitários elevados, provenientes de estudos contratados pelas próprias transportadoras, cria o risco de tarifas infladas e ganhos indevidos. Embora o CRN depreciado, calculado pela ANP com base nas datas das Autorizações de Operação, possa servir como parâmetro de referência, ele não garante a modicidade tarifária, já que ignora a recuperação econômica realizada nos contratos legados. Sem a aplicação do RCM, a Base de Remuneração Regulatória (BRA) pode acabar incorporando ativos já pagos parcial ou totalmente, comprometendo a justiça tarifária e a transparência regulatória.</t>
  </si>
  <si>
    <t xml:space="preserve">Concordamos com a necessidade de avaliar o OPEX já na segunda fase, considerando o forte vínculo entre despesas operacionais, sustaining CAPEX e a delimitação da BRA. Para que esse processo seja consistente, recomenda-se estabelecer uma linha de base de OPEX eficiente, construída a partir de benchmarking ou de análises históricas devidamente ajustadas por normalizações, e aplicar, quando pertinente, um fator X de produtividade. 
Também é essencial exigir da transportadora uma matriz de alocação de custos, separando de forma clara O&amp;M e G&amp;A, com drivers objetivos que permitam distinguir custos diretos dos comuns. Além disso, deve-se evitar a inclusão de rubricas genéricas, como “outros” ou “estudos” sem escopo definido, pois reduzem a auditabilidade e ampliam o risco de que despesas não prudentes sejam repassadas às tarifas, comprometendo a transparência e a modicidade regulatória.
</t>
  </si>
  <si>
    <t>Para garantir a consistência e comparabilidade dos dados entendemos que a ANP deve estabelecer uma estrutura básica e padronizada para o OPEX do agente regulado, contendo um plano de contas regulatório que organize as naturezas de despesa, a separação por função, a identificação clara de custos diretos em relação aos custos comuns; e a definição de direcionadores de custo com métricas unitárias. A falta desta estrutura básica dificulta a a avaliação da evolução dos gastos e a identificação de desvios em relação a padrões de produtividade e boas práticas regulatórias. Essa padronização é, portanto, indispensável para assegurar transparência, rastreabilidade e credibilidade no processo de revisão tarifária.</t>
  </si>
  <si>
    <t>Concorda-se com a crítica quanto à falta de detalhamento e à ausência de critérios claros de alocação, uma vez que essas fragilidades reduzem a auditabilidade e elevam o risco de inclusão de custos não prudentes na tarifa. Nesse contexto, na ausência de informações adequadas, recomenda-se que a ANP adote uma abordagem conservadora e transparente: excluir valores não devidamente justificados, utilizar referências de benchmarking para definir tetos provisórios e condicionar o reconhecimento final a revisões periódicas (true-up), vinculadas à comprovação documental pela transportadora. Com isso, preserva-se a modicidade tarifária, garante-se previsibilidade e evita-se que lacunas de informação resultem em benefícios indevidos ao regulado.</t>
  </si>
  <si>
    <t>A projeção de OPEX constante ao longo do ciclo, sem a incorporação de um fator de produtividade (fator X) ou sem justificativa operacional consistente, mostra-se inadequada. Recomenda-se, portanto, que seja estabelecida uma trajetória de eficiência por meio da definição de um fator X ou, alternativamente, que se apresente fundamentação técnica robusta para a ausência de ganhos de produtividade — como, por exemplo, o envelhecimento dos ativos ou maiores exigências de integridade — sempre acompanhada de evidências e indicadores objetivos, como métricas de manutenção, falhas e inspeções.</t>
  </si>
  <si>
    <t xml:space="preserve">É importante que a Agência exija a segregação e a adequada classificação de gastos por natureza para que se tenha absoluta clareza na identificação de quais despesas são ou não elegíveis, incluindo trilha auditável e evidências para maior detalhamento e comprovação, sem as quais recomendamos glosa integral às rubricas ou, alternativamente o reconhecimento parcial apenas da parcela de despesas que possam ser devidamente comprovadas, não reconhecendo as demais até que a devida comprovação seja efetuada.
A adoção de maior rigor regulatório permitirá maior rastreabilidade e transparência, impedindo a inclusão de despesas inadequadas à base de custos reconhecida.
</t>
  </si>
  <si>
    <t xml:space="preserve">A rubrica referente a “Estudos e Projetos” precisa ser observada com atenção máxima, exigindo lista de projetos com os respectivos detalhamentos, teste de nexo e vinculação a obrigações regulatórias ou a planos de integridade e/ ou manutenção, evidências quanto a contratação e execução de serviços, e adequada classificação regulatória. Tais exigências se justificam para assegurar maior transparência, rastreabilidade e rigor regulatório.
Até que se tenha maior detalhamento e segregação destas despesas, concordamos com a recomendação de glosa integral da rubrica “Estudos e Projetos”, na ausência de escopo, necessidade e resultados esperados.
</t>
  </si>
  <si>
    <t>A rubrica de G&amp;A vinculada à “Abertura de Mercado” precisa ser tratada com rigor, pois há uma diferença clara entre custos de adaptação regulatória, que podem ser considerados elegíveis, e despesas de natureza comercial ou corporativa, que não devem ser repassadas à tarifa. O reconhecimento desses valores deve ser condicionado à apresentação de documentação detalhada e cronograma de execução, assegurando transparência, auditabilidade e preservação da modicidade tarifária.</t>
  </si>
  <si>
    <t xml:space="preserve">As rubricas classificadas como “Outras” precisam ser tratadas com maior rigor, já que sua natureza genérica compromete a transparência e amplia o espaço para custos pouco prudentes serem repassados à tarifa. 
Para evitar esse risco, é necessário que sejam desagregadas por tipo de despesa e centro de custo, permitindo rastreabilidade e análise objetiva. Recomenda-se ainda a fixação de um limite provisório, de caráter conservador, até que haja detalhamento suficiente em nível de conta contábil ou ordem de serviço, sob pena de glosa das parcelas não justificadas. 
</t>
  </si>
  <si>
    <t xml:space="preserve">Os princípios regulatórios aplicáveis à definição da BRA devem sempre priorizar a modicidade tarifária, a transparência, a verificabilidade, a prudência e eficiência, além da vedação à dupla recuperação de capital. Em situações de assimetria informacional, a abordagem regulatória mais adequada é recorrer à melhor informação disponível, utilizando proxies conservadoras que reduzam o risco de sobreavaliação. 
O ônus da comprovação deve recair sobre a transportadora, que precisa apresentar documentação robusta e auditável para sustentar os valores propostos. Enquanto isso não ocorre, o reconhecimento deve ser feito de forma preliminar, com mecanismos de true up que permitam ajustes posteriores quando novas evidências forem apresentadas e validadas. 
</t>
  </si>
  <si>
    <t xml:space="preserve">Consideramos adequada a avaliação do sustaining CAPEX em conjunto com OPEX e BRA, já que a fronteira entre despesas operacionais e investimentos é determinante para a correta delimitação da base de remuneração. Nesse sentido, recomenda-se que apenas sejam capitalizados os gastos que comprovadamente tragam benefícios econômicos futuros, como extensão mensurável da vida útil, aumento de capacidade ou mitigação de riscos relevantes.
Além disso, o Plano de Integridade da Malha deve servir como referência central, de modo que intervenções como pig instrumentado e demais ações de integridade estejam vinculadas a um planejamento estruturado, com periodicidade, trechos e riscos claramente definidos, evitando a capitalização oportunista de despesas. 
Essa abordagem garante maior rigor metodológico, fortalece a auditabilidade e preserva a modicidade tarifária, evitando que custos indevidos sejam incorporados à BRA.
</t>
  </si>
  <si>
    <t>A proposta precisa ser detalhada em nível de projeto ou ativo, contemplando escopo, justificativa baseada em risco ou necessidade, orçamento referenciado, cronograma e classificação entre custos diretos, comuns ou corporativos. 
Recomendamos que os itens que não apresentem esse nível de detalhamento sejam tratados como “projetos contingentes”, permanecendo fora da base definitiva até que haja comprovação documental suficiente. Dessa forma, assegura-se maior transparência, auditabilidade e preservação da modicidade tarifária, evitando que despesas pouco justificadas sejam incorporadas de forma automática.</t>
  </si>
  <si>
    <t>Sugerimos a aplicação de testes de elegibilidade e de evitar o uso de rubricas genéricas, pois estas reduzem a transparência e aumentam o risco de custos pouco prudentes serem incorporados à tarifa. Para reforçar a consistência metodológica, sugerimos a inclusão de regra expressa de não dupla contagem em relação ao CRN, onde investimentos históricos só podem ser adicionados à BRA se houver comprovação documental de que não estão refletidos no VRN ou no VRD do CRN adotado. Esse cuidado evita sobreposição de valores, assegura a rastreabilidade e preserva a modicidade tarifária, garantindo que a base de remuneração reflita apenas ativos efetivamente elegíveis e não já remunerados em ciclos anteriores.</t>
  </si>
  <si>
    <t>Contribuições NT TAG</t>
  </si>
  <si>
    <t>Informe o nome da sua organização:</t>
  </si>
  <si>
    <t>Contribuição Seção IV - Subseção 4.1 - Proposta TBG para gastos Operacionais</t>
  </si>
  <si>
    <t>Sergio Santos</t>
  </si>
  <si>
    <t>sergiosantos@gmail.com</t>
  </si>
  <si>
    <t>A ABIQUIM alinha sua contribuição ao referencial metodológico já apresentado em sua manifestação à Nota Técnica nº 2/2026 (NT2), reafirmando os princípios da prudência regulatória, da rastreabilidade documental e da alocação causal estrita de ativos, custos e investimentos.
No caso específico da TBG, tais princípios assumem especial relevância diante da coexistência de regimes contratuais, da elevada materialidade dos valores envolvidos e do histórico de remuneração de ativos sob contratos legados, aspectos que exigem abordagem metodológica consistente, isonômica e revisável ao longo do ciclo regulatório.</t>
  </si>
  <si>
    <t>A ABIQUIM concorda com a metodologia geral adotada pela ANP para a análise das propostas de Base Regulatória de Ativos (BRA), investimentos e custos operacionais, especialmente no que diz respeito à aplicação do teste de prudência, à segregação entre regimes e à gradação regulatória das decisões.
Ressalta-se, contudo, que a concordância com a metodologia geral não afasta a necessidade de seu pleno e isonômico emprego em todos os aspectos da revisão, incluindo o cotejo entre métodos de valoração da BRA expressamente previstos na Resolução ANP nº 991/2026, quando presentes os pressupostos fáticos e jurídicos correspondentes.</t>
  </si>
  <si>
    <t>A ABIQUIM discorda parcialmente da proposta tarifária apresentada pela TBG. Conforme indicado nos itens 20 a 28 da NT6, a transportadora opera sob coexistência de regimes regulatórios, com 81,72% da capacidade vinculada aos contratos de entrada e saída e 18,28% ainda associada ao contrato legado TCO Brasil.
Essa configuração impõe segregação rigorosa entre ativos, custos e receitas afetos a cada regime, sob pena de subsídio cruzado e de dupla remuneração. A revisão tarifária deve ser prudente e revisável, mas não pode conferir caráter definitivo a valores cuja aderência regulatória ainda não foi comprovada, especialmente aqueles classificados como projetos contingentes ou objeto de glosa parcial pela ANP.
Além disso, a ABIQUIM entende que a ANP deve exercer plenamente seu dever poder, nos termos do art. 6º, §§ 2º e 9º, da RANP nº 991/2026, realizando o cotejo metodológico entre o CHCI, o CRN e, sobretudo, o Método do Capital Recuperado (RCM), particularmente adequado para ativos com histórico de remuneração sob contratos legados. A não aplicação do RCM no caso da TBG configura tratamento assimétrico em relação a outras transportadoras e fragiliza a vedação à dupla remuneração prevista no art. 7º, IV, da mesma resolução.</t>
  </si>
  <si>
    <t>A posição institucional da ABIQUIM orienta-se pelo fortalecimento da modicidade tarifária, da transparência decisória e da aderência estrita do serviço de transporte aos ativos, custos e investimentos efetivamente afetos ao serviço regulado, em consonância com a Lei nº 14.134/2021 e com a Resolução ANP nº 991/2026.
A elevada materialidade dos valores propostos — aproximadamente R$ 5,5 bilhões entre BRA e CAPEX — exige da Agência um nível de escrutínio compatível com os riscos regulatórios envolvidos, notadamente o de dupla remuneração de ativos já amortizados sob contratos legados.
No entanto, a ABIQUIM entende que a NT6, ao manter exclusivamente o CHCI sem cotejo com os métodos do CRN e do RCM, deixou de exercer plenamente as obrigações estabelecidas no art. 6º, §§ 2º e 9º, da RANP 991/2026. A existência de uma decisão regulatória anterior (Resolução de Diretoria nº 604/2020) não afasta o dever de aplicar o novo marco regulatório de forma isonômica, especialmente porque a TBG opera ativos com longo histórico de remuneração sob contratos legados (inclusive o TCO Brasil, ainda vigente) e sua BRA inicial para o ciclo 2026‑2030 deveria, à luz da RANP 991/2026, ser avaliada também sob a ótica do RCM, para aferir se o capital já foi integralmente recuperado.
O dever‑poder da ANP, nesse contexto, não se exaure na simples continuidade de metodologias pretéritas, já que a preservação da modicidade tarifária exige esforço regulatório sistemático, sendo usuais e mandatórias as revisões de parâmetros de valoração continuamente, sem prejuízo da adequada remuneração da TBG. Cabe à Agência, no exercício de sua competência regulatória, assegurar que a valoração da BRA de todas as transportadoras observe os mesmos parâmetros de escrutínio, promovendo, quando necessário, a qualificação da decisão como provisória e a previsão de ajustes compensatórios com base em informações futuras, nos termos do art. 12 da RANP 991/2026.</t>
  </si>
  <si>
    <t>A revisão da Base Regulatória de Ativos da TBG, no âmbito do Ciclo Regulatório 2026 2030, envolve valores de elevada materialidade e ativos com histórico prolongado de remuneração sob contratos legados. Nessas circunstâncias, o art. 6º, § 9º, da RANP nº 991/2026 aponta o Método do Capital Recuperado (RCM) como ferramenta conceitualmente adequada para aferir a existência de capital ainda não recuperado.
A materialidade dos valores propostos — R$ 5,48 bilhões em BRA + CAPEX — exige prova robusta de prudência, necessidade e eficiência, nos termos do art. 6º, § 1º, da RANP 991/2026. A gradação regulatória adotada pela ANP (aprovação, aprovação condicional, projeto contingente e glosa) é adequada e deve ser preservada para evitar transferência indevida de risco aos usuários.
Ao não aplicar o RCM — nem sequer em caráter de cotejo analítico — a NT6 limitou o escrutínio da BRA ao CHCI, reproduzindo metodologia pretérita sem plena aderência ao novo marco regulatório. Por essa razão, a ABIQUIM entende que os valores aprovados devem ser necessariamente qualificados como provisórios, com reavaliação futura condicionada à apresentação de informações complementares e auditáveis.</t>
  </si>
  <si>
    <t>A ABIQUIM, em sintonia com os princípios estabelecidos na Nota Técnica nº 2/2026 (NT2), manifesta discordância parcial em relação à proposta da TBG, por duas razões principais que merecem destaque.
A primeira e mais abrangente diz respeito à metodologia de valoração da BRA. A NT6 limitou-se a reproduzir o Custo Histórico Corrigido pela Inflação (CHCI) sem aplicar o Método do Capital Recuperado (RCM), previsto no art. 6º, § 9º, da RANP 991/2026 como o instrumento conceitualmente adequado para ativos nos quais vigoraram tarifas negociadas entre partes. A TBG opera ativos que acumulam décadas de remuneração sob contratos legados — incluindo o TCO Brasil, ainda vigente — e sua BRA inicial para o ciclo 2026‑2030 deveria ser avaliada sob a lente do RCM, precisamente para aferir se o capital já não foi integralmente recuperado, em observância ao princípio da vedação à dupla remuneração (art. 7º, IV, da RANP 991/2026). A continuidade de uma decisão anterior (Resolução de Diretoria nº 604/2020) não pode, por si só, dispensar a ANP de exercer seu dever‑poder de forma isonômica, ainda mais quando o RCM não estava previsto no regime anterior e agora integra o ordenamento como exigência aplicável a ativos com histórico de tarifas negociadas.
A segunda discordância refere-se aos ativos exclusivos do sistema E/S (R$ 260,6 milhões). Embora a ANP tenha feito a segregação correta, a proposta original da TBG partia do pressuposto de que esses ativos poderiam ser incorporados automaticamente, sem a devida comprovação de não recuperação prévia, vínculo direto com o regime regulado e ausência de sobreposição com o OPEX ou com o próprio valor residual corrigido. A ABIQUIM endossa o tratamento individualizado aplicado pela ANP — que resultou em aprovação, aprovação condicional, projeto contingente e glosa — pois essa abordagem evita a socialização prematura de valores sem lastro documental.
Diante dessas fragilidades, a ABIQUIM entende que a proposta de BRA da TBG não pode ser considerada metodologicamente conclusiva, devendo os valores aprovados ser expressamente qualificados como provisórios, com determinação formal de reavaliação mediante aplicação do RCM, nos termos do art. 12 da RANP nº 991/2026.</t>
  </si>
  <si>
    <t>A ABIQUIM orienta suas contribuições pelos princípios que devem nortear a regulação tarifária: modicidade, transparência e aderência estrita dos custos e investimentos ao serviço efetivamente prestado, em conformidade com a Lei nº 14.134/2021 e a Resolução ANP nº 991/2026.
No caso da TBG, o processo de revisão insere-se no Ciclo Regulatório 2026-2030 e na 2ª fase do Plano de Ação definido pela Decisão de Diretoria nº 704/2025. A expressiva materialidade dos valores envolvidos – R$ 5,48 bilhões entre BRA e CAPEX – impõe um nível de escrutínio à altura dos riscos de dupla remuneração e subsídios cruzados.
A ANP promoveu um avanço ao segregar adequadamente os ativos exclusivos do sistema E/S e ao aplicar o tratamento individualizado que resultou em aprovações condicionais, projetos contingentes e glosas, evitando a incorporação automática de valores sem comprovação técnica. Esse movimento é positivo e deve ser preservado.
O ponto que merece reflexão, no entanto, é a manutenção do CHCI como único método de valoração da BRA, sem que se tenha realizado o cotejo com o CRN e, principalmente, com o RCM – este último previsto no art. 6º, § 9º, da RANP 991/2026 como ferramenta conceitualmente mais adequada para ativos com histórico de remuneração sob contratos legados. A TBG opera um sistema que acumula décadas de fluxos contratuais, incluindo o TCO Brasil ainda vigente, e sua BRA inicial deveria ser examinada também sob a ótica do RCM para aferir se o capital investido já não foi integralmente recuperado.
A existência de um precedente (Resolução de Diretoria nº 604/2020) não exime a ANP de aplicar o novo marco regulatório de forma isonômica. O que se espera de uma regulação por incentivos é que as decisões sejam revistas continuamente, incorporando os melhores métodos disponíveis, ainda que isso implique qualificar a solução como provisória e prever ajustes compensatórios quando informações mais robustas vierem a público, nos exatos termos do art. 12 da RANP 991/2026.
Por essas razões, a ABIQUIM entende que a BRA aprovada deve ser compreendida como provisória, e confia que a ANP, no exercício de seu dever‑poder, promoverá a reavaliação da base com base no CRN e no RCM tão logo disponha de informações complementares e auditáveis, assegurando isonomia entre todas as transportadoras e plena observância da modicidade tarifária e da vedação à dupla remuneração.
Conforme já exposto no campo anterior do formulário, a ausência de cotejo metodológico compromete a definitividade da BRA aprovada. Sob a ótica do regime de entrada e saída, isso implica risco concreto de incorporação tarifária de capital já recuperado, em afronta ao art. 7º, IV, da RANP nº 991/2026.</t>
  </si>
  <si>
    <t>A ABIQUIM reconhece que a ANP, ao definir o valor residual corrigido da TBG em R$ 2.466 milhões (itens 25 a 28 da NT6), aplicou de forma consistente a metodologia do CHCI, com atualização monetária pelo IGP-M e pela projeção do IPCA para o período de transição, em continuidade à Resolução de Diretoria nº 604/2020. Do ponto de vista operacional, trata-se de um encaminhamento que confere previsibilidade ao processo.
No entanto, essa previsibilidade não pode ser confundida com a correção metodológica necessária para garantir a modicidade tarifária e a vedação à dupla remuneração. O valor residual aprovado decorre exclusivamente do CHCI, sem a aplicação do Método do Capital Recuperado (RCM) — previsto no art. 6º, § 9º, da RANP 991/2026 como instrumento adequado para aferir se o capital investido já foi integralmente recuperado por meio de tarifas negociadas sob contratos legados.
A TBG opera ativos que acumulam décadas de remuneração sob contratos legados – incluindo o TCO Brasil, ainda vigente – e a aferição do capital efetivamente não recuperado exige, no mínimo, uma análise sob a ótica do RCM. A mera continuidade do CHCI não responde à pergunta central: quanto do capital investido já foi recuperado pelas tarifas pagas ao longo da vida útil dos ativos?
A existência de uma decisão anterior (Resolução de Diretoria nº 604/2020) não afasta o dever de aplicar o novo marco regulatório de forma isonômica. A ABIQUIM não pode, portanto, concordar com a valoração final da BRA enquanto o método adotado não for submetido ao devido cotejo com as demais metodologias previstas na RANP 991/2026.
Por essas razões, a ABIQUIM entende que o valor residual aprovado deve ser compreendido como provisório, sujeito a reavaliação sempre que informações complementares e auditáveis estiverem disponíveis, nos termos do art. 12 da RANP 991/2026. A ABIQUIM confia que a ANP, no exercício de seu dever‑poder, promoverá a reavaliação da BRA da TBG com base no CRN e no RCM tão logo tais informações sejam obtidas, assegurando a isonomia entre todas as transportadoras e a plena observância dos princípios da modicidade tarifária e da vedação à dupla remuneração.
A discussão sobre o valor residual corrigido é indissociável da opção metodológica adotada para a BRA como um todo.</t>
  </si>
  <si>
    <t xml:space="preserve">A ABIQUIM concorda com a forma como a ANP conduziu a análise dos ativos exclusivos do sistema de entrada e saída (E/S). Em vez de tratá-los como um bloco homogêneo, a Agência submeteu cada rubrica – Realocação do Trecho Sul, Linepack, Classe de Locação, Plataformas Digitais e Projetos de Transição Energética – a um crivo individual, exigindo comprovação de exclusividade, causalidade e ausência de remuneração anterior. O resultado – aprovação direta para alguns itens, aprovação condicional para outros, projeto contingente e glosa – é um exemplo de como a gradação regulatória deve ser aplicada para evitar a socialização prematura de custos sem o devido lastro documental.
O que merece registro, contudo, é que essa segregação refinada ocorreu dentro de uma metodologia de valoração da BRA que permaneceu restrita ao CHCI. A NT6 não aplicou o Método do Capital Recuperado (RCM) — previsto no art. 6º, § 9º, da RANP 991/2026 —, o que seria necessário para ativos com histórico de remuneração sob contratos legados, a fim de verificar a eventual dupla remuneração.
A existência de um precedente (Resolução de Diretoria nº 604/2020) não afasta o dever de aplicar o novo marco regulatório de forma isonômica. Por isso, a ABIQUIM entende que a BRA aprovada, mesmo com a correta segregação dos ativos exclusivos, deve ser qualificada como provisória, sujeita a reavaliação sempre que informações complementares e auditáveis estiverem disponíveis, nos termos do art. 12 da RANP 991/2026.
Sem prejuízo da correção da segregação efetuada, a ABIQUIM entende que tais valores apenas poderão adquirir caráter definitivo após a reavaliação metodológica da BRA nos termos já delineados nas contribuições dos campos anteriores do formulário. </t>
  </si>
  <si>
    <t>A ABIQUIM concorda com a aprovação do valor de R$ 48,43 milhões referente à Realocação do Trecho Sul, nos termos dos itens 30 e 31 da NT6. Trata-se de intervenção que atende a uma necessidade operacional concreta – a garantia de abastecimento na Região Sul – e que foi conduzida sob a supervisão da ANP, inclusive com amparo na Resolução de Diretoria nº 193/2022. O nexo técnico com o serviço regulado e a urgência da providência justificam o reconhecimento do investimento na BRA.
A concordância com esse reconhecimento específico, no entanto, não implica concordância com a metodologia geral adotada para a BRA da TBG. A NT6 limitou-se ao CHCI, sem cotejo com o CRN e o RCM, o que impede a aferição do capital efetivamente não recuperado ao longo da vida útil dos ativos. Por essa razão, a ABIQUIM entende que a BRA aprovada, inclusive a parcela correspondente à Realocação do Trecho Sul, deve ser compreendida como provisória, sujeita a reavaliação futura com base no RCM, nos termos do art. 12 da RANP 991/2026, assegurando a isonomia com as demais transportadoras.</t>
  </si>
  <si>
    <t>A ABIQUIM concorda com a aprovação do valor de R$ 143,6 milhões referente ao linepack dos contratos legados TCQ e TCX, conforme item 32 da NT6, desde que preservada a rastreabilidade física e contábil do volume de gás correspondente e pressuposta a inexistência de recuperação prévia, conforme já sinalizado na própria Nota Técnica, sem prejuízo do caráter provisório da BRA.</t>
  </si>
  <si>
    <t>A ABIQUIM concorda com o tratamento dado pela ANP à Classe de Locação na TBG, conforme itens 33 a 37 e 89 da NT6, sem prejuízo do caráter provisório da BRA. Quando há adensamento populacional comprovado e exigência de segurança decorrente de norma técnica cogente (ASME B31.8 e RTDT), os investimentos em adequação de classe de locação atendem ao teste de necessidade do art. 6º, § 1º, da RANP 991/2026. A ANP acertou ao (i) glosar a parcela correspondente à participação do contrato legado TCO (R$ 8,8 milhões), (ii) aprovar condicionalmente a parcela do regime E/S (R$ 39,6 milhões) e (iii) converter o excedente ao limite anual de R$ 50 milhões em projeto contingente (R$ 650,6 milhões), resguardando o usuário de pagamentos antecipados sem a devida comprovação documental.</t>
  </si>
  <si>
    <t>A Abiquim concorda com a classificação das Plataformas Digitais como projeto contingente até que a TBG apresente segregação completa entre TI operacional direto, TI operacional comum e TI corporativa, sem prejuízo do caráter provisório da BRA. Sem essa separação, há risco evidente de incorporação tarifária indevida de custos administrativos ou corporativos alheios ao serviço regulado.</t>
  </si>
  <si>
    <t>A ABIQUIM concorda com a glosa integral do valor de R$ 14,9 milhões referente aos Projetos de Transição Energética, nos termos dos itens 40 a 44 e 65 a 69 da NT6, sem prejuízo do caráter provisório da BRA. Conforme fundamentado na própria Nota Técnica, não há obrigação regulatória mandatória específica – a previsão do art. 12 da Lei nº 14.134/2021 é programática, não autoaplicável –, nem análise custo-benefício favorável à modicidade tarifária que justificasse a socialização desses custos via tarifa no ciclo 2026-2030. Trata-se, portanto, de investimento de natureza estratégica do acionista, cujo reconhecimento na BRA seria indevido.</t>
  </si>
  <si>
    <t>A ABIQUIM reconhece que o resumo das determinações regulatórias para a BRA E/S da TBG, consolidado no item 44 da NT6, representa um avanço operacional em relação à proposta original da transportadora. A segregação entre o valor residual corrigido e os ativos exclusivos do sistema E/S, bem como o tratamento individualizado destes (aprovação direta, aprovação condicional, projeto contingente e glosa), confere maior transparência e evita a socialização automática de rubricas sem comprovação técnica.  No entanto, por todos os fundamentos já detalhados nos campos anteriores desta contribuição — notadamente a ausência de aplicação do Método do Capital Recuperado (RCM), previsto no art. 6º, § 9º, da RANP 991/2026 como o método conceitualmente adequado para ativos com histórico de remuneração sob contratos legados, e o consequente caráter provisório que deve ser atribuído à BRA — a ABIQUIM não pode concordar com a definitividade dos valores finais aprovados.   A ABIQUIM espera que a ANP, no exercício de seu dever‑poder e nos termos do art. 12 da RANP 991/2026, promoverá a reavaliação da BRA da TBG com base no CRN e no RCM tão logo informações complementares e auditáveis estejam disponíveis, assegurando a isonomia entre todas as transportadoras e a plena observância dos princípios da modicidade tarifária e da vedação à dupla remuneração.</t>
  </si>
  <si>
    <t>A ABIQUIM apresenta suas contribuições à Seção II da NT6 com base nos princípios da modicidade tarifária, transparência e vedação à dupla remuneração consagrados na Lei nº 14.134/2021 e na Resolução ANP nº 991/2026.
Reconhece-se que a ANP promoveu um avanço operacional ao segregar o valor residual corrigido dos ativos exclusivos do sistema E/S e ao submeter cada rubrica a um tratamento individualizado (aprovação direta, aprovação condicional, projeto contingente e glosa). Essa abordagem reduz o risco de dupla contagem e evita a socialização automática de valores sem comprovação técnica.
No entanto, como exposto nos campos anteriores, a metodologia que embasa essas determinações permaneceu restrita ao CHCI, sem a aplicação do Método do Capital Recuperado (RCM) — exigido pelo art. 6º, § 9º, da RANP 991/2026 para ativos nos quais vigoraram tarifas negociadas entre partes, como é o caso dos contratos legados da TBG.
A exigência de isonomia no tratamento regulatório encontra amparo no art. 5º da Constituição Federal, nos princípios da impessoalidade e motivação (art. 37, CF, e art. 50 da Lei nº 9.784/99), e na própria sistemática da RANP 991/2026. A ANP não pode, sem justificativa objetiva e razoável, aplicar metodologias distintas para situações substancialmente análogas. O fato de a TBG ter tido sua BRA definida em 2020 (Resolução de Diretoria nº 604/2020) não a exime de observar o novo marco regulatório de forma isonômica, especialmente quando a própria Agência, em processos paralelos (NTS e TAG), reconheceu a necessidade de ao menos discutir a aplicabilidade do RCM.
Em síntese, a ABIQUIM entende que os avanços procedimentais observados na NT6 não afastam a necessidade de qualificar a BRA da TBG como provisória, com determinação expressa de reavaliação com base no RCM, assegurando isonomia regulatória e modicidade tarifária.</t>
  </si>
  <si>
    <t>A ABIQUIM concorda com a diretriz adotada pela ANP de submeter a proposta de CAPEX da TBG a filtros rigorosos de elegibilidade, maturidade regulatória e documentação técnica, sobretudo em razão da materialidade do montante proposto (R$ 2.759,8 milhões).
A incorporação de investimentos à BRA deve permanecer condicionada à demonstração clara de necessidade, eficiência econômica e aderência estrita ao serviço regulado, sendo a gradação regulatória aplicada — aprovação condicional, projeto contingente e glosa — instrumento adequado para evitar a transferência indevida de riscos aos usuários.</t>
  </si>
  <si>
    <t>A ABIQUIM concorda com a análise geral da proposta de CAPEX da TBG desenvolvida nos itens 48 a 53 da NT6 e entende correta a preocupação da ANP com concentração temporal, materialidade elevada e potencial sobreposição entre CAPEX e OPEX. A proposta do ciclo deve ser depurada de itens sem business case robusto, sem opções comparadas ou sem demonstração de benefício regulatório mensurável, nos termos da NGR Rule 79 e das diretrizes da AER.
Em ausência de granularidade, o sustaining CAPEX passa a funcionar como vetor residual de custos não capturados em outras rubricas.</t>
  </si>
  <si>
    <t>A ABIQUIM, em consonância com o referencial metodológico estabelecido na Nota Técnica nº 2/2026 (NT2), concorda com a análise por categoria de sustaining CAPEX conduzida pela ANP. Esse tratamento evita a aprovação em bloco de rubricas heterogêneas e permite associar a decisão regulatória ao grau de prova disponível em cada item. Para uma transportadora da dimensão da TBG, com proposta de sustaining CAPEX de R$ 1,21 bilhão, essa granularidade é indispensável para preservar a modicidade tarifária e evitar dupla contagem entre investimentos, substituições e manutenção pesada.
Em ausência de granularidade, o sustaining CAPEX passa a funcionar como vetor residual de custos não capturados em outras rubricas.</t>
  </si>
  <si>
    <t>A ABIQUIM concorda com a classificação contingente da rubrica de Estações de Compressão e Serviços de Compressão, no valor de R$ 375,7 milhões, conforme definido nos itens 55 a 58 da NT6. A exigência de documentação técnica completa – identificação do ativo, justificativa de capitalização com base no CPC 27, cronograma fundamentado e demonstração de ausência de dupla recuperação com o OPEX de manutenção de compressores (R$ 49,1 milhões) – é medida indispensável para assegurar que apenas investimentos efetivamente prudentes e necessários venham a ser incorporados à BRA.</t>
  </si>
  <si>
    <t>A ABIQUIM concorda com a exigência de documentação adicional para as rubricas de Tubulação e Componentes de Tubulação, que totalizam R$ 204 milhões, conforme itens 59 a 63 da NT6. Em investimentos de integridade e substituição física, é indispensável demonstrar o trecho específico, o racional técnico, a priorização dentro do plano de integridade e a baixa dos componentes substituídos, sob pena de se admitir dupla contagem patrimonial. A classificação contingente adotada pela ANP é, portanto, medida prudente e alinhada ao art. 6º, § 1º, da RANP 991/2026.</t>
  </si>
  <si>
    <t>A ABIQUIM concorda com a glosa integral da rubrica de Redução de Emissão e Transição Energética, no valor de R$ 146,2 milhões, conforme itens 64 a 69 da NT6. Conforme fundamentado na própria Nota Técnica, não há obrigação regulatória mandatória específica – a previsão do art. 12 da Lei nº 14.134/2021 é programática, não autoaplicável – nem análise custo-benefício favorável à modicidade tarifária que justificasse a socialização desses custos via tarifa no ciclo 2026-2030.</t>
  </si>
  <si>
    <t>A ABIQUIM concorda com a classificação contingente da rubrica Overhaul, no valor de R$ 109,9 milhões, conforme itens 70 a 73 da NT6. Trata‑se de categoria em que a fronteira entre CAPEX e OPEX é especialmente sensível, e a socialização tarifária somente pode ocorrer quando houver demonstração específica de extensão de vida útil, melhoria mensurável de desempenho e ausência de sobreposição com o OPEX de manutenção de compressores. A exigência de documentação técnica individualizada é, portanto, medida prudente e alinhada ao art. 6º, § 1º, da RANP 991/2026.</t>
  </si>
  <si>
    <t>A ABIQUIM concorda com a classificação contingente da rubrica Pig Instrumentado, no valor de R$ 99,8 milhões, conforme itens 74 a 78 da NT6. A exigência de apresentação do plano de integridade da malha, da periodicidade aplicável, do histórico de corridas anteriores e da comprovação da baixa dos componentes substituídos é indispensável para que se possa verificar a efetiva necessidade do investimento e evitar dupla contagem progressiva na BRA. A classificação contingente adotada pela ANP está, portanto, em consonância com o art. 6º, § 1º, da RANP 991/2026.</t>
  </si>
  <si>
    <t>A ABIQUIM concorda com a classificação contingente das rubricas Plataformas Digitais (R$ 63,5 milhões) e Infraestrutura de Tecnologia e Informação (R$ 52,2 milhões), conforme itens 79 a 81 da NT6. A exigência de segregação completa entre TI operacional direta (exclusiva do regime E/S), TI operacional comum (compartilhada com outros regimes) e TI corporativa (sistemas administrativos), acompanhada de matriz de alocação verificável, é indispensável para evitar que custos administrativos ou corporativos sejam indevidamente socializados via tarifa. Enquanto essa segregação não for apresentada, a manutenção dos valores como projeto contingente é medida prudente e alinhada ao art. 6º, § 1º, da RANP 991/2026.</t>
  </si>
  <si>
    <t>A ABIQUIM concorda com o resumo das determinações regulatórias para o sustaining CAPEX da TBG, conforme consolidado nas Tabelas 4 e 5 da NT6: aprovação condicional de R$ 160,4 milhões, projeto contingente de R$ 905,3 milhões e glosa de R$ 146,2 milhões. Essa consolidação reflete adequadamente a distinção entre itens passíveis de aprovação condicional, projetos contingentes e glosas integrais, evitando qualquer leitura de aprovação tácita de rubricas materiais ainda não demonstradas.</t>
  </si>
  <si>
    <t>A ABIQUIM concorda com a glosa integral do projeto ECOMP Gaspar, no valor de R$ 445,8 milhões, no ciclo 2026-2030, conforme itens 82 e 83 da NT6, especialmente em razão da proteção da tarifa contra incertezas futuras. Sem Autorização de Construção emitida pela ANP e sem a documentação completa exigível para projeto de expansão dessa magnitude, sua incorporação tarifária transferiria indevidamente aos usuários o risco de não implementação, alteração substancial ou redimensionamento futuro, bem como a socialização prematura de risco, em consonância com a Decisão de Diretoria nº 704/2025 e com os arts. 5º e 6º da RANP 991/2026.</t>
  </si>
  <si>
    <t>A ABIQUIM concorda com o tratamento conferido pela ANP à Classe de Locação na TBG, conforme itens 85 a 90 da NT6. A mudança de classe de locação, quando devidamente comprovada por adensamento populacional e exigida pelas normas técnicas (ASME B31.8 e RTDT), atende ao teste de necessidade do art. 6º, § 1º, da RANP 991/2026. A ABIQUIM endossa o limite de R$ 50 milhões anuais como aprovação condicional (total de R$ 250 milhões no ciclo), condicionada à comprovação dos gastos efetivamente incorridos, o que funciona como trava tarifária, e a classificação do saldo remanescente de R$ 650,6 milhões como projeto contingente, até apresentação da documentação técnica completa, preservando a flexibilidade sem risco ex ante. A glosa de R$ 201,5 milhões correspondente à participação do contrato legado TCO também é medida correta.
Essa solução equilibra a necessidade de segurança operacional com a proteção do usuário contra reconhecimentos antecipados e irreversíveis.</t>
  </si>
  <si>
    <t>Na Seção III, a Nota Técnica da TBG adota padrão regulatório alinhado ao art. 6º, § 1º, da Resolução ANP nº 991/2026, que condiciona a inclusão de bens e instalações na BRA à demonstração de que os investimentos são prudentes e necessários, importante ressalta que o CAPEX é o principal vetor de risco intertemporal da tarifa. A gradação adotada – aprovação condicional para itens com lastro mínimo, projeto contingente para rubricas que dependem de documentação adicional, e glosa integral para investimentos sem obrigação regulatória ou maturidade suficiente – reflete a aplicação desse teste de forma rigorosa, bem como passa a ser um mecanismo central de governança.</t>
  </si>
  <si>
    <t>A ABIQUIM concorda com a análise crítica da ANP quanto à proposta de OPEX da TBG, que totaliza R$ 2.416 milhões no ciclo 2026 2030. A estabilidade ou crescimento real dos gastos operacionais, desacompanhados de ganhos explícitos de produtividade, é incompatível com a lógica da regulação por incentivos e compromete a adequada calibração do revenue cap.
A materialidade do OPEX proposto exige decomposição analítica suficiente para permitir o teste regulatório de prudência, eficiência e necessidade, bem como a verificação de ausência de sobreposição com parcelas de CAPEX ou de remuneração histórica já incorporada à base.</t>
  </si>
  <si>
    <t>A ABIQUIM discorda parcialmente da proposta de OPEX da TBG na medida em que projeta valores estáveis ou crescentes ao longo do ciclo regulatório, concentrados em rubricas genéricas e com grau insuficiente de decomposição analítica. Essa configuração impede a adequada verificação de prudência, eficiência e necessidade dos dispêndios, além de dificultar a segregação entre custos operacionais recorrentes e investimentos já capturados, em parte, por rubricas de CAPEX ou por bases históricas anteriormente remuneradas.</t>
  </si>
  <si>
    <t>A ABIQUIM concorda com a análise crítica desenvolvida pela ANP e entende que ela deve ser integralmente preservada na fase tarifária subsequente. Dada a materialidade do OPEX proposto (R$ 2.416 milhões no ciclo 2026 2030), a definição do OPEX de base deve ser condicionada à apresentação de abertura analítica suficiente para permitir comparação inter transportadoras, verificação de eficiência relativa e ausência de sobreposição com investimentos capitalizados, em consonância com a lógica da regulação por incentivos.</t>
  </si>
  <si>
    <t>A ABIQUIM concorda com a crítica da ANP à trajetória de OPEX crescente no período 2026 2030, especialmente pela ausência de ganhos explícitos de produtividade que justifiquem crescimento real de custos em um regime de regulação por incentivos. A naturalização de OPEX crescente, desacompanhada de expansão da rede ou ampliação mensurável do nível de serviço, compromete a eficácia do Fator X e produz pressão estrutural sobre o revenue cap, em afronta aos princípios de eficiência e modicidade tarifária.</t>
  </si>
  <si>
    <t>A ABIQUIM concorda com a exigência de informações adicionais quanto à rubrica “Custo com Pessoal”, estimada em R$ 1.290,5 milhões (53,4% do OPEX total). Dada a magnitude desse valor e sua discrepância em relação a outras transportadoras comparáveis, a ANP deve condicionar qualquer reconhecimento tarifário à apresentação de abertura detalhada de quadro funcional, funções exercidas, terceirizações, critérios de rateio e vinculação efetiva ao serviço regulado, sob pena de incorporação indevida de custos administrativos ou corporativos à tarifa.</t>
  </si>
  <si>
    <t>A ABIQUIM concorda com a crítica da ANP à elevada participação de rubricas genéricas como “outros custos e despesas” e “outras manutenções”, que, conjuntamente, representam parcela expressiva do OPEX total (cerca de 20%). Categorias dessa natureza, quando materialmente relevantes, inviabilizam o teste regulatório de prudência e não podem ser socializadas via tarifa sem decomposição analítica, identificação do ativo ou serviço correspondente e demonstração objetiva de necessidade para a prestação do serviço regulado.</t>
  </si>
  <si>
    <t>As contribuições da ABIQUIM à Seção IV fundamentam se nos princípios da modicidade tarifária, transparência e eficiência consagrados na Lei nº 14.134/2021 e na Resolução ANP nº 991/2026, em especial no que se refere à aplicação do Fator X e à demonstração de que os custos operacionais são estritamente necessários e incorridos de forma eficiente. Em regulação por incentivos, o OPEX reconhecido tende a se consolidar na base do revenue cap, exigindo cautela redobrada na fase de definição do custo de base.
A ABIQUIM confia que a 3ª fase do Plano de Ação exigirá a abertura analítica e a aplicação do Fator X necessárias para assegurar que apenas custos operacionais eficientes e estritamente necessários à prestação do serviço regulado sejam reconhecidos na tarifa.</t>
  </si>
  <si>
    <t>A ABIQUIM reconhece o elevado nível técnico do trabalho desenvolvido pela ANP na condução da revisão tarifária do transporte, especialmente diante da complexidade do tema, da assimetria informacional inerente e dos impactos econômicos relevantes para usuários e agentes do mercado de gás natural.
No mérito, destacam-se avanços importantes, como a segregação entre valor residual corrigido e ativos exclusivos do sistema E/S, bem como a aplicação consistente da gradação regulatória. Esses elementos contribuem para maior transparência e mitigam o risco de socialização indevida de custos.
Persistem, contudo, preocupações estruturais quanto à isonomia regulatória, em especial pela manutenção exclusiva do CHCI na valoração da BRA da TBG, sem aplicação do Método do Capital Recuperado, expressamente previsto no art. 6º, § 9º, da RANP nº 991/2026 para ativos com histórico de tarifas negociadas.
Por essas razões, a ABIQUIM entende que a BRA aprovada deve ser expressamente qualificada como provisória, com previsão de reavaliação futura com base no CRN e no RCM, tão logo estejam disponíveis informações complementares e auditáveis, assegurando a plena observância dos princípios da modicidade tarifária, da vedação à dupla remuneração e da isonomia entre transportadoras.
A ABIQUIM reforça ainda pontos transversais que devem orientar o ciclo tarifário, aplicáveis a todas as transportadoras independentemente de seu porte: a segregação rigorosa entre regimes; a vedação à dupla remuneração e a ausência de qualquer blindagem definitiva de valores aceitos por premência temporal; o aprimoramento informacional progressivo, com true‑up quando dados auditáveis surgirem; a cautela na calibração do revenue cap, pois base superavaliada distorce incentivos e pode produzir aumentos tarifários persistentes; e a necessidade de que mesmo soluções pragmáticas sejam expressamente qualificadas como provisórias quando adotadas com base em informações incompletas.
Por fim, entendemos que a consistência intertemporal é decisiva: a metodologia e os precedentes definidos agora orientarão a ampliação da BRA à medida que novos contratos se encerrarem em ciclos futuros. Por isso, transparência, revisabilidade e governança informacional devem ser tratadas como ativos regulatórios deste primeiro ciclo, assegurando que os usuários de gás natural não arquem com distorções decorrentes de informações imperfeitas ou de parâmetros não validados, independentemente do porte da transportadora ou da complexidade de sua estrutura contratual.
A ABIQUIM confia que suas contribuições serão consideradas pela ANP, contribuindo para o aperfeiçoamento do regime tarifário e para a proteção dos interesses dos usuários de gás natural.</t>
  </si>
  <si>
    <t>No âmbito da Consulta Pública nº 3/2026 da ANP, a TBG informa que submeteu suas contribuições sobre a metodologia de valoração da Base Regulatória de Ativos (BRA) e os Planos de Investimentos das transportadoras, conforme proposto para o Ciclo Regulatório 2026-2030, através do e-mail contribuicaotarifasgn@anp.gov.br.   As submissões foram realizadas nos dias 20 de março e 1º de abril de 2026, nas quais estão contidas as cartas TBG/DCO/GR 00267/2026 e TBG/DCO/GR 00271/2026B respectivamente. Nestes documentos, a TBG detalhou sua posição sobre as análises da ANP contidas na Nota Técnica nº 2/2026/SIM-CTR/SIM/ANP-RJ (SEI nº 5723580) e na Nota Técnica nº 6/2026/SIM-CTR/SIM/ANP-RJ (SEI nº 5726631)</t>
  </si>
  <si>
    <t>Sugere-se a glosa dos valores referentes aos projetos de transição energética propostos pela transportadora.</t>
  </si>
  <si>
    <t>Sugere-se a glosa dos valores referentes aos projetos de transição energética propostos pela transportadora, uma vez que os projetos apresentados não demonstraram obrigatoriedade legal imediata ou análise custo-benefício favorável à modicidade tarifária no cenário atual.</t>
  </si>
  <si>
    <t>A proposta de CAPEX apresentada pela TBG para o ciclo 2026-2030, no montante de R$ 2.759,8 milhões, apresenta falhas de estruturação, destacando-se inicialmente a ausência de uma distinção clara entre Sustaining CAPEX (investimentos para manutenção do sistema existente) e Growth CAPEX (projetos de expansão).
Sob a ótica regulatória, a proposta apresenta valores meramente declaratórios, desacompanhados da documentação técnica mínima exigida para a verificação de prudência e eficiência. Para que a inclusão na Base Regulatória de Ativos (BRA) seja aprovada conforme o art. 6º, § 1º, da Resolução ANP nº 991/2026, é imprescindível a apresentação de laudos técnicos, estudos de engenharia detalhados, orçamentos com quantitativos e custos unitários, além de cronogramas físico-financeiros.
Destaca-se também a falha em demonstrar que as intervenções em ativos existentes cumprem as exigências de capitalização do pronunciamento contábil CPC 27. A ausência de comprovação de que os gastos prolongam a vida útil do ativo ou melhoram seu desempenho, aliada à falta de baixa dos componentes substituídos, cria um risco concreto de dupla recuperação de custos por parte da transportadora (cobrando simultaneamente via OPEX anual e via CAPEX na BRA).
Por fim, a omissão de um programa de manutenção fundamentado em um portfólio de projetos individualizados impede a análise da alocação intertemporal dos investimentos. Isso gera riscos de front-loading (antecipação injustificada de despesas para antecipar retornos tarifários) ou concentração tardia de gastos sem justificativa técnica.
Dessa forma, a exigência prioritária é que a TBG forneça documentação técnica completa para toda categoria material (superior a 5% do Sustaining CAPEX total) e demonstre a correspondência exata entre os valores pleiteados e os projetos individuais previstos para cada ano do ciclo tarifário.</t>
  </si>
  <si>
    <t>A proposta de investimentos para as rubricas 'Tubulação - Trecho(s) / Ramal(is)' e 'Componentes Tubulação', que totaliza R$ 204 milhões (16,9% do sustaining CAPEX), não reúne as condições necessárias para aprovação imediata.
Primeiramente, identifica-se uma concentração injustificada de quase 60% dos gastos previstos logo nos dois primeiros anos do ciclo tarifário. Além disso, sob a ótica regulatória e contábil, há um risco concreto de dupla contagem e sobre-remuneração no que tange à substituição de componentes: caso a transportadora não realize a devida baixa contábil do item substituído, o ativo antigo continuará sendo remunerado na Base Regulatória de Ativos (BRA) simultaneamente à adição do novo componente como CAPEX incremental.
A ausência de documentação técnica individualizada inviabiliza a comprovação de que tais gastos são prudentes e eficientes.</t>
  </si>
  <si>
    <t>Sugere-se a glosa, uma vez que os custos não estão adequadamente demonstrados.</t>
  </si>
  <si>
    <t>Sugere-se a redução gradual dos valores requeridos correspondentes aos gastos operacionais.
O aumento dos valores referentes aos gastos operacionais não reflete a dinâmica regulatória de maximização dos ganhos de eficiência ao longo do  ciclo tarifário.
Destaca-se que os ganhos de eficiência devem ser capturados pelo Fator X e refletidos em favor da modicidade tarifária.</t>
  </si>
  <si>
    <t>Em relação à valoração da BRA inicial da TBG, não questionamos, neste caso, a adoção do método CHCI pelo regulador, objeto de decisão na ocasião da primeira revisão tarifária da transportadora, em 2019. Tampouco questionamos o rateio do valor residual entre a proporção de capacidade alocada nos contratos legados e regulados. Todavia, é imperativo destacar que o processo regulatório para valoração da BRA das transportadoras TAG e NTS tem distinção relevante se comparado ao da TBG.
O fator mais relevante é a falta de disponibilização de informações contábeis confiáveis para a TAG e NTS, cuja principal razão, como bem fundamentado pela ANP, decorre da ausência de segregação contábil em uma ótica operacional privada e verticalizada em que custos comuns não eram estruturados com finalidade regulatória entre atividades competitivas e monopolísticas. Esse não é o caso da TBG, uma vez que o gasoduto foi estruturado em project finance, a partir de uma SPE (Sociedade de Propósito Específico) instituída para viabilizar o financiamento do projeto e com isolamento de risco em relação aos acionistas. Dessa forma, no entendimento da ABRACE a adoção do método CHCI para a TAG e NTS não é equiparável à TBG, tampouco o rateio proporcional entre contratos legados e regulados não faz sentido pela lógica operacional.</t>
  </si>
  <si>
    <t>No que tange aos ativos somados à BRA inicial, ressente-se de maiores explanações acerca do entendimento da transportadora, endossado pela ANP, de que são necessários exclusivamente à operação dos contratos regulados, sob o modelo por entradas e saídas. No entendimento da ABRACE, para ratificar essa conclusão, haveria a necessidade de comprovar que a operacionalidade desses novos ativos não guarda qualquer relação com a alocação e operacionalidade do contrato TCO Brasil. Ou seja, questionamos a sugestão de que estes novos ativos (e novos custos) não deveriam ser rateados com os contratos legados vigentes, dado que tanto os contratos legados quanto os regulados estão lastreados na operação do mesmo gasoduto.
Na Nota Técnica nº 5/2022/SIM-CGN/SIM/ANP-RJ, a ANP informa que a Petrobras poderia utilizar as capacidades deste contrato por meio de aditivos contratuais em condições similares àquelas capacidades alocadas aos carregadores do regime por entradas e saídas, com algumas flexibilidades remanescentes do regime de contratação postal. Infere-se, portanto, que a compatibilidade destes modelos contratuais sugere que estes novos investimentos possam beneficiar operacionalmente o carregador original. Se isso for verdade, com exceção da categoria “linepack contratos legados TCQ e TCX”, não há razão para que os custos sejam imputados, exclusivamente, aos carregadores do novo regime.</t>
  </si>
  <si>
    <t>Em relação à incorporação dos investimentos relativos ao linepack à BRA, a ABRACE vem sistematicamente questionando a ANP sobre essa conduta, ao longo das chamadas públicas realizadas. Esse, no entanto, é o primeiro processo tarifário em que se discute a sua incorporação à BRA. De um lado, é preciso salientar que não houve, em nenhum momento, análise de eficiência ao processo de aquisição deste gás pela transportadora. O custo de aquisição indicado é muito superior ao preço do gás comercializado ao mercado à época, o que justificaria uma ação do regulador, de modo a evitar que decisões ineficientes por parte do regulado sejam repassadas indiscriminadamente aos carregadores.
Esta questão é ainda mais sensível, tendo em vista que a aquisição do linepack pela TBG ocorreu por meio de uma operação verticalizada (não-independente), ou seja, a transportadora adquiriu o gás de seu próprio acionista, Petrobras. Neste cenário, e tendo em vista que o custo de aquisição do linepack é integralmente repassado à tarifa sem escrutínio individualizado, é certo que a transportadora não terá incentivos para otimizá-lo, socializando ineficiências com os carregadores.
Segundo, não está claro como serão gerenciadas as variações de preço do linepack, tendo em vista que ele cumpre duas funções: i) é parte indissociável da operação – o duto precisa do gás pressurizado para funcionar; e ii) é um mecanismo de armazenamento de curto prazo para balanceamento do sistema de transporte. Sobe o primeiro ponto, comentamos, mas reforçamos que o nível de estoque ótimo deve estar claro em regulação, de modo a evitar a possibilidade de recuperação de um nível estruturalmente superior ao mínimo necessário. Em relação ao segundo ponto, o custo médio do estoque tem relação direta com o repasse do custo operacional do transporte, por meio das ações de balanceamento efetuadas pelo transportador. Assim, o carregador poderia absorver duplamente a ineficiência da aquisição do linepack, via tarifa e via custo de balanceamento.</t>
  </si>
  <si>
    <t>Ainda, questionamos a incorporação à BRA do investimento em classe de locação de trecho do gasoduto de Garuva, tendo em vista que esse gasoduto faz parte de um contrato de conexão e não de transporte – stricto sensu.  Sob essa ótica, gastos Sustaining neste duto devem ser assumidos pela parte interessada, e não socializados. Ressalta-se que o abastecimento pelo ponto de Garuva está, inclusive, temporariamente suspenso, uma vez que a FSRU foi transferida pela New Fortress.
Assim, como não há oferta sistemática de gás natural por este ponto, ao nosso ver, não há benefício sistêmico para justificar a socialização deste custo, o qual recomendamos fortemente que não seja incluído à BRA pela ANP, tendo tratamento tarifário específico no âmbito do contrato de conexão.</t>
  </si>
  <si>
    <t>Contribuição TBG</t>
  </si>
  <si>
    <t>A ABIQUIM alinha sua contribuição ao referencial metodológico já apresentado em sua manifestação à Nota Técnica nº 2/2026 (NT2), reafirmando os princípios ali defendidos, em especial a necessidade de aderência estrita da regulação do transporte de gás natural a ativos, custos e investimentos efetivamente atribuíveis ao serviço.
Nesta manifestação à Nota Técnica nº 5/2026 (NT5), a ABIQUIM concentra sua análise na Base Regulatória de Ativos e nos Gastos Operacionais da Transportadora Sul Brasileira de Gás S.A. (TSB), destacando a desconformidade estrutural da BRA de origem teórica, a imprescindibilidade do cotejo metodológico previsto na Resolução ANP nº 991/2026 e o caráter necessariamente provisório das soluções apresentadas diante da informação disponível.</t>
  </si>
  <si>
    <t>A análise da ABIQUIM é conduzida à luz dos arts. 6º, 7º, 11 e 12 da Resolução ANP nº 991/2026, considerando os princípios da modicidade tarifária, da transparência, da prudência regulatória e da vedação à dupla remuneração. No exame da Base Regulatória de Ativos, são observados os critérios de identificação de investimentos prudentes e necessários, bem como a obrigatoriedade de cotejo entre os métodos do Custo Histórico Corrigido pela Inflação (CHCI), do Custo de Reposição Novo (CRN) e do Capital Recuperado (RCM). Na análise dos Gastos Operacionais, adota se a lógica da regulação por incentivos, com aplicação de Fator X e captura de ganhos de eficiência ao longo do ciclo regulatório.</t>
  </si>
  <si>
    <t>A posição institucional da ABIQUIM é apoiar as providências da ANP que reforcem a modicidade tarifária, a transparência e a aderência estrita do serviço de transporte aos ativos, custos e investimentos efetivamente afetos à prestação do serviço, em benefício dos usuários e do adequado desenvolvimento do mercado de gás natural, nos termos da Lei nº 14.134/2021 e da Resolução ANP nº 991/2026.</t>
  </si>
  <si>
    <t>A ABIQUIM analisa a proposta de valoração da Base Regulatória de Ativos (BRA) da Transportadora Sul Brasileira de Gás S.A. (TSB) à luz dos princípios estabelecidos na Resolução ANP nº 991/2026 e no referencial metodológico da Nota Técnica nº 2/2026.
A opção da ANP na Nota Técnica nº 5/2026, de utilizar o CHCI (Custo Histórico Corrigido pela Inflação) para a valoração da BRA, com atualização pelos índices efetivamente realizados, representa um avanço operacional em relação à proposta da transportadora. Contudo, essa escolha metodológica não é suficiente para sanar problemas estruturais que comprometem a conformidade da BRA da TSB com o regime da Receita Máxima Permitida.
O primeiro problema estrutural reside no fato de que a BRA da TSB foi constituída com base em ativos teóricos, e não em investimentos efetivamente realizados. Conforme descrito nos itens 21 a 27 da NT5, a BRA foi arbitrada em 2011 a partir de modelo teórico (metropof diâmetro x comprimento), após a descontinuidade da construção do Trecho 2 do gasoduto GASUP. O art. 6º, § 1º, da RANP 991/2026 é explícito: somente podem ser incluídos na BRA bens e instalações resultantes de investimentos prudentes e necessários à prestação do serviço de transporte. Ativos de natureza teórica, por definição, não atendem a esse requisito. A manutenção dessa base arbitrada, ainda que corrigida por índices, afronta o princípio da prudência e da aderência ao serviço efetivamente prestado.
O segundo problema estrutural é a ausência de cotejo metodológico com os métodos alternativos previstos na RANP 991/2026. O art. 6º contempla, além do CHCI, os métodos do Custo de Reposição Novo (CRN) e do Capital Recuperado (RCM). A NT5 não apresenta análise comparativa entre esses métodos, tampouco justifica o afastamento de alternativas previstas na norma, o que impede a demonstração de que a metodologia adotada é a mais adequada à modicidade tarifária e à vedação à dupla remuneração.
No caso específico da TSB, o método CRN poderia servir como parâmetro de verificação da razoabilidade dos valores teóricos arbitrados em 2011 frente ao custo de reposição dos ativos efetivamente em operação. Já o método RCM, previsto no art. 6º, § 9º, mostra-se conceitualmente adequado para ativos remunerados por meio de tarifas negociadas ao longo de mais de 15 anos em contratos com a Sulgás, permitindo aferir se houve recuperação integral do capital investido e evitando a reintrodução de valores já amortizados na base regulatória.
Diante dessas limitações, a ABIQUIM entende que a BRA aprovada para a TSB, nos valores de R$ 35.228.173,85 (Trecho 1) e R$ 20.793.318,20 (Trecho 3), deve ser expressamente qualificada como provisória, adotada diante das informações disponíveis, sem que isso implique validação da metodologia teórica de origem nem dispensa da aplicação dos métodos alternativos previstos na RANP 991/2026.
A ABIQUIM propõe que a NT5 seja complementada para: (i) reconhecer que a BRA da TSB não atende integralmente ao art. 6º, § 1º, da RANP 991/2026; (ii) registrar a necessidade de reavaliação futura da base com aplicação dos métodos do CRN e do RCM, nos termos do art. 6º, §§ 2º e 9º, e do art. 12 da Resolução; e (iii) assegurar que eventuais ajustes sejam promovidos por meio de conta regulatória ou revisão extraordinária, com compensações financeiras aos usuários em caso de constatação de sobre‑remuneração histórica.</t>
  </si>
  <si>
    <t>A ABIQUIM analisa a proposta da Transportadora Sul Brasileira de Gás S.A. (TSB) para a Base Regulatória de Ativos, conforme apresentada nos itens 21 a 27 da NT5, e identifica fragilidades estruturais que justificam sua discordância parcial.
Em primeiro lugar, a transportadora optou exclusivamente pelo método do Custo Histórico Corrigido pela Inflação (CHCI), sem qualquer referência aos métodos alternativos previstos no art. 6º da RANP 991/2026 – Custo de Reposição Novo (CRN) e Método do Capital Recuperado (RCM). Essa omissão é particularmente relevante considerando que a própria base se originou de valores teóricos arbitrados, sem lastro em custos históricos auditáveis.
Em segundo lugar, a TSB utilizou, para atualização monetária até dezembro de 2025, estimativa de IPCA do Boletim Focus (5,21%), em substituição ao índice efetivamente realizado (4,26%), o que contraria o princípio da aderência à realidade econômica. A correção promovida pela ANP nos itens 30 a 32 da NT5 é necessária e se impõe sobre a proposta da transportadora.
Em terceiro lugar, a proposta de atribuir valores idênticos de R$ 406 mil a título de linepack para trechos com características técnicas distintas não atende ao teste de prudência e necessidade exigido pelo art. 6º, § 1º, da RANP 991/2026. A glosa aplicada pela ANP é, portanto, adequada.
Diante dessas fragilidades, a ABIQUIM discorda da proposta original da transportadora e, embora endosse as correções promovidas pela ANP, não valida a escolha metodológica exclusiva pelo CHCI nem a ausência de cotejo com os métodos alternativos (CRN e RCM). A BRA resultante deve ser compreendida como provisória e sujeita a revisão futura.</t>
  </si>
  <si>
    <t>A ABIQUIM reconhece que a solução apresentada pela ANP na Subseção 2.2 da NT5 – aprovação da BRA por trecho com atualização do valor residual utilizando o IPCA realizado e glosa do linepack – corrige distorções pontuais da proposta original da transportadora e contribui para maior aderência da BRA à realidade econômica.
No entanto, essa concordância não implica validação dos aspectos estruturais mais problemáticos da BRA da TSB, notadamente sua origem em modelo teórico e a ausência de cotejo com os métodos previstos no art. 6º da RANP 991/2026.
Diante disso, a ABIQUIM entende que a solução adotada possui caráter necessariamente provisório e recomenda que tal qualificação conste de forma expressa na Nota Técnica, com o compromisso de reavaliação futura da base à luz do CRN e do RCM, nos termos da regulamentação vigente.</t>
  </si>
  <si>
    <t>As contribuições da ABIQUIM à Seção II da NT5 fundamentam se nos princípios da modicidade tarifária, da transparência e da vedação à dupla remuneração, consagrados na Lei nº 14.134/2021 e na Resolução ANP nº 991/2026.
Embora as correções pontuais promovidas pela ANP na valoração da BRA da Transportadora Sul Brasileira de Gás S.A. (TSB) sejam necessárias e endossadas, persistem desconformidades estruturais que impedem o pleno enquadramento da base ao regime de Receita Máxima Permitida. A qualificação expressa da BRA como provisória e a previsão de mecanismos de reavaliação futura são essenciais para evitar a consolidação de precedente regulatório incompatível com os fundamentos da norma.</t>
  </si>
  <si>
    <t>A ABIQUIM alinha sua análise ao referencial metodológico apresentado na NT2 e concorda com a crítica desenvolvida pela ANP nos itens 39 a 41 da NT5 quanto à proposta de gastos operacionais da Transportadora Sul Brasileira de Gás S.A. (TSB).
A manutenção de OPEX constante ao longo de todo o ciclo regulatório, sem qualquer demonstração de ganhos de produtividade, contraria a lógica da regulação por incentivos e o art. 11 da Resolução ANP nº 991/2026, ao neutralizar os incentivos à eficiência e à redução de custos operacionais ao logo do tempo.</t>
  </si>
  <si>
    <t>A ABIQUIM discorda parcialmente da proposta de gastos operacionais apresentada pela TSB, que projeta valores anuais rigorosamente constantes para o ciclo 2026 2030, sem demonstração de eficiência incremental, benchmarking setorial ou fatores objetivos que justifiquem tal trajetória.
A definição do OPEX eficiente na 3ª fase do Plano de Ação deverá incorporar critérios de produtividade, decomposição de custos e referências comparativas, de modo a evitar a consolidação de custos inerciais incompatíveis com o modelo regulatório.</t>
  </si>
  <si>
    <t>A ABIQUIM concorda com a análise crítica da ANP e reforça que a 3ª fase do Plano de Ação é etapa crucial para evitar a ancoragem regulatória em custos ineficientes. A definição do OPEX eficiente deverá observar estritamente o art. 11 da RANP 991/2026, incorporando ganhos de produtividade e rejeitando trajetórias invariáveis sem justificativa técnica. As razões para a discordância em relação à proposta da TSB já foram detalhadas nos Campos 13 e 14.</t>
  </si>
  <si>
    <t>As razões materiais que ensejam a discordância em relação à proposta de OPEX da Transportadora Sul Brasileira de Gás S.A. (TSB) e a necessidade de revisão na 3ª fase do Plano de Ação já foram detalhadas nos Campos 13 e 14 desta contribuição.</t>
  </si>
  <si>
    <t>A ABIQUIM registra reconhecimento ao trabalho técnico desenvolvido pela ANP na condução da revisão tarifária do transporte de gás natural, tema de elevada complexidade regulatória e com impactos econômicos relevantes para usuários e agentes de mercado.
Ressalva, contudo, que o prazo concedido para contribuições nesta consulta pública é particularmente exíguo frente à densidade dos temas analisados, o que tende a limitar a participação qualificada dos interessados.
Quanto ao mérito, a ABIQUIM reconhece as correções pontuais promovidas na NT5, notadamente a atualização da BRA pelo IPCA realizado e a glosa do linepack. Esses ajustes são necessários e contribuem para maior aderência da base à realidade econômica.
Persistem, entretanto, problemas estruturais não enfrentados, relacionados à origem teórica da BRA da TSB e à ausência de cotejo metodológico com o CRN e o RCM.
Por essas razões, a ABIQUIM entende que a solução adotada deve ser expressamente qualificada como provisória e sujeita a reavaliação futura, assegurando o pleno atendimento aos princípios da modicidade tarifária e da vedação à dupla remuneração.</t>
  </si>
  <si>
    <t xml:space="preserve">ASPACER E ANFACER </t>
  </si>
  <si>
    <t>Sugere-se que o cálculo da BRA considere o IPCA real verificado em períodos pretéritos em detrimento de estimativas contantes dos Boletins Focus.
Para além disso, sugere-se a desconsideração dos valores requeridos referentes ao linepack.</t>
  </si>
  <si>
    <t>Os valores propostos pela TSB consideram a estimativa do IPCA pelo Boletim Focus publicado em 04.07.25, em percentual correspondente a 5,21%. Contudo ao final do ano o efetivamente verificado corresponde a 4,26%.
Sem prejuízo disso, sugere-se a desconsideração dos valores declarados a título de linepack em razão das informações insuficientes prestadas pela transportadora.</t>
  </si>
  <si>
    <t>Sugere-se a redução gradual dos valores requeridos correspondentes aos gastos operacionais.</t>
  </si>
  <si>
    <t>A manutenção de valores constantes referentes aos gastos operacionais não reflete a dinâmica regulatória de maximização dos ganhos de eficiência ao longo do  ciclo tarifário.
Destaca-se que os ganhos de eficiência devem ser capturados pelo Fator X e refletidos em favor da modicidade tarifária.</t>
  </si>
  <si>
    <t>Como já ressaltamos anteriormente, a ANP adequou a dimensão do trecho 1 e do trecho 3 do gasoduto da TSB para fins tarifários, a fim de evitar a socialização do custo com a frustração (ou erro de dimensionamento) de demanda com o mercado. Essa decisão, acertada, do regulador é elementar para a modicidade tarifária e para garantir eficiência alocativa, o que deve ser usado como exemplo à aprovação da BRA das demais transportadoras.
Este mesmo raciocínio deve ser levado em consideração na análise de aprovação do linepack. Para além do nosso posicionamento, registrado nessa contribuição, se a capacidade foi dimensionada para uma demanda que não se confirmou, os custos do linepack, proporcionais a essa capacidade projetada, não podem ser simplesmente repassados aos carregadores. Desse modo, ratificamos o nosso entendimento e recomendamos à ANP que questione não apenas a proposta de valor similar para cada trecho, mas também o nível de linepack necessário para a operação. Ou seja, recomendamos que a ANP avalie se há prudência no pedido da transportadora, de forma a não permitir a recuperação de um estoque superdimensionado.</t>
  </si>
  <si>
    <t>A ABIQUIM alinha sua contribuição ao referencial metodológico apresentado em sua manifestação à Nota Técnica nº 2/2026 (NT2), reafirmando os princípios ali defendidos e aplicando-os, no presente caso, à revisão tarifária da Gasocidente do Mato Grosso Ltda. (GOM), no âmbito do Ciclo Regulatório 2026–2030.</t>
  </si>
  <si>
    <t>A ABIQUIM adota, nesta contribuição, o mesmo referencial metodológico aplicado à NT2, baseado nos princípios da prudência, da eficiência econômica e da vedação à dupla remuneração, orientando a análise da Base Regulatória de Ativos, dos investimentos reconhecidos e dos custos operacionais propostos para a GOM.</t>
  </si>
  <si>
    <t>A posição institucional da ABIQUIM é apoiar as providências da ANP que reforcem a modicidade tarifária, a transparência e a aderência estrita do serviço de transporte aos ativos, custos e investimentos efetivamente afetos ao serviço, nos termos da Lei nº 14.134/2021 e da Resolução ANP nº 991/2026.
Nesse contexto, a revisão tarifária da GOM, inserida no Ciclo Regulatório 2026–2030 e na 2ª fase do Plano de Ação aprovado pela DD nº 704/2025, deve observar critérios rigorosos de prudência, eficiência e adequada alocação de custos, próprios do regime de Receita Máxima Permitida.</t>
  </si>
  <si>
    <t xml:space="preserve">A ABIQUIM alinha sua contribuição ao referencial metodológico já apresentado em sua manifestação à Nota Técnica nº 2/2026 (NT2), que estabelece a necessidade de valoração da Base Regulatória de Ativos (BRA) com base em metodologias que reflitam o capital efetivamente não recuperado, em conformidade com o art. 6º da Resolução ANP nº 991/2026.
No caso específico da Gasocidente do Mato Grosso Ltda. (GOM), a ABIQUIM discorda parcialmente da forma como a questão metodológica foi tratada na NT3. A Nota Técnica não apresenta um cotejo detalhado entre as metodologias previstas no art. 6º da RANP 991/2026 — notadamente o Custo Histórico Corrigido pela Inflação (CHCI), o Custo de Reposição Novo (CRN) e o Método do Capital Recuperado (RCM). A despeito de a solução adotada (CHCI com depreciação de 30 anos) ser operacionalmente simples, a ausência de análise comparativa explícita impede a demonstração de que a metodologia escolhida é a que melhor atende aos princípios da modicidade tarifária e da vedação à dupla remuneração.
O art. 6º, § 9º, da RANP 991/2026 prevê expressamente a aplicação do RCM para ativos cuja remuneração tenha ocorrido sob regime de tarifas negociadas entre partes. A GOM opera ativos construídos e amortizados ao longo de décadas sob contratos anteriores, o que a enquadra na hipótese legal de aplicação do método. A NT3, contudo, sequer menciona o RCM como alternativa metodológica, limitando-se a corrigir as inconsistências internas da proposta da transportadora (prazos contraditórios de 25, 30 e 40 anos) sem questionar se o valor de partida representa adequadamente o capital efetivamente não recuperado.
A aplicação do CHCI sem o devido cotejo com o RCM pode resultar em reconhecimento de valores já amortizados, gerando dupla remuneração. Este risco não é afastado pela mera adoção do prazo de 30 anos, pois a depreciação linear não captura eventual sobre-remuneração ocorrida durante o período de operação sob contratos anteriores, a ausência de análise dos fluxos econômicos históricos impede aferir se as tarifas passadas já proporcionaram retorno acima do custo de capital regulatório, e a solução adotada parte do valor contábil proposto pela transportadora sem validação independente.
O princípio da isonomia regulatória impõe que a metodologia de valoração da BRA seja aplicada de forma consistente a todas as transportadoras que operam ativos sob contratos legados. Não há justificativa técnica para que o RCM seja mencionado nas análises da NTS e TAG — ainda que para justificar seu afastamento por falta de dados — e seja completamente ignorado no caso da GOM. A simplicidade relativa da estrutura da GOM poderia inclusive facilitar a aplicação do RCM, servindo como caso relevante para o aprimoramento da base de informações regulatórias.
Diante do exposto, a ABIQUIM propõe que a NT3 seja complementada para: (i) explicitar o cotejo entre CHCI, CRN e RCM; (ii) qualificar a solução adotada como provisória; (iii) prever mecanismos formais de revisão da BRA mediante auditoria ou novas evidências; e (iv) registrar o RCM como referência conceitual para aferição de eventual sobre remuneração histórica, assegurando isonomia regulatória.
</t>
  </si>
  <si>
    <t>A ABIQUIM alinha sua análise ao referencial metodológico já apresentado em sua manifestação à Nota Técnica nº 2/2026 (NT2), que estabelece os princípios de prudência, necessidade e eficiência aplicáveis à valoração da BRA, em conformidade com o art. 6º da Resolução ANP nº 991/2026.
No caso específico da GOM, a ABIQUIM discorda da proposta apresentada pela transportadora pelas razões fundamentadas na própria NT3 e pelos princípios regulatórios que orientam este ciclo tarifário.
Conforme demonstrado nos itens 25 e 26 da NT3, a documentação apresentada pela GOM contém premissas contraditórias e insustentáveis quanto ao prazo de depreciação dos ativos. A transportadora utiliza simultaneamente o prazo de 25 anos (depreciação acelerada de 4%, conforme menção a manual da ANEEL), o prazo de 30 anos (taxa de 3,3% ao ano para tubulação e gastos com base de apoio) e o prazo de 40 anos (fórmula efetivamente aplicada na planilha de cálculo). Tal contradição não constitui mero erro formal, mas evidencia tentativa de alongamento artificial da vida útil regulatória dos ativos, com o objetivo de majorar indevidamente o valor residual da BRA e, consequentemente, a remuneração a ser suportada pelos usuários no ciclo 2026-2030.
Ainda que a NT3 corrija a inconsistência aplicando o prazo de 30 anos, conforme item 38, a proposta original da GOM, ao partir de premissas contraditórias, revela um risco mais profundo: a ausência de demonstração de que os valores propostos representam o capital efetivamente não recuperado ao longo da vida útil dos ativos. O art. 6º, § 9º, da RANP 991/2026 prevê o Método do Capital Recuperado (RCM) como ferramenta para aferir, com base em fluxos econômicos históricos, se houve recuperação integral do capital investido. A proposta da GOM, ao limitar-se a meros registros contábeis com prazos contraditórios, não oferece elementos mínimos para que se possa afastar o risco de dupla remuneração.
A proposta da transportadora viola, em sua essência, os princípios que fundamentam o regime de Receita Máxima Permitida. Não há demonstração de que os prazos de depreciação adotados refletem a melhor estimativa da vida útil econômica dos ativos, o que compromete o princípio da prudência. A mera existência física do ativo não é suficiente para justificar sua inclusão na BRA, sendo indispensável comprovar que seu capital ainda não foi recuperado, o que afronta o princípio da necessidade. A adoção de premissas contraditórias, sempre no sentido de majorar o valor residual, sugere comportamento estratégico incompatível com a boa-fé que deve orientar o processo regulatório e com o princípio da eficiência. Por fim, a ausência de memória de cálculo clara e consistente impede a replicação dos valores propostos e o controle social sobre a formação da BRA, violando o princípio da transparência.
A ABIQUIM registra, entretanto, que o mesmo rigor aplicado às propostas da NTS e TAG — notadamente no que concerne à exigência de documentação consistente e à consideração do RCM como referência — deve ser aplicado à GOM. O menor porte da transportadora não justifica menor escrutínio regulatório, sob pena de se criar precedente seletivo que fragiliza a coerência do modelo tarifário e a isonomia entre agentes.
Diante do exposto, a ABIQUIM propõe que seja mantida a rejeição da proposta original da GOM, nos termos do item 38 da NT3, pelos fundamentos ali expostos e pelas razões adicionais ora apresentadas. Sugere-se, ainda, que a NT3 seja complementada para explicitar que a correção do prazo para 30 anos, embora necessária, não supre a ausência de análise mais aprofundada sobre eventual sobre-remuneração histórica.
Por fim, recomenda-se que seja registrado o compromisso de que, caso informações complementares e auditáveis venham a ser obtidas durante o ciclo tarifário, inclusive por meio de auditoria independente nos termos do art. 12 da RANP 991/2026, a BRA da GOM poderá ser revista para refletir com maior precisão o capital efetivamente não recuperado.</t>
  </si>
  <si>
    <t xml:space="preserve">A Abiquim concorda parcialmente com a solução metodológica adotada pela ANP (NT3, item 38) de recalcular a BRA da GOM com base no CHCI, corrigindo as inconsistências internas da proposta e aplicando o prazo regulatório de 30 anos para os dutos. Trata-se de solução pragmática e circunstancial, adotada diante das limitações informacionais atualmente disponíveis, sem prejuízo da revisão futura da metodologia aplicada.
A Abiquim registra, entretanto, que o princípio da isonomia regulatória e a necessidade de vedação à dupla remuneração recomendam que o Método do Capital Recuperado (RCM) seja aplicado a todas as transportadoras que operam ativos originalmente construídos sob contratos legados, independentemente de seu porte. Conforme amplamente debatido no processo da Resolução ANP nº 991/2026 e reafirmado pela própria Diretoria da ANP, o RCM é a metodologia que melhor reflete o capital efetivamente não recuperado. A Abiquim confia que, tão logo informações complementares estejam disponíveis ou possam ser auditadas, a ANP promoverá os ajustes necessários também no caso da GOM, assegurando que a BRA reflita com a maior precisão possível o capital efetivamente não recuperado.
</t>
  </si>
  <si>
    <t xml:space="preserve">A posição institucional da ABIQUIM é apoiar as providências da ANP que reforcem a modicidade tarifária, a transparência e a aderência estrita do serviço de transporte aos ativos, custos e investimentos efetivamente afetos ao serviço, em consonância com os fundamentos legais e metodológicos estabelecidos na Lei nº 14.134/2021 e na Resolução ANP nº 991/2026.
Conforme delineado na Nota Técnica nº 3/2026, o processo de revisão tarifária da Gasocidente do Mato Grosso Ltda. (GOM) insere-se no contexto do Ciclo Regulatório 2026-2030 e da 2ª fase do Plano de Ação aprovado pela Decisão de Diretoria nº 704/2025, devendo observar os critérios de prudência, necessidade, eficiência e adequada alocação de custos que norteiam o regime de Receita Máxima Permitida, nos termos do art. 6º da RANP nº 991/2026.
À luz desses princípios, a ABIQUIM entende que o tratamento conferido à BRA da GOM deve preservar a possibilidade de revisão futura, assegurando alinhamento entre remuneração, capital efetivamente não recuperado e interesse dos usuários.
</t>
  </si>
  <si>
    <t>A Abiquim concorda com a crítica da ANP à proposta de OPEX da GOM. Em regulação por incentivos, o OPEX de base não pode ser aceito como trajetória meramente constante ao longo do ciclo sem demonstração de aumento de escala, obrigação adicional ou outro fator objetivo que justifique a ausência de ganhos de produtividade.</t>
  </si>
  <si>
    <t xml:space="preserve">A ABIQUIM analisou a proposta de gastos operacionais apresentada pela GOM, que totaliza R$ 30,7 milhões para despesas de operação e manutenção (O&amp;M) e R$ 11,9 milhões para despesas gerais e administrativas (G&amp;A) no ciclo 2026-2030, conforme detalhado nos itens 28 a 32 da NT3.
A transportadora projeta valores rigorosamente constantes para todas as rubricas ao longo do quinquênio, incluindo gastos com pessoal (R$ 2,79 milhões anuais, representando 45,5% do total de O&amp;M), manutenção de equipamentos e seguros (cada um próximo de R$ 1,5 milhão anual). Esta premissa de estabilidade absoluta dos custos, sem qualquer justificativa técnica para a ausência de ganhos de produtividade, é incompatível com o modelo de regulação por incentivos e com o art. 11 da RANP 991/2026, que determina a aplicação de Fator X para captura de eficiências ao longo do ciclo tarifário.
</t>
  </si>
  <si>
    <t xml:space="preserve">A ABIQUIM alinha sua análise ao referencial metodológico já apresentado em sua manifestação à Nota Técnica nº 2/2026 (NT2) e concorda integralmente com a análise crítica desenvolvida pela ANP nos itens 33 a 36 da NT3 acerca dos dados de OPEX declarados pela Gasocidente do Mato Grosso Ltda. (GOM). Conforme demonstrado na própria Nota Técnica, a premissa de OPEX constante adotada pela transportadora para todo o ciclo 2026-2030 é incompatível com o modelo de regulação por incentivos e com o art. 11 da Resolução ANP nº 991/2026, que determina a aplicação de Fator X para captura de ganhos de produtividade.
A ABIQUIM reforça que a definição do OPEX eficiente para a GOM, a ser realizada na terceira fase do Plano de Ação, deve partir de base de custos auditada recente, com segregação adequada das rubricas e com Fator X positivo e explícito. A ausência de planos de expansão relevantes para a transportadora durante o ciclo torna a premissa de custos constantes ainda mais insustentável, pois o esperado seria justamente trajetória declinante em termos reais, refletindo ganhos de produtividade e aprendizado organizacional, em linha com as melhores práticas regulatórias internacionais e com o princípio da isonomia entre as transportadoras do ciclo tarifário 2026-2030.
A ausência de qualquer justificativa objetiva para a não aplicação de ganhos de produtividade transforma a trajetória de OPEX constante em exceção não fundamentada, incompatível com a lógica da regulação por incentivos.
</t>
  </si>
  <si>
    <t>A ABIQUIM apresenta suas contribuições à Seção III da NT3 pautada pelos princípios da modicidade tarifária, transparência e eficiência consagrados na Lei nº 14.134/2021 e na Resolução ANP nº 991/2026, em especial seu art. 11, que estabelece a aplicação do Fator X para captura de ganhos de produtividade ao longo do ciclo tarifário, e seu art. 8º, § 2º, III, que condiciona o reconhecimento de custos operacionais à demonstração de que são eficientes e prudentes.</t>
  </si>
  <si>
    <t xml:space="preserve">A ABIQUIM registra, institucionalmente, reconhecimento ao trabalho técnico da ANP e de suas equipes na condução da revisão tarifária do transporte, em um tema que combina alta complexidade regulatória, assimetria informacional e impactos econômicos relevantes para usuários e para o desenvolvimento do mercado de gás.
Ao mesmo tempo, entendemos que o prazo disponível para contribuições na consulta pública é particularmente exíguo frente à densidade e ao volume de temas tratados, o que tende a prejudicar a participação qualificada de usuários e agentes de mercado. Consideramos relevante que a ANP avalie, sempre que possível, mecanismos que ampliem a janela de contribuição ou etapas de diálogo técnico, especialmente para temas estruturantes.
Quanto ao mérito, a ABIQUIM compreende as razões que levaram a ANP a adotar a solução metodológica consubstanciada na NT3 para a GOM, qual seja, o recálculo da Base Regulatória de Ativos (BRA) com base no CHCI e a aplicação do prazo regulatório de 30 anos para os dutos, corrigindo as inconsistências internas da proposta original (prazos contraditórios de 25, 30 e 40 anos). Reconhecemos o avanço representado pela correção promovida pela ANP, que evitou o alongamento artificial da vida útil dos ativos e a consequente majoração indevida da BRA.
No entanto, entendemos que o CHCI, ainda que ajustado para 30 anos, não é capaz de capturar eventual sobre-remuneração histórica ocorrida durante o período de operação dos ativos sob contratos anteriores. Conforme amplamente debatido no processo da Resolução ANP nº 991/2026, o Método do Capital Recuperado (RCM) é a metodologia que melhor reflete o capital efetivamente não recuperado, por considerar os fluxos econômicos históricos e a amortização já realizada ao longo da vida útil dos ativos.
Por essa razão, a ABIQUIM defende que o RCM seja estabelecido como referência conceitual para a valoração da BRA de todas as transportadoras que operam ativos originalmente construídos sob contratos legados, inclusive a GOM, e que a decisão agora tomada com base no CHCI tenha caráter provisório, sujeita a revisão caso informações complementares e auditáveis venham a ser obtidas durante o ciclo tarifário, inclusive por meio de determinação de auditoria independente nos termos do art. 12 da RANP 991/2026. Constatada divergência material, a BRA deverá ser ajustada para o ciclo seguinte ou por meio de mecanismo de conta regulatória, com as devidas compensações financeiras.
A ABIQUIM reforça ainda pontos transversais que devem orientar o ciclo tarifário, aplicáveis a todas as transportadoras independentemente de seu porte: a segregação rigorosa entre ativos afetos ao serviço regulado e eventuais outros regimes; a vedação à dupla remuneração e a ausência de qualquer blindagem definitiva de valores aceitos por premência temporal; o aprimoramento informacional progressivo, com true‑up quando dados auditáveis surgirem; a cautela na calibração do revenue cap, pois base superavaliada distorce incentivos e pode produzir aumentos tarifários persistentes; e a necessidade de que mesmo soluções pragmáticas sejam expressamente qualificadas como provisórias quando adotadas com base em informações incompletas.
Por fim, entendemos que a consistência intertemporal é decisiva: a metodologia e os precedentes definidos agora orientarão a ampliação da BRA à medida que novos contratos se encerrarem em ciclos futuros. Por isso, transparência, revisabilidade e governança informacional devem ser tratadas como ativos regulatórios deste primeiro ciclo, assegurando que os usuários de gás natural não arquem com distorções decorrentes de informações imperfeitas ou de parâmetros não validados, independentemente do porte da transportadora ou da complexidade de sua estrutura contratual.
A ABIQUIM confia que suas contribuições serão consideradas pela ANP, contribuindo para o aperfeiçoamento do regime tarifário e para a proteção dos interesses dos usuários de gás natural. </t>
  </si>
  <si>
    <t>aspacer@aspacer.com.br</t>
  </si>
  <si>
    <t>Considerando que a GOM propôs Base Regulatória de Ativos correspondente a R$ 629.328.381,00 (seiscentos e vinte e nove milhões, trezentos e vinte e oito mil, trezentos e oitenta e um reais) sugere-se a redução da BRA para R$ 418.022.418,28 (quatrocentos e dezoito milhões, vinte e dois mil, quatrocentos e dezoito reais e vinte e oito centavos).</t>
  </si>
  <si>
    <t>Conforme bem apontado pela ANP, a planilha de dados disponibilizada pela GOM utiliza diferentes prazos para depreciação de ativos – circunstância que impacta substancialmente o cálculo da BRA. Assim, sugere-se a consideração de prazo de depreciação correspondente a 30 (trinta) anos, em detrimento dos 40 (quarenta) anos suscitados pela GOM.</t>
  </si>
  <si>
    <t xml:space="preserve">A manutenção de valores constantes referentes aos gastos operacionais não reflete a dinâmica regulatória de maximização dos ganhos de eficiência ao longo do  ciclo tarifário.
Destaca-se que os ganhos de eficiência devem ser capturados pelo Fator X e refletidos em favor da modicidade tarifária.
</t>
  </si>
  <si>
    <t>Contribuições GOM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</si>
</sst>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d/yy\ h:mm:ss"/>
  </numFmts>
  <fonts count="17">
    <font>
      <sz val="11"/>
      <color theme="1"/>
      <name val="Aptos Narrow"/>
      <family val="2"/>
      <scheme val="minor"/>
    </font>
    <font>
      <sz val="8"/>
      <name val="Aptos Narrow"/>
      <family val="2"/>
      <scheme val="minor"/>
    </font>
    <font>
      <b/>
      <sz val="11"/>
      <color theme="0"/>
      <name val="Aptos Narrow"/>
      <family val="2"/>
      <scheme val="minor"/>
    </font>
    <font>
      <sz val="11"/>
      <color rgb="FF9C0006"/>
      <name val="Aptos Narrow"/>
      <family val="2"/>
      <scheme val="minor"/>
    </font>
    <font>
      <sz val="11"/>
      <color rgb="FF242424"/>
      <name val="Aptos Narrow"/>
      <charset val="1"/>
    </font>
    <font>
      <sz val="11"/>
      <color theme="4" tint="-0.249977111117893"/>
      <name val="Aptos Narrow"/>
      <family val="2"/>
      <scheme val="minor"/>
    </font>
    <font>
      <sz val="11"/>
      <color rgb="FF000000"/>
      <name val="Aptos Narrow"/>
      <family val="2"/>
      <scheme val="minor"/>
    </font>
    <font>
      <b/>
      <sz val="11"/>
      <color rgb="FFFFFFFF"/>
      <name val="Calibri"/>
      <family val="2"/>
    </font>
    <font>
      <sz val="11"/>
      <color rgb="FF000000"/>
      <name val="Calibri"/>
      <family val="2"/>
    </font>
    <font>
      <sz val="11"/>
      <color rgb="FF000000"/>
      <name val="Calibri"/>
    </font>
    <font>
      <sz val="11"/>
      <color theme="1"/>
      <name val="Calibri"/>
      <family val="2"/>
    </font>
    <font>
      <sz val="11"/>
      <color theme="1"/>
      <name val="Calibri"/>
    </font>
    <font>
      <sz val="11"/>
      <color theme="1"/>
      <name val="Aptos Narrow"/>
      <charset val="1"/>
    </font>
    <font>
      <b/>
      <sz val="11"/>
      <color rgb="FF000000"/>
      <name val="Calibri"/>
      <family val="2"/>
    </font>
    <font>
      <u/>
      <sz val="11"/>
      <color theme="10"/>
      <name val="Aptos Narrow"/>
      <family val="2"/>
      <scheme val="minor"/>
    </font>
    <font>
      <b/>
      <u/>
      <sz val="11"/>
      <color theme="10"/>
      <name val="Aptos Narrow"/>
      <family val="2"/>
      <scheme val="minor"/>
    </font>
    <font>
      <b/>
      <sz val="11"/>
      <color theme="1"/>
      <name val="Aptos Narrow"/>
      <family val="2"/>
      <scheme val="minor"/>
    </font>
  </fonts>
  <fills count="11">
    <fill>
      <patternFill patternType="none"/>
    </fill>
    <fill>
      <patternFill patternType="gray125"/>
    </fill>
    <fill>
      <patternFill patternType="solid">
        <fgColor theme="0"/>
        <bgColor indexed="64"/>
      </patternFill>
    </fill>
    <fill>
      <patternFill patternType="solid">
        <fgColor rgb="FFFFC7CE"/>
      </patternFill>
    </fill>
    <fill>
      <patternFill patternType="solid">
        <fgColor theme="4"/>
        <bgColor theme="4"/>
      </patternFill>
    </fill>
    <fill>
      <patternFill patternType="solid">
        <fgColor theme="9" tint="0.59999389629810485"/>
        <bgColor indexed="64"/>
      </patternFill>
    </fill>
    <fill>
      <patternFill patternType="solid">
        <fgColor rgb="FF5B9BD5"/>
        <bgColor rgb="FF5B9BD5"/>
      </patternFill>
    </fill>
    <fill>
      <patternFill patternType="solid">
        <fgColor rgb="FFDDEBF7"/>
        <bgColor rgb="FFDDEBF7"/>
      </patternFill>
    </fill>
    <fill>
      <patternFill patternType="solid">
        <fgColor theme="4" tint="0.79998168889431442"/>
        <bgColor indexed="64"/>
      </patternFill>
    </fill>
    <fill>
      <patternFill patternType="solid">
        <fgColor theme="3" tint="0.89999084444715716"/>
        <bgColor indexed="64"/>
      </patternFill>
    </fill>
    <fill>
      <patternFill patternType="solid">
        <fgColor theme="9" tint="0.39997558519241921"/>
        <bgColor indexed="64"/>
      </patternFill>
    </fill>
  </fills>
  <borders count="23">
    <border>
      <left/>
      <right/>
      <top/>
      <bottom/>
      <diagonal/>
    </border>
    <border>
      <left/>
      <right/>
      <top style="thin">
        <color theme="4" tint="0.39997558519241921"/>
      </top>
      <bottom style="thin">
        <color theme="4" tint="0.39997558519241921"/>
      </bottom>
      <diagonal/>
    </border>
    <border>
      <left style="medium">
        <color rgb="FF000000"/>
      </left>
      <right style="thin">
        <color rgb="FF000000"/>
      </right>
      <top style="medium">
        <color rgb="FF000000"/>
      </top>
      <bottom/>
      <diagonal/>
    </border>
    <border>
      <left style="thin">
        <color rgb="FF000000"/>
      </left>
      <right style="thin">
        <color rgb="FF000000"/>
      </right>
      <top style="thin">
        <color rgb="FF000000"/>
      </top>
      <bottom style="thin">
        <color rgb="FF000000"/>
      </bottom>
      <diagonal/>
    </border>
    <border>
      <left style="thin">
        <color rgb="FF9BC2E6"/>
      </left>
      <right/>
      <top style="thin">
        <color rgb="FF9BC2E6"/>
      </top>
      <bottom style="thin">
        <color rgb="FF9BC2E6"/>
      </bottom>
      <diagonal/>
    </border>
    <border>
      <left/>
      <right/>
      <top style="thin">
        <color rgb="FF9BC2E6"/>
      </top>
      <bottom style="thin">
        <color rgb="FF9BC2E6"/>
      </bottom>
      <diagonal/>
    </border>
    <border>
      <left/>
      <right style="thin">
        <color rgb="FF9BC2E6"/>
      </right>
      <top style="thin">
        <color rgb="FF9BC2E6"/>
      </top>
      <bottom style="thin">
        <color rgb="FF9BC2E6"/>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top style="medium">
        <color rgb="FF000000"/>
      </top>
      <bottom/>
      <diagonal/>
    </border>
    <border>
      <left/>
      <right style="medium">
        <color rgb="FF000000"/>
      </right>
      <top style="medium">
        <color rgb="FF000000"/>
      </top>
      <bottom/>
      <diagonal/>
    </border>
    <border>
      <left style="thin">
        <color rgb="FF000000"/>
      </left>
      <right/>
      <top style="medium">
        <color rgb="FF000000"/>
      </top>
      <bottom style="thin">
        <color indexed="64"/>
      </bottom>
      <diagonal/>
    </border>
    <border>
      <left/>
      <right style="medium">
        <color rgb="FF000000"/>
      </right>
      <top style="medium">
        <color rgb="FF000000"/>
      </top>
      <bottom style="thin">
        <color indexed="64"/>
      </bottom>
      <diagonal/>
    </border>
    <border>
      <left/>
      <right/>
      <top style="thin">
        <color theme="4" tint="0.39997558519241921"/>
      </top>
      <bottom/>
      <diagonal/>
    </border>
    <border>
      <left style="thin">
        <color indexed="64"/>
      </left>
      <right style="thin">
        <color indexed="64"/>
      </right>
      <top style="thin">
        <color indexed="64"/>
      </top>
      <bottom/>
      <diagonal/>
    </border>
  </borders>
  <cellStyleXfs count="3">
    <xf numFmtId="0" fontId="0" fillId="0" borderId="0"/>
    <xf numFmtId="0" fontId="3" fillId="3" borderId="0" applyNumberFormat="0" applyBorder="0" applyAlignment="0" applyProtection="0"/>
    <xf numFmtId="0" fontId="14" fillId="0" borderId="0" applyNumberFormat="0" applyFill="0" applyBorder="0" applyAlignment="0" applyProtection="0"/>
  </cellStyleXfs>
  <cellXfs count="94">
    <xf numFmtId="0" fontId="0" fillId="0" borderId="0" xfId="0"/>
    <xf numFmtId="22" fontId="0" fillId="0" borderId="0" xfId="0" applyNumberFormat="1"/>
    <xf numFmtId="0" fontId="0" fillId="0" borderId="0" xfId="0" quotePrefix="1"/>
    <xf numFmtId="164" fontId="0" fillId="0" borderId="0" xfId="0" applyNumberFormat="1"/>
    <xf numFmtId="0" fontId="0" fillId="0" borderId="0" xfId="0" applyAlignment="1">
      <alignment wrapText="1"/>
    </xf>
    <xf numFmtId="49" fontId="0" fillId="0" borderId="0" xfId="0" applyNumberFormat="1"/>
    <xf numFmtId="0" fontId="2" fillId="4" borderId="1" xfId="0" applyFont="1" applyFill="1" applyBorder="1"/>
    <xf numFmtId="0" fontId="0" fillId="2" borderId="0" xfId="1" applyFont="1" applyFill="1"/>
    <xf numFmtId="0" fontId="0" fillId="5" borderId="2" xfId="0" applyFill="1" applyBorder="1" applyAlignment="1">
      <alignment wrapText="1"/>
    </xf>
    <xf numFmtId="0" fontId="0" fillId="0" borderId="0" xfId="0" applyAlignment="1">
      <alignment horizontal="right"/>
    </xf>
    <xf numFmtId="0" fontId="0" fillId="0" borderId="3" xfId="0" applyBorder="1"/>
    <xf numFmtId="0" fontId="4" fillId="0" borderId="3" xfId="0" applyFont="1" applyBorder="1" applyAlignment="1">
      <alignment wrapText="1"/>
    </xf>
    <xf numFmtId="0" fontId="7" fillId="6" borderId="4" xfId="0" applyFont="1" applyFill="1" applyBorder="1"/>
    <xf numFmtId="0" fontId="7" fillId="6" borderId="5" xfId="0" applyFont="1" applyFill="1" applyBorder="1"/>
    <xf numFmtId="0" fontId="7" fillId="6" borderId="6" xfId="0" applyFont="1" applyFill="1" applyBorder="1"/>
    <xf numFmtId="0" fontId="8" fillId="7" borderId="4" xfId="0" applyFont="1" applyFill="1" applyBorder="1"/>
    <xf numFmtId="0" fontId="8" fillId="7" borderId="5" xfId="0" applyFont="1" applyFill="1" applyBorder="1"/>
    <xf numFmtId="22" fontId="8" fillId="7" borderId="5" xfId="0" applyNumberFormat="1" applyFont="1" applyFill="1" applyBorder="1"/>
    <xf numFmtId="0" fontId="8" fillId="7" borderId="6" xfId="0" applyFont="1" applyFill="1" applyBorder="1"/>
    <xf numFmtId="0" fontId="8" fillId="0" borderId="4" xfId="0" applyFont="1" applyBorder="1"/>
    <xf numFmtId="0" fontId="8" fillId="0" borderId="5" xfId="0" applyFont="1" applyBorder="1"/>
    <xf numFmtId="22" fontId="8" fillId="0" borderId="5" xfId="0" applyNumberFormat="1" applyFont="1" applyBorder="1"/>
    <xf numFmtId="0" fontId="8" fillId="0" borderId="0" xfId="0" applyFont="1"/>
    <xf numFmtId="0" fontId="8" fillId="0" borderId="6" xfId="0" applyFont="1" applyBorder="1"/>
    <xf numFmtId="0" fontId="8" fillId="7" borderId="0" xfId="0" applyFont="1" applyFill="1"/>
    <xf numFmtId="0" fontId="7" fillId="6" borderId="5" xfId="0" applyFont="1" applyFill="1" applyBorder="1" applyAlignment="1">
      <alignment wrapText="1"/>
    </xf>
    <xf numFmtId="0" fontId="0" fillId="2" borderId="0" xfId="0" applyFill="1"/>
    <xf numFmtId="0" fontId="0" fillId="2" borderId="9" xfId="0" applyFill="1" applyBorder="1" applyAlignment="1">
      <alignment wrapText="1"/>
    </xf>
    <xf numFmtId="0" fontId="0" fillId="2" borderId="10" xfId="0" applyFill="1" applyBorder="1" applyAlignment="1">
      <alignment wrapText="1"/>
    </xf>
    <xf numFmtId="0" fontId="0" fillId="2" borderId="11" xfId="0" applyFill="1" applyBorder="1" applyAlignment="1">
      <alignment wrapText="1"/>
    </xf>
    <xf numFmtId="0" fontId="8" fillId="7" borderId="5" xfId="0" applyFont="1" applyFill="1" applyBorder="1" applyAlignment="1">
      <alignment wrapText="1"/>
    </xf>
    <xf numFmtId="9" fontId="8" fillId="0" borderId="0" xfId="0" applyNumberFormat="1" applyFont="1"/>
    <xf numFmtId="0" fontId="8" fillId="0" borderId="3" xfId="0" applyFont="1" applyBorder="1"/>
    <xf numFmtId="0" fontId="8" fillId="0" borderId="3" xfId="0" applyFont="1" applyBorder="1" applyAlignment="1">
      <alignment wrapText="1"/>
    </xf>
    <xf numFmtId="0" fontId="8" fillId="0" borderId="13" xfId="0" applyFont="1" applyBorder="1" applyAlignment="1">
      <alignment wrapText="1"/>
    </xf>
    <xf numFmtId="0" fontId="8" fillId="0" borderId="13" xfId="0" applyFont="1" applyBorder="1"/>
    <xf numFmtId="0" fontId="0" fillId="0" borderId="13" xfId="0" applyBorder="1"/>
    <xf numFmtId="0" fontId="0" fillId="10" borderId="13" xfId="0" applyFill="1" applyBorder="1" applyAlignment="1">
      <alignment wrapText="1"/>
    </xf>
    <xf numFmtId="0" fontId="0" fillId="10" borderId="13" xfId="0" applyFill="1" applyBorder="1" applyAlignment="1">
      <alignment horizontal="center"/>
    </xf>
    <xf numFmtId="0" fontId="0" fillId="2" borderId="16" xfId="0" applyFill="1" applyBorder="1" applyAlignment="1">
      <alignment wrapText="1"/>
    </xf>
    <xf numFmtId="0" fontId="0" fillId="0" borderId="16" xfId="0" applyBorder="1"/>
    <xf numFmtId="0" fontId="0" fillId="0" borderId="16" xfId="0" applyBorder="1" applyAlignment="1">
      <alignment horizontal="right"/>
    </xf>
    <xf numFmtId="0" fontId="0" fillId="0" borderId="16" xfId="0" applyBorder="1" applyAlignment="1">
      <alignment wrapText="1"/>
    </xf>
    <xf numFmtId="0" fontId="0" fillId="5" borderId="17" xfId="0" applyFill="1" applyBorder="1" applyAlignment="1">
      <alignment wrapText="1"/>
    </xf>
    <xf numFmtId="0" fontId="0" fillId="5" borderId="18" xfId="0" applyFill="1" applyBorder="1" applyAlignment="1">
      <alignment wrapText="1"/>
    </xf>
    <xf numFmtId="0" fontId="5" fillId="2" borderId="16" xfId="0" applyFont="1" applyFill="1" applyBorder="1" applyAlignment="1">
      <alignment wrapText="1"/>
    </xf>
    <xf numFmtId="0" fontId="6" fillId="2" borderId="16" xfId="0" applyFont="1" applyFill="1" applyBorder="1"/>
    <xf numFmtId="0" fontId="4" fillId="0" borderId="16" xfId="0" applyFont="1" applyBorder="1" applyAlignment="1">
      <alignment wrapText="1"/>
    </xf>
    <xf numFmtId="0" fontId="4" fillId="0" borderId="16" xfId="0" applyFont="1" applyBorder="1"/>
    <xf numFmtId="0" fontId="9" fillId="2" borderId="16" xfId="0" applyFont="1" applyFill="1" applyBorder="1"/>
    <xf numFmtId="0" fontId="9" fillId="2" borderId="16" xfId="0" applyFont="1" applyFill="1" applyBorder="1" applyAlignment="1">
      <alignment wrapText="1"/>
    </xf>
    <xf numFmtId="0" fontId="11" fillId="2" borderId="16" xfId="0" applyFont="1" applyFill="1" applyBorder="1" applyAlignment="1">
      <alignment wrapText="1"/>
    </xf>
    <xf numFmtId="0" fontId="2" fillId="4" borderId="21" xfId="0" applyFont="1" applyFill="1" applyBorder="1"/>
    <xf numFmtId="0" fontId="0" fillId="2" borderId="0" xfId="0" applyFill="1" applyAlignment="1">
      <alignment vertical="top" wrapText="1"/>
    </xf>
    <xf numFmtId="0" fontId="2" fillId="4" borderId="21" xfId="0" applyFont="1" applyFill="1" applyBorder="1" applyAlignment="1">
      <alignment wrapText="1"/>
    </xf>
    <xf numFmtId="0" fontId="0" fillId="2" borderId="16" xfId="0" applyFill="1" applyBorder="1" applyAlignment="1">
      <alignment vertical="top" wrapText="1"/>
    </xf>
    <xf numFmtId="0" fontId="12" fillId="2" borderId="16" xfId="0" applyFont="1" applyFill="1" applyBorder="1" applyAlignment="1">
      <alignment vertical="top" wrapText="1"/>
    </xf>
    <xf numFmtId="0" fontId="10" fillId="2" borderId="5" xfId="0" applyFont="1" applyFill="1" applyBorder="1" applyAlignment="1">
      <alignment vertical="top" wrapText="1"/>
    </xf>
    <xf numFmtId="0" fontId="11" fillId="2" borderId="5" xfId="0" applyFont="1" applyFill="1" applyBorder="1" applyAlignment="1">
      <alignment vertical="top" wrapText="1"/>
    </xf>
    <xf numFmtId="0" fontId="11" fillId="2" borderId="6" xfId="0" applyFont="1" applyFill="1" applyBorder="1" applyAlignment="1">
      <alignment vertical="top" wrapText="1"/>
    </xf>
    <xf numFmtId="0" fontId="8" fillId="8" borderId="5" xfId="0" applyFont="1" applyFill="1" applyBorder="1" applyAlignment="1">
      <alignment vertical="top" wrapText="1"/>
    </xf>
    <xf numFmtId="0" fontId="10" fillId="8" borderId="5" xfId="0" applyFont="1" applyFill="1" applyBorder="1" applyAlignment="1">
      <alignment vertical="top" wrapText="1"/>
    </xf>
    <xf numFmtId="0" fontId="0" fillId="8" borderId="0" xfId="0" applyFill="1" applyAlignment="1">
      <alignment vertical="top" wrapText="1"/>
    </xf>
    <xf numFmtId="0" fontId="0" fillId="0" borderId="0" xfId="0" applyAlignment="1">
      <alignment vertical="top" wrapText="1"/>
    </xf>
    <xf numFmtId="0" fontId="8" fillId="7" borderId="5" xfId="0" applyFont="1" applyFill="1" applyBorder="1" applyAlignment="1">
      <alignment vertical="top" wrapText="1"/>
    </xf>
    <xf numFmtId="0" fontId="10" fillId="9" borderId="5" xfId="0" applyFont="1" applyFill="1" applyBorder="1" applyAlignment="1">
      <alignment vertical="top" wrapText="1"/>
    </xf>
    <xf numFmtId="0" fontId="9" fillId="0" borderId="5" xfId="0" applyFont="1" applyBorder="1" applyAlignment="1">
      <alignment vertical="top" wrapText="1"/>
    </xf>
    <xf numFmtId="0" fontId="9" fillId="7" borderId="5" xfId="0" applyFont="1" applyFill="1" applyBorder="1" applyAlignment="1">
      <alignment vertical="top" wrapText="1"/>
    </xf>
    <xf numFmtId="0" fontId="8" fillId="0" borderId="5" xfId="0" applyFont="1" applyBorder="1" applyAlignment="1">
      <alignment vertical="top" wrapText="1"/>
    </xf>
    <xf numFmtId="0" fontId="0" fillId="2" borderId="7" xfId="0" applyFill="1" applyBorder="1" applyAlignment="1">
      <alignment vertical="top" wrapText="1"/>
    </xf>
    <xf numFmtId="0" fontId="0" fillId="2" borderId="3" xfId="0" applyFill="1" applyBorder="1" applyAlignment="1">
      <alignment vertical="top" wrapText="1"/>
    </xf>
    <xf numFmtId="0" fontId="0" fillId="2" borderId="8" xfId="0" applyFill="1" applyBorder="1" applyAlignment="1">
      <alignment vertical="top" wrapText="1"/>
    </xf>
    <xf numFmtId="0" fontId="0" fillId="2" borderId="8" xfId="1" applyFont="1" applyFill="1" applyBorder="1" applyAlignment="1">
      <alignment vertical="top" wrapText="1"/>
    </xf>
    <xf numFmtId="0" fontId="0" fillId="2" borderId="12" xfId="0" applyFill="1" applyBorder="1" applyAlignment="1">
      <alignment vertical="top" wrapText="1"/>
    </xf>
    <xf numFmtId="0" fontId="0" fillId="2" borderId="13" xfId="0" applyFill="1" applyBorder="1" applyAlignment="1">
      <alignment vertical="top" wrapText="1"/>
    </xf>
    <xf numFmtId="0" fontId="0" fillId="2" borderId="14" xfId="0" applyFill="1" applyBorder="1" applyAlignment="1">
      <alignment vertical="top" wrapText="1"/>
    </xf>
    <xf numFmtId="0" fontId="0" fillId="0" borderId="16" xfId="0" applyBorder="1" applyAlignment="1">
      <alignment vertical="top" wrapText="1"/>
    </xf>
    <xf numFmtId="0" fontId="8" fillId="0" borderId="16" xfId="0" applyFont="1" applyBorder="1" applyAlignment="1">
      <alignment vertical="top" wrapText="1"/>
    </xf>
    <xf numFmtId="0" fontId="4" fillId="0" borderId="3" xfId="0" applyFont="1" applyBorder="1" applyAlignment="1">
      <alignment vertical="top" wrapText="1"/>
    </xf>
    <xf numFmtId="0" fontId="8" fillId="0" borderId="3" xfId="0" applyFont="1" applyBorder="1" applyAlignment="1">
      <alignment vertical="top"/>
    </xf>
    <xf numFmtId="0" fontId="15" fillId="0" borderId="16" xfId="2" applyFont="1" applyBorder="1" applyAlignment="1">
      <alignment horizontal="right" vertical="top"/>
    </xf>
    <xf numFmtId="0" fontId="13" fillId="5" borderId="15" xfId="0" applyFont="1" applyFill="1" applyBorder="1" applyAlignment="1">
      <alignment horizontal="center" wrapText="1"/>
    </xf>
    <xf numFmtId="0" fontId="0" fillId="2" borderId="22" xfId="0" applyFill="1" applyBorder="1" applyAlignment="1">
      <alignment wrapText="1"/>
    </xf>
    <xf numFmtId="0" fontId="0" fillId="0" borderId="22" xfId="0" applyBorder="1"/>
    <xf numFmtId="0" fontId="0" fillId="0" borderId="22" xfId="0" applyBorder="1" applyAlignment="1">
      <alignment horizontal="right"/>
    </xf>
    <xf numFmtId="0" fontId="16" fillId="0" borderId="3" xfId="0" applyFont="1" applyBorder="1"/>
    <xf numFmtId="0" fontId="5" fillId="2" borderId="22" xfId="0" applyFont="1" applyFill="1" applyBorder="1" applyAlignment="1">
      <alignment wrapText="1"/>
    </xf>
    <xf numFmtId="0" fontId="0" fillId="0" borderId="22" xfId="0" applyBorder="1" applyAlignment="1">
      <alignment wrapText="1"/>
    </xf>
    <xf numFmtId="0" fontId="4" fillId="0" borderId="22" xfId="0" applyFont="1" applyBorder="1"/>
    <xf numFmtId="0" fontId="13" fillId="5" borderId="15" xfId="0" applyFont="1" applyFill="1" applyBorder="1" applyAlignment="1">
      <alignment wrapText="1"/>
    </xf>
    <xf numFmtId="0" fontId="9" fillId="2" borderId="22" xfId="0" applyFont="1" applyFill="1" applyBorder="1"/>
    <xf numFmtId="0" fontId="0" fillId="5" borderId="19" xfId="0" applyFill="1" applyBorder="1" applyAlignment="1">
      <alignment wrapText="1"/>
    </xf>
    <xf numFmtId="0" fontId="0" fillId="5" borderId="20" xfId="0" applyFill="1" applyBorder="1" applyAlignment="1">
      <alignment wrapText="1"/>
    </xf>
    <xf numFmtId="0" fontId="0" fillId="0" borderId="15" xfId="0" applyBorder="1"/>
  </cellXfs>
  <cellStyles count="3">
    <cellStyle name="Hiperlink" xfId="2" builtinId="8"/>
    <cellStyle name="Normal" xfId="0" builtinId="0"/>
    <cellStyle name="Ruim" xfId="1" builtinId="27"/>
  </cellStyles>
  <dxfs count="181">
    <dxf>
      <font>
        <b val="0"/>
        <i val="0"/>
        <strike val="0"/>
        <condense val="0"/>
        <extend val="0"/>
        <outline val="0"/>
        <shadow val="0"/>
        <u val="none"/>
        <vertAlign val="baseline"/>
        <sz val="11"/>
        <color theme="1"/>
        <name val="Aptos Narrow"/>
        <family val="2"/>
        <scheme val="minor"/>
      </font>
      <fill>
        <patternFill patternType="solid">
          <fgColor indexed="64"/>
          <bgColor theme="0"/>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Aptos Narrow"/>
        <family val="2"/>
        <scheme val="minor"/>
      </font>
      <fill>
        <patternFill patternType="solid">
          <fgColor indexed="64"/>
          <bgColor theme="0"/>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Aptos Narrow"/>
        <charset val="1"/>
        <scheme val="none"/>
      </font>
      <fill>
        <patternFill patternType="solid">
          <fgColor indexed="64"/>
          <bgColor theme="0"/>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Aptos Narrow"/>
        <family val="2"/>
        <scheme val="minor"/>
      </font>
      <fill>
        <patternFill patternType="solid">
          <fgColor indexed="64"/>
          <bgColor theme="0"/>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top" textRotation="0" wrapText="1" indent="0" justifyLastLine="0" shrinkToFit="0" readingOrder="0"/>
    </dxf>
    <dxf>
      <alignment wrapText="1"/>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164" formatCode="m/d/yy\ h:mm:ss"/>
    </dxf>
    <dxf>
      <numFmt numFmtId="0" formatCode="General"/>
    </dxf>
    <dxf>
      <numFmt numFmtId="0" formatCode="General"/>
    </dxf>
    <dxf>
      <numFmt numFmtId="164" formatCode="m/d/yy\ h:mm:ss"/>
    </dxf>
    <dxf>
      <numFmt numFmtId="164" formatCode="m/d/yy\ h:mm:ss"/>
    </dxf>
    <dxf>
      <numFmt numFmtId="0" formatCode="General"/>
    </dxf>
    <dxf>
      <font>
        <b val="0"/>
        <i val="0"/>
        <strike val="0"/>
        <condense val="0"/>
        <extend val="0"/>
        <outline val="0"/>
        <shadow val="0"/>
        <u val="none"/>
        <vertAlign val="baseline"/>
        <sz val="11"/>
        <color theme="1"/>
        <name val="Aptos Narrow"/>
        <family val="2"/>
        <scheme val="minor"/>
      </font>
      <fill>
        <patternFill patternType="solid">
          <fgColor indexed="64"/>
          <bgColor theme="0"/>
        </patternFill>
      </fill>
      <alignment horizontal="general" vertical="top" textRotation="0" wrapText="1" indent="0" justifyLastLine="0" shrinkToFit="0" readingOrder="0"/>
    </dxf>
    <dxf>
      <font>
        <b val="0"/>
        <i val="0"/>
        <strike val="0"/>
        <condense val="0"/>
        <extend val="0"/>
        <outline val="0"/>
        <shadow val="0"/>
        <u val="none"/>
        <vertAlign val="baseline"/>
        <sz val="11"/>
        <color theme="1"/>
        <name val="Aptos Narrow"/>
        <family val="2"/>
        <scheme val="minor"/>
      </font>
      <fill>
        <patternFill patternType="solid">
          <fgColor indexed="64"/>
          <bgColor theme="0"/>
        </patternFill>
      </fill>
      <alignment horizontal="general" vertical="top" textRotation="0" wrapText="1" indent="0" justifyLastLine="0" shrinkToFit="0" readingOrder="0"/>
    </dxf>
    <dxf>
      <font>
        <b val="0"/>
        <i val="0"/>
        <strike val="0"/>
        <condense val="0"/>
        <extend val="0"/>
        <outline val="0"/>
        <shadow val="0"/>
        <u val="none"/>
        <vertAlign val="baseline"/>
        <sz val="11"/>
        <color theme="1"/>
        <name val="Calibri"/>
        <scheme val="none"/>
      </font>
      <fill>
        <patternFill patternType="solid">
          <fgColor indexed="64"/>
          <bgColor theme="0"/>
        </patternFill>
      </fill>
      <alignment horizontal="general" vertical="top" textRotation="0" wrapText="1" indent="0" justifyLastLine="0" shrinkToFit="0" readingOrder="0"/>
      <border diagonalUp="0" diagonalDown="0" outline="0">
        <left/>
        <right style="thin">
          <color rgb="FF9BC2E6"/>
        </right>
        <top style="thin">
          <color rgb="FF9BC2E6"/>
        </top>
        <bottom style="thin">
          <color rgb="FF9BC2E6"/>
        </bottom>
      </border>
    </dxf>
    <dxf>
      <font>
        <b val="0"/>
        <i val="0"/>
        <strike val="0"/>
        <condense val="0"/>
        <extend val="0"/>
        <outline val="0"/>
        <shadow val="0"/>
        <u val="none"/>
        <vertAlign val="baseline"/>
        <sz val="11"/>
        <color theme="1"/>
        <name val="Calibri"/>
        <scheme val="none"/>
      </font>
      <fill>
        <patternFill patternType="solid">
          <fgColor indexed="64"/>
          <bgColor theme="0"/>
        </patternFill>
      </fill>
      <alignment horizontal="general" vertical="top" textRotation="0" wrapText="1" indent="0" justifyLastLine="0" shrinkToFit="0" readingOrder="0"/>
      <border diagonalUp="0" diagonalDown="0" outline="0">
        <left/>
        <right/>
        <top style="thin">
          <color rgb="FF9BC2E6"/>
        </top>
        <bottom style="thin">
          <color rgb="FF9BC2E6"/>
        </bottom>
      </border>
    </dxf>
    <dxf>
      <alignment horizontal="general" vertical="top" textRotation="0" wrapText="1" indent="0" justifyLastLine="0" shrinkToFit="0" readingOrder="0"/>
    </dxf>
    <dxf>
      <alignment wrapText="1"/>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font>
        <b val="0"/>
        <i val="0"/>
        <strike val="0"/>
        <condense val="0"/>
        <extend val="0"/>
        <outline val="0"/>
        <shadow val="0"/>
        <u val="none"/>
        <vertAlign val="baseline"/>
        <sz val="11"/>
        <color rgb="FF000000"/>
        <name val="Calibri"/>
        <scheme val="none"/>
      </font>
      <fill>
        <patternFill patternType="solid">
          <fgColor rgb="FFDDEBF7"/>
          <bgColor rgb="FFDDEBF7"/>
        </patternFill>
      </fill>
      <alignment horizontal="general" vertical="top" textRotation="0" wrapText="1" indent="0" justifyLastLine="0" shrinkToFit="0" readingOrder="0"/>
      <border diagonalUp="0" diagonalDown="0" outline="0">
        <left/>
        <right/>
        <top style="thin">
          <color rgb="FF9BC2E6"/>
        </top>
        <bottom style="thin">
          <color rgb="FF9BC2E6"/>
        </bottom>
      </border>
    </dxf>
    <dxf>
      <alignment horizontal="general" vertical="top" textRotation="0" wrapText="1" indent="0" justifyLastLine="0" shrinkToFit="0" readingOrder="0"/>
    </dxf>
    <dxf>
      <font>
        <b val="0"/>
        <i val="0"/>
        <strike val="0"/>
        <condense val="0"/>
        <extend val="0"/>
        <outline val="0"/>
        <shadow val="0"/>
        <u val="none"/>
        <vertAlign val="baseline"/>
        <sz val="11"/>
        <color theme="1"/>
        <name val="Aptos Narrow"/>
        <family val="2"/>
        <scheme val="minor"/>
      </font>
      <fill>
        <patternFill patternType="solid">
          <fgColor indexed="64"/>
          <bgColor theme="0"/>
        </patternFill>
      </fill>
      <alignment horizontal="general" vertical="top" textRotation="0" wrapText="1" indent="0" justifyLastLine="0" shrinkToFit="0" readingOrder="0"/>
      <border diagonalUp="0" diagonalDown="0" outline="0">
        <left style="thin">
          <color rgb="FF000000"/>
        </left>
        <right/>
        <top style="thin">
          <color rgb="FF000000"/>
        </top>
        <bottom style="thin">
          <color rgb="FF000000"/>
        </bottom>
      </border>
    </dxf>
    <dxf>
      <font>
        <b val="0"/>
        <i val="0"/>
        <strike val="0"/>
        <condense val="0"/>
        <extend val="0"/>
        <outline val="0"/>
        <shadow val="0"/>
        <u val="none"/>
        <vertAlign val="baseline"/>
        <sz val="11"/>
        <color theme="1"/>
        <name val="Aptos Narrow"/>
        <family val="2"/>
        <scheme val="minor"/>
      </font>
      <fill>
        <patternFill patternType="solid">
          <fgColor indexed="64"/>
          <bgColor theme="0"/>
        </patternFill>
      </fill>
      <alignment horizontal="general" vertical="top"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theme="1"/>
        <name val="Aptos Narrow"/>
        <family val="2"/>
        <scheme val="minor"/>
      </font>
      <fill>
        <patternFill patternType="solid">
          <fgColor indexed="64"/>
          <bgColor theme="0"/>
        </patternFill>
      </fill>
      <alignment horizontal="general" vertical="top"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theme="1"/>
        <name val="Aptos Narrow"/>
        <family val="2"/>
        <scheme val="minor"/>
      </font>
      <fill>
        <patternFill patternType="solid">
          <fgColor indexed="64"/>
          <bgColor theme="0"/>
        </patternFill>
      </fill>
      <alignment horizontal="general" vertical="top" textRotation="0" wrapText="1" indent="0" justifyLastLine="0" shrinkToFit="0" readingOrder="0"/>
      <border diagonalUp="0" diagonalDown="0" outline="0">
        <left/>
        <right style="thin">
          <color rgb="FF000000"/>
        </right>
        <top style="thin">
          <color rgb="FF000000"/>
        </top>
        <bottom style="thin">
          <color rgb="FF000000"/>
        </bottom>
      </border>
    </dxf>
    <dxf>
      <border outline="0">
        <top style="thin">
          <color rgb="FF000000"/>
        </top>
      </border>
    </dxf>
    <dxf>
      <border outline="0">
        <bottom style="thin">
          <color rgb="FF000000"/>
        </bottom>
      </border>
    </dxf>
    <dxf>
      <border outline="0">
        <left style="thin">
          <color rgb="FF000000"/>
        </left>
        <right style="thin">
          <color rgb="FF000000"/>
        </right>
        <top style="thin">
          <color rgb="FF000000"/>
        </top>
        <bottom style="thin">
          <color rgb="FF000000"/>
        </bottom>
      </border>
    </dxf>
    <dxf>
      <alignment horizontal="general" vertical="top" textRotation="0" wrapText="1" indent="0" justifyLastLine="0" shrinkToFit="0" readingOrder="0"/>
    </dxf>
    <dxf>
      <font>
        <b val="0"/>
        <i val="0"/>
        <strike val="0"/>
        <condense val="0"/>
        <extend val="0"/>
        <outline val="0"/>
        <shadow val="0"/>
        <u val="none"/>
        <vertAlign val="baseline"/>
        <sz val="11"/>
        <color theme="1"/>
        <name val="Aptos Narrow"/>
        <family val="2"/>
        <scheme val="minor"/>
      </font>
      <fill>
        <patternFill patternType="solid">
          <fgColor indexed="64"/>
          <bgColor theme="0"/>
        </patternFill>
      </fill>
      <alignment wrapText="1"/>
      <border diagonalUp="0" diagonalDown="0">
        <left style="thin">
          <color rgb="FF000000"/>
        </left>
        <right style="thin">
          <color rgb="FF000000"/>
        </right>
        <top/>
        <bottom/>
      </border>
    </dxf>
    <dxf>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alignment horizontal="general" vertical="top" textRotation="0" wrapText="1" indent="0" justifyLastLine="0" shrinkToFit="0" readingOrder="0"/>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164" formatCode="m/d/yy\ h:mm:ss"/>
    </dxf>
    <dxf>
      <numFmt numFmtId="0" formatCode="General"/>
    </dxf>
    <dxf>
      <numFmt numFmtId="0" formatCode="General"/>
    </dxf>
    <dxf>
      <numFmt numFmtId="164" formatCode="m/d/yy\ h:mm:ss"/>
    </dxf>
    <dxf>
      <numFmt numFmtId="164" formatCode="m/d/yy\ h:mm:ss"/>
    </dxf>
    <dxf>
      <numFmt numFmtId="0" formatCode="General"/>
    </dxf>
    <dxf>
      <fill>
        <patternFill patternType="solid">
          <fgColor indexed="64"/>
          <bgColor theme="0"/>
        </patternFill>
      </fill>
      <alignment horizontal="general" vertical="top" textRotation="0" wrapText="1" indent="0" justifyLastLine="0" shrinkToFit="0" readingOrder="0"/>
      <border diagonalUp="0" diagonalDown="0" outline="0">
        <left style="thin">
          <color indexed="64"/>
        </left>
        <right/>
        <top style="thin">
          <color indexed="64"/>
        </top>
        <bottom style="thin">
          <color indexed="64"/>
        </bottom>
      </border>
    </dxf>
    <dxf>
      <fill>
        <patternFill patternType="solid">
          <fgColor indexed="64"/>
          <bgColor theme="0"/>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alignment horizontal="general" vertical="top" textRotation="0" wrapText="1" indent="0" justifyLastLine="0" shrinkToFit="0" readingOrder="0"/>
      <border diagonalUp="0" diagonalDown="0" outline="0">
        <left/>
        <right style="thin">
          <color indexed="64"/>
        </right>
        <top style="thin">
          <color indexed="64"/>
        </top>
        <bottom style="thin">
          <color indexed="64"/>
        </bottom>
      </border>
    </dxf>
    <dxf>
      <alignment horizontal="general" vertical="top" textRotation="0" wrapText="1" indent="0" justifyLastLine="0" shrinkToFit="0" readingOrder="0"/>
    </dxf>
    <dxf>
      <alignment horizontal="general" vertical="bottom"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numFmt numFmtId="30" formatCode="@"/>
    </dxf>
    <dxf>
      <numFmt numFmtId="30" formatCode="@"/>
    </dxf>
    <dxf>
      <numFmt numFmtId="30" formatCode="@"/>
    </dxf>
    <dxf>
      <numFmt numFmtId="30" formatCode="@"/>
    </dxf>
    <dxf>
      <numFmt numFmtId="30" formatCode="@"/>
    </dxf>
    <dxf>
      <numFmt numFmtId="30" formatCode="@"/>
    </dxf>
    <dxf>
      <numFmt numFmtId="30" formatCode="@"/>
    </dxf>
    <dxf>
      <numFmt numFmtId="30" formatCode="@"/>
    </dxf>
    <dxf>
      <numFmt numFmtId="30" formatCode="@"/>
    </dxf>
    <dxf>
      <numFmt numFmtId="30" formatCode="@"/>
    </dxf>
    <dxf>
      <numFmt numFmtId="30" formatCode="@"/>
    </dxf>
    <dxf>
      <numFmt numFmtId="30" formatCode="@"/>
    </dxf>
    <dxf>
      <numFmt numFmtId="30" formatCode="@"/>
    </dxf>
    <dxf>
      <numFmt numFmtId="30" formatCode="@"/>
    </dxf>
    <dxf>
      <numFmt numFmtId="30" formatCode="@"/>
    </dxf>
    <dxf>
      <numFmt numFmtId="30" formatCode="@"/>
    </dxf>
    <dxf>
      <numFmt numFmtId="30" formatCode="@"/>
    </dxf>
    <dxf>
      <numFmt numFmtId="30" formatCode="@"/>
    </dxf>
    <dxf>
      <numFmt numFmtId="30" formatCode="@"/>
    </dxf>
    <dxf>
      <numFmt numFmtId="30" formatCode="@"/>
    </dxf>
    <dxf>
      <numFmt numFmtId="30" formatCode="@"/>
    </dxf>
    <dxf>
      <numFmt numFmtId="30" formatCode="@"/>
    </dxf>
    <dxf>
      <numFmt numFmtId="30" formatCode="@"/>
    </dxf>
    <dxf>
      <numFmt numFmtId="30" formatCode="@"/>
    </dxf>
    <dxf>
      <numFmt numFmtId="30" formatCode="@"/>
    </dxf>
    <dxf>
      <numFmt numFmtId="30" formatCode="@"/>
    </dxf>
    <dxf>
      <numFmt numFmtId="30" formatCode="@"/>
    </dxf>
    <dxf>
      <numFmt numFmtId="30" formatCode="@"/>
    </dxf>
    <dxf>
      <numFmt numFmtId="30" formatCode="@"/>
    </dxf>
    <dxf>
      <numFmt numFmtId="30" formatCode="@"/>
    </dxf>
    <dxf>
      <numFmt numFmtId="30" formatCode="@"/>
    </dxf>
    <dxf>
      <numFmt numFmtId="30" formatCode="@"/>
    </dxf>
    <dxf>
      <numFmt numFmtId="30" formatCode="@"/>
    </dxf>
    <dxf>
      <numFmt numFmtId="30" formatCode="@"/>
    </dxf>
    <dxf>
      <numFmt numFmtId="30" formatCode="@"/>
    </dxf>
    <dxf>
      <numFmt numFmtId="0" formatCode="Genera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microsoft.com/office/2017/06/relationships/rdRichValue" Target="richData/rdrichvalue.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22/10/relationships/richValueRel" Target="richData/richValueRel.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eetMetadata" Target="metadata.xml"/><Relationship Id="rId5" Type="http://schemas.openxmlformats.org/officeDocument/2006/relationships/worksheet" Target="worksheets/sheet5.xml"/><Relationship Id="rId15" Type="http://schemas.microsoft.com/office/2017/06/relationships/rdRichValueTypes" Target="richData/rdRichValueType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microsoft.com/office/2017/06/relationships/rdRichValueStructure" Target="richData/rdrichvaluestructure.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Contribuições gerais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dPt>
            <c:idx val="0"/>
            <c:bubble3D val="0"/>
            <c:spPr>
              <a:solidFill>
                <a:schemeClr val="accent1"/>
              </a:solidFill>
              <a:ln w="19050">
                <a:solidFill>
                  <a:schemeClr val="lt1"/>
                </a:solidFill>
              </a:ln>
              <a:effectLst/>
            </c:spPr>
          </c:dPt>
          <c:dPt>
            <c:idx val="1"/>
            <c:bubble3D val="0"/>
            <c:spPr>
              <a:solidFill>
                <a:schemeClr val="accent2"/>
              </a:solidFill>
              <a:ln w="19050">
                <a:solidFill>
                  <a:schemeClr val="lt1"/>
                </a:solidFill>
              </a:ln>
              <a:effectLst/>
            </c:spPr>
          </c:dPt>
          <c:dPt>
            <c:idx val="2"/>
            <c:bubble3D val="0"/>
            <c:spPr>
              <a:solidFill>
                <a:schemeClr val="accent3"/>
              </a:solidFill>
              <a:ln w="19050">
                <a:solidFill>
                  <a:schemeClr val="lt1"/>
                </a:solidFill>
              </a:ln>
              <a:effectLst/>
            </c:spPr>
          </c:dPt>
          <c:dPt>
            <c:idx val="3"/>
            <c:bubble3D val="0"/>
            <c:spPr>
              <a:solidFill>
                <a:schemeClr val="accent4"/>
              </a:solidFill>
              <a:ln w="19050">
                <a:solidFill>
                  <a:schemeClr val="lt1"/>
                </a:solidFill>
              </a:ln>
              <a:effectLst/>
            </c:spPr>
          </c:dPt>
          <c:dPt>
            <c:idx val="4"/>
            <c:bubble3D val="0"/>
            <c:spPr>
              <a:solidFill>
                <a:schemeClr val="accent5"/>
              </a:solidFill>
              <a:ln w="19050">
                <a:solidFill>
                  <a:schemeClr val="lt1"/>
                </a:solidFill>
              </a:ln>
              <a:effectLst/>
            </c:spPr>
          </c:dPt>
          <c:dPt>
            <c:idx val="5"/>
            <c:bubble3D val="0"/>
            <c:spPr>
              <a:solidFill>
                <a:schemeClr val="accent6"/>
              </a:solidFill>
              <a:ln w="19050">
                <a:solidFill>
                  <a:schemeClr val="lt1"/>
                </a:solidFill>
              </a:ln>
              <a:effectLst/>
            </c:spPr>
          </c:dPt>
          <c:dPt>
            <c:idx val="6"/>
            <c:bubble3D val="0"/>
            <c:spPr>
              <a:solidFill>
                <a:schemeClr val="accent1">
                  <a:lumMod val="60000"/>
                </a:schemeClr>
              </a:solidFill>
              <a:ln w="19050">
                <a:solidFill>
                  <a:schemeClr val="lt1"/>
                </a:solidFill>
              </a:ln>
              <a:effectLst/>
            </c:spPr>
          </c:dPt>
          <c:dPt>
            <c:idx val="7"/>
            <c:bubble3D val="0"/>
            <c:spPr>
              <a:solidFill>
                <a:schemeClr val="accent2">
                  <a:lumMod val="60000"/>
                </a:schemeClr>
              </a:solidFill>
              <a:ln w="19050">
                <a:solidFill>
                  <a:schemeClr val="lt1"/>
                </a:solidFill>
              </a:ln>
              <a:effectLst/>
            </c:spPr>
          </c:dPt>
          <c:dPt>
            <c:idx val="8"/>
            <c:bubble3D val="0"/>
            <c:spPr>
              <a:solidFill>
                <a:schemeClr val="accent3">
                  <a:lumMod val="60000"/>
                </a:schemeClr>
              </a:solidFill>
              <a:ln w="19050">
                <a:solidFill>
                  <a:schemeClr val="lt1"/>
                </a:solidFill>
              </a:ln>
              <a:effectLst/>
            </c:spPr>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'Introdução CP3-26'!$A$4:$A$12</c:f>
              <c:strCache>
                <c:ptCount val="9"/>
                <c:pt idx="0">
                  <c:v>Órgão de classe ou associação</c:v>
                </c:pt>
                <c:pt idx="1">
                  <c:v>Agente econômico</c:v>
                </c:pt>
                <c:pt idx="2">
                  <c:v>Consultoria e consultores</c:v>
                </c:pt>
                <c:pt idx="3">
                  <c:v>Escritório de advocacia</c:v>
                </c:pt>
                <c:pt idx="4">
                  <c:v>Universidade</c:v>
                </c:pt>
                <c:pt idx="5">
                  <c:v>Academia</c:v>
                </c:pt>
                <c:pt idx="6">
                  <c:v>Instituição governamental</c:v>
                </c:pt>
                <c:pt idx="7">
                  <c:v>Orgão de defesa do consumidor</c:v>
                </c:pt>
                <c:pt idx="8">
                  <c:v>Consumidor ou usuário</c:v>
                </c:pt>
              </c:strCache>
            </c:strRef>
          </c:cat>
          <c:val>
            <c:numRef>
              <c:f>'Introdução CP3-26'!$B$4:$B$12</c:f>
              <c:numCache>
                <c:formatCode>General</c:formatCode>
                <c:ptCount val="9"/>
                <c:pt idx="0">
                  <c:v>5</c:v>
                </c:pt>
                <c:pt idx="1">
                  <c:v>4</c:v>
                </c:pt>
                <c:pt idx="2">
                  <c:v>6</c:v>
                </c:pt>
                <c:pt idx="3">
                  <c:v>1</c:v>
                </c:pt>
                <c:pt idx="4">
                  <c:v>1</c:v>
                </c:pt>
                <c:pt idx="5">
                  <c:v>1</c:v>
                </c:pt>
                <c:pt idx="6">
                  <c:v>1</c:v>
                </c:pt>
                <c:pt idx="7">
                  <c:v>1</c:v>
                </c:pt>
                <c:pt idx="8">
                  <c:v>1</c:v>
                </c:pt>
              </c:numCache>
            </c:numRef>
          </c:val>
          <c:extLst>
            <c:ext xmlns:c16="http://schemas.microsoft.com/office/drawing/2014/chart" uri="{C3380CC4-5D6E-409C-BE32-E72D297353CC}">
              <c16:uniqueId val="{00000003-2AB8-4823-AFA6-6A5CD08FDF72}"/>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Contribuições NT NTS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dPt>
            <c:idx val="0"/>
            <c:bubble3D val="0"/>
            <c:spPr>
              <a:solidFill>
                <a:schemeClr val="accent1"/>
              </a:solidFill>
              <a:ln w="19050">
                <a:solidFill>
                  <a:schemeClr val="lt1"/>
                </a:solidFill>
              </a:ln>
              <a:effectLst/>
            </c:spPr>
          </c:dPt>
          <c:dPt>
            <c:idx val="1"/>
            <c:bubble3D val="0"/>
            <c:spPr>
              <a:solidFill>
                <a:schemeClr val="accent2"/>
              </a:solidFill>
              <a:ln w="19050">
                <a:solidFill>
                  <a:schemeClr val="lt1"/>
                </a:solidFill>
              </a:ln>
              <a:effectLst/>
            </c:spPr>
          </c:dPt>
          <c:dPt>
            <c:idx val="2"/>
            <c:bubble3D val="0"/>
            <c:spPr>
              <a:solidFill>
                <a:schemeClr val="accent3"/>
              </a:solidFill>
              <a:ln w="19050">
                <a:solidFill>
                  <a:schemeClr val="lt1"/>
                </a:solidFill>
              </a:ln>
              <a:effectLst/>
            </c:spPr>
          </c:dPt>
          <c:dPt>
            <c:idx val="3"/>
            <c:bubble3D val="0"/>
            <c:spPr>
              <a:solidFill>
                <a:schemeClr val="accent4"/>
              </a:solidFill>
              <a:ln w="19050">
                <a:solidFill>
                  <a:schemeClr val="lt1"/>
                </a:solidFill>
              </a:ln>
              <a:effectLst/>
            </c:spPr>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'Introdução CP3-26'!$A$16:$A$19</c:f>
              <c:strCache>
                <c:ptCount val="4"/>
                <c:pt idx="0">
                  <c:v>Órgão de classe ou associação</c:v>
                </c:pt>
                <c:pt idx="1">
                  <c:v>Agente econômico</c:v>
                </c:pt>
                <c:pt idx="2">
                  <c:v>Consultoria e consultores</c:v>
                </c:pt>
                <c:pt idx="3">
                  <c:v>Conselho de Usuários</c:v>
                </c:pt>
              </c:strCache>
            </c:strRef>
          </c:cat>
          <c:val>
            <c:numRef>
              <c:f>'Introdução CP3-26'!$B$16:$B$19</c:f>
              <c:numCache>
                <c:formatCode>General</c:formatCode>
                <c:ptCount val="4"/>
                <c:pt idx="0">
                  <c:v>6</c:v>
                </c:pt>
                <c:pt idx="1">
                  <c:v>3</c:v>
                </c:pt>
                <c:pt idx="2">
                  <c:v>8</c:v>
                </c:pt>
                <c:pt idx="3">
                  <c:v>1</c:v>
                </c:pt>
              </c:numCache>
            </c:numRef>
          </c:val>
          <c:extLst>
            <c:ext xmlns:c16="http://schemas.microsoft.com/office/drawing/2014/chart" uri="{C3380CC4-5D6E-409C-BE32-E72D297353CC}">
              <c16:uniqueId val="{00000003-B7C3-460B-8E07-74C7A589C0DE}"/>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Contribuições NT TAG</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dPt>
            <c:idx val="0"/>
            <c:bubble3D val="0"/>
            <c:spPr>
              <a:solidFill>
                <a:schemeClr val="accent1"/>
              </a:solidFill>
              <a:ln w="19050">
                <a:solidFill>
                  <a:schemeClr val="lt1"/>
                </a:solidFill>
              </a:ln>
              <a:effectLst/>
            </c:spPr>
          </c:dPt>
          <c:dPt>
            <c:idx val="1"/>
            <c:bubble3D val="0"/>
            <c:spPr>
              <a:solidFill>
                <a:schemeClr val="accent2"/>
              </a:solidFill>
              <a:ln w="19050">
                <a:solidFill>
                  <a:schemeClr val="lt1"/>
                </a:solidFill>
              </a:ln>
              <a:effectLst/>
            </c:spPr>
          </c:dPt>
          <c:dPt>
            <c:idx val="2"/>
            <c:bubble3D val="0"/>
            <c:spPr>
              <a:solidFill>
                <a:schemeClr val="accent3"/>
              </a:solidFill>
              <a:ln w="19050">
                <a:solidFill>
                  <a:schemeClr val="lt1"/>
                </a:solidFill>
              </a:ln>
              <a:effectLst/>
            </c:spPr>
          </c:dPt>
          <c:dPt>
            <c:idx val="3"/>
            <c:bubble3D val="0"/>
            <c:spPr>
              <a:solidFill>
                <a:schemeClr val="accent4"/>
              </a:solidFill>
              <a:ln w="19050">
                <a:solidFill>
                  <a:schemeClr val="lt1"/>
                </a:solidFill>
              </a:ln>
              <a:effectLst/>
            </c:spPr>
          </c:dPt>
          <c:dPt>
            <c:idx val="4"/>
            <c:bubble3D val="0"/>
            <c:spPr>
              <a:solidFill>
                <a:schemeClr val="accent5"/>
              </a:solidFill>
              <a:ln w="19050">
                <a:solidFill>
                  <a:schemeClr val="lt1"/>
                </a:solidFill>
              </a:ln>
              <a:effectLst/>
            </c:spPr>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'Introdução CP3-26'!A23:A26</c:f>
              <c:strCache>
                <c:ptCount val="4"/>
                <c:pt idx="0">
                  <c:v>Órgão de classe ou associação</c:v>
                </c:pt>
                <c:pt idx="1">
                  <c:v>Agente econômico</c:v>
                </c:pt>
                <c:pt idx="2">
                  <c:v>Consultoria e consultores</c:v>
                </c:pt>
                <c:pt idx="3">
                  <c:v>Conselho de Usuários</c:v>
                </c:pt>
              </c:strCache>
            </c:strRef>
          </c:cat>
          <c:val>
            <c:numRef>
              <c:f>'Introdução CP3-26'!$B$23:$B$27</c:f>
              <c:numCache>
                <c:formatCode>General</c:formatCode>
                <c:ptCount val="5"/>
                <c:pt idx="0">
                  <c:v>6</c:v>
                </c:pt>
                <c:pt idx="1">
                  <c:v>4</c:v>
                </c:pt>
                <c:pt idx="2">
                  <c:v>6</c:v>
                </c:pt>
                <c:pt idx="3">
                  <c:v>1</c:v>
                </c:pt>
                <c:pt idx="4">
                  <c:v>17</c:v>
                </c:pt>
              </c:numCache>
            </c:numRef>
          </c:val>
          <c:extLst>
            <c:ext xmlns:c16="http://schemas.microsoft.com/office/drawing/2014/chart" uri="{C3380CC4-5D6E-409C-BE32-E72D297353CC}">
              <c16:uniqueId val="{00000000-5A53-4CE3-BE24-B775E802D99B}"/>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Contribuições NT TBG</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dPt>
            <c:idx val="0"/>
            <c:bubble3D val="0"/>
            <c:spPr>
              <a:solidFill>
                <a:schemeClr val="accent1"/>
              </a:solidFill>
              <a:ln w="19050">
                <a:solidFill>
                  <a:schemeClr val="lt1"/>
                </a:solidFill>
              </a:ln>
              <a:effectLst/>
            </c:spPr>
          </c:dPt>
          <c:dPt>
            <c:idx val="1"/>
            <c:bubble3D val="0"/>
            <c:spPr>
              <a:solidFill>
                <a:schemeClr val="accent2"/>
              </a:solidFill>
              <a:ln w="19050">
                <a:solidFill>
                  <a:schemeClr val="lt1"/>
                </a:solidFill>
              </a:ln>
              <a:effectLst/>
            </c:spPr>
          </c:dPt>
          <c:dPt>
            <c:idx val="2"/>
            <c:bubble3D val="0"/>
            <c:spPr>
              <a:solidFill>
                <a:schemeClr val="accent3"/>
              </a:solidFill>
              <a:ln w="19050">
                <a:solidFill>
                  <a:schemeClr val="lt1"/>
                </a:solidFill>
              </a:ln>
              <a:effectLst/>
            </c:spPr>
          </c:dPt>
          <c:dPt>
            <c:idx val="3"/>
            <c:bubble3D val="0"/>
            <c:spPr>
              <a:solidFill>
                <a:schemeClr val="accent4"/>
              </a:solidFill>
              <a:ln w="19050">
                <a:solidFill>
                  <a:schemeClr val="lt1"/>
                </a:solidFill>
              </a:ln>
              <a:effectLst/>
            </c:spPr>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'Introdução CP3-26'!A33:A35</c:f>
              <c:strCache>
                <c:ptCount val="3"/>
                <c:pt idx="0">
                  <c:v>Órgão de classe ou associação</c:v>
                </c:pt>
                <c:pt idx="1">
                  <c:v>Agente econômico</c:v>
                </c:pt>
                <c:pt idx="2">
                  <c:v>Consumidor ou usuário</c:v>
                </c:pt>
              </c:strCache>
            </c:strRef>
          </c:cat>
          <c:val>
            <c:numRef>
              <c:f>'Introdução CP3-26'!$B$33:$B$36</c:f>
              <c:numCache>
                <c:formatCode>General</c:formatCode>
                <c:ptCount val="4"/>
                <c:pt idx="0">
                  <c:v>3</c:v>
                </c:pt>
                <c:pt idx="1">
                  <c:v>1</c:v>
                </c:pt>
                <c:pt idx="2">
                  <c:v>1</c:v>
                </c:pt>
                <c:pt idx="3">
                  <c:v>5</c:v>
                </c:pt>
              </c:numCache>
            </c:numRef>
          </c:val>
          <c:extLst>
            <c:ext xmlns:c16="http://schemas.microsoft.com/office/drawing/2014/chart" uri="{C3380CC4-5D6E-409C-BE32-E72D297353CC}">
              <c16:uniqueId val="{00000000-F278-47F6-91FC-046ADFEB2FA3}"/>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Contribuições NT TSB</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dPt>
            <c:idx val="0"/>
            <c:bubble3D val="0"/>
            <c:spPr>
              <a:solidFill>
                <a:schemeClr val="accent1"/>
              </a:solidFill>
              <a:ln w="19050">
                <a:solidFill>
                  <a:schemeClr val="lt1"/>
                </a:solidFill>
              </a:ln>
              <a:effectLst/>
            </c:spPr>
          </c:dPt>
          <c:dPt>
            <c:idx val="1"/>
            <c:bubble3D val="0"/>
            <c:spPr>
              <a:solidFill>
                <a:schemeClr val="accent2"/>
              </a:solidFill>
              <a:ln w="19050">
                <a:solidFill>
                  <a:schemeClr val="lt1"/>
                </a:solidFill>
              </a:ln>
              <a:effectLst/>
            </c:spPr>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'Introdução CP3-26'!$A$39:$A$40</c:f>
              <c:strCache>
                <c:ptCount val="2"/>
                <c:pt idx="0">
                  <c:v>Órgão de classe ou associação</c:v>
                </c:pt>
                <c:pt idx="1">
                  <c:v>Agente econômico</c:v>
                </c:pt>
              </c:strCache>
            </c:strRef>
          </c:cat>
          <c:val>
            <c:numRef>
              <c:f>'Introdução CP3-26'!$B$39:$B$40</c:f>
              <c:numCache>
                <c:formatCode>General</c:formatCode>
                <c:ptCount val="2"/>
                <c:pt idx="0">
                  <c:v>3</c:v>
                </c:pt>
                <c:pt idx="1">
                  <c:v>1</c:v>
                </c:pt>
              </c:numCache>
            </c:numRef>
          </c:val>
          <c:extLst>
            <c:ext xmlns:c16="http://schemas.microsoft.com/office/drawing/2014/chart" uri="{C3380CC4-5D6E-409C-BE32-E72D297353CC}">
              <c16:uniqueId val="{00000000-C5E4-42F2-B45F-FA5FE2AFB1AF}"/>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Contribuições NT GOM - 100% orgãos de classe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tx>
            <c:strRef>
              <c:f>'Introdução CP3-26'!$A$30</c:f>
              <c:strCache>
                <c:ptCount val="1"/>
                <c:pt idx="0">
                  <c:v>Órgão de classe ou associação</c:v>
                </c:pt>
              </c:strCache>
            </c:strRef>
          </c:tx>
          <c:dPt>
            <c:idx val="0"/>
            <c:bubble3D val="0"/>
            <c:spPr>
              <a:solidFill>
                <a:schemeClr val="accent1"/>
              </a:solidFill>
              <a:ln w="19050">
                <a:solidFill>
                  <a:schemeClr val="lt1"/>
                </a:solidFill>
              </a:ln>
              <a:effectLst/>
            </c:spPr>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'Introdução CP3-26'!$B$30</c:f>
              <c:numCache>
                <c:formatCode>General</c:formatCode>
                <c:ptCount val="1"/>
                <c:pt idx="0">
                  <c:v>2</c:v>
                </c:pt>
              </c:numCache>
            </c:numRef>
          </c:val>
          <c:extLst>
            <c:ext xmlns:c16="http://schemas.microsoft.com/office/drawing/2014/chart" uri="{C3380CC4-5D6E-409C-BE32-E72D297353CC}">
              <c16:uniqueId val="{00000000-7DA5-4832-9B49-EADE3550FE5B}"/>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219075</xdr:colOff>
      <xdr:row>47</xdr:row>
      <xdr:rowOff>38100</xdr:rowOff>
    </xdr:from>
    <xdr:to>
      <xdr:col>1</xdr:col>
      <xdr:colOff>3343275</xdr:colOff>
      <xdr:row>67</xdr:row>
      <xdr:rowOff>180975</xdr:rowOff>
    </xdr:to>
    <xdr:graphicFrame macro="">
      <xdr:nvGraphicFramePr>
        <xdr:cNvPr id="2" name="Gráfico 1">
          <a:extLst>
            <a:ext uri="{FF2B5EF4-FFF2-40B4-BE49-F238E27FC236}">
              <a16:creationId xmlns:a16="http://schemas.microsoft.com/office/drawing/2014/main" id="{37E0725F-5CAD-915E-9847-7F28638024E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295275</xdr:colOff>
      <xdr:row>91</xdr:row>
      <xdr:rowOff>171450</xdr:rowOff>
    </xdr:from>
    <xdr:to>
      <xdr:col>1</xdr:col>
      <xdr:colOff>2886075</xdr:colOff>
      <xdr:row>113</xdr:row>
      <xdr:rowOff>38100</xdr:rowOff>
    </xdr:to>
    <xdr:graphicFrame macro="">
      <xdr:nvGraphicFramePr>
        <xdr:cNvPr id="3" name="Gráfico 2">
          <a:extLst>
            <a:ext uri="{FF2B5EF4-FFF2-40B4-BE49-F238E27FC236}">
              <a16:creationId xmlns:a16="http://schemas.microsoft.com/office/drawing/2014/main" id="{061BB504-3AF4-9EB6-AB59-B5C61FD32E23}"/>
            </a:ext>
            <a:ext uri="{147F2762-F138-4A5C-976F-8EAC2B608ADB}">
              <a16:predDERef xmlns:a16="http://schemas.microsoft.com/office/drawing/2014/main" pred="{37E0725F-5CAD-915E-9847-7F28638024E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257175</xdr:colOff>
      <xdr:row>69</xdr:row>
      <xdr:rowOff>171450</xdr:rowOff>
    </xdr:from>
    <xdr:to>
      <xdr:col>1</xdr:col>
      <xdr:colOff>3343275</xdr:colOff>
      <xdr:row>89</xdr:row>
      <xdr:rowOff>47625</xdr:rowOff>
    </xdr:to>
    <xdr:graphicFrame macro="">
      <xdr:nvGraphicFramePr>
        <xdr:cNvPr id="4" name="Gráfico 3">
          <a:extLst>
            <a:ext uri="{FF2B5EF4-FFF2-40B4-BE49-F238E27FC236}">
              <a16:creationId xmlns:a16="http://schemas.microsoft.com/office/drawing/2014/main" id="{AB795ACE-CB5B-FDAD-839D-FF77F5AFAB7A}"/>
            </a:ext>
            <a:ext uri="{147F2762-F138-4A5C-976F-8EAC2B608ADB}">
              <a16:predDERef xmlns:a16="http://schemas.microsoft.com/office/drawing/2014/main" pred="{061BB504-3AF4-9EB6-AB59-B5C61FD32E2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333375</xdr:colOff>
      <xdr:row>115</xdr:row>
      <xdr:rowOff>133350</xdr:rowOff>
    </xdr:from>
    <xdr:to>
      <xdr:col>1</xdr:col>
      <xdr:colOff>2524125</xdr:colOff>
      <xdr:row>136</xdr:row>
      <xdr:rowOff>47625</xdr:rowOff>
    </xdr:to>
    <xdr:graphicFrame macro="">
      <xdr:nvGraphicFramePr>
        <xdr:cNvPr id="5" name="Gráfico 4">
          <a:extLst>
            <a:ext uri="{FF2B5EF4-FFF2-40B4-BE49-F238E27FC236}">
              <a16:creationId xmlns:a16="http://schemas.microsoft.com/office/drawing/2014/main" id="{FD253359-4C09-FB9F-9098-1F2EB1C29973}"/>
            </a:ext>
            <a:ext uri="{147F2762-F138-4A5C-976F-8EAC2B608ADB}">
              <a16:predDERef xmlns:a16="http://schemas.microsoft.com/office/drawing/2014/main" pred="{AB795ACE-CB5B-FDAD-839D-FF77F5AFAB7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381000</xdr:colOff>
      <xdr:row>137</xdr:row>
      <xdr:rowOff>142875</xdr:rowOff>
    </xdr:from>
    <xdr:to>
      <xdr:col>1</xdr:col>
      <xdr:colOff>819150</xdr:colOff>
      <xdr:row>149</xdr:row>
      <xdr:rowOff>142875</xdr:rowOff>
    </xdr:to>
    <xdr:graphicFrame macro="">
      <xdr:nvGraphicFramePr>
        <xdr:cNvPr id="6" name="Gráfico 5">
          <a:extLst>
            <a:ext uri="{FF2B5EF4-FFF2-40B4-BE49-F238E27FC236}">
              <a16:creationId xmlns:a16="http://schemas.microsoft.com/office/drawing/2014/main" id="{2E94D495-27E3-F130-F8CE-DC01A0FAE855}"/>
            </a:ext>
            <a:ext uri="{147F2762-F138-4A5C-976F-8EAC2B608ADB}">
              <a16:predDERef xmlns:a16="http://schemas.microsoft.com/office/drawing/2014/main" pred="{FD253359-4C09-FB9F-9098-1F2EB1C2997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409575</xdr:colOff>
      <xdr:row>151</xdr:row>
      <xdr:rowOff>142875</xdr:rowOff>
    </xdr:from>
    <xdr:to>
      <xdr:col>1</xdr:col>
      <xdr:colOff>1704975</xdr:colOff>
      <xdr:row>160</xdr:row>
      <xdr:rowOff>47625</xdr:rowOff>
    </xdr:to>
    <xdr:graphicFrame macro="">
      <xdr:nvGraphicFramePr>
        <xdr:cNvPr id="7" name="Gráfico 6">
          <a:extLst>
            <a:ext uri="{FF2B5EF4-FFF2-40B4-BE49-F238E27FC236}">
              <a16:creationId xmlns:a16="http://schemas.microsoft.com/office/drawing/2014/main" id="{D87522A9-BF75-C96D-B2FA-C92E5DFD7397}"/>
            </a:ext>
            <a:ext uri="{147F2762-F138-4A5C-976F-8EAC2B608ADB}">
              <a16:predDERef xmlns:a16="http://schemas.microsoft.com/office/drawing/2014/main" pred="{2E94D495-27E3-F130-F8CE-DC01A0FAE85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jpe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A43B897C-446E-4ADE-AEA3-6703DA123E46}" name="OfficeForms.Table3" displayName="OfficeForms.Table3" ref="A1:AL23" totalsRowShown="0">
  <autoFilter ref="A1:AL23" xr:uid="{A43B897C-446E-4ADE-AEA3-6703DA123E46}"/>
  <tableColumns count="38">
    <tableColumn id="1" xr3:uid="{DDD310E7-29DB-42CA-B9A8-5B6290349756}" name="Id" dataDxfId="180"/>
    <tableColumn id="2" xr3:uid="{313373CA-40FA-4D4E-8655-77D688BAFFDC}" name="Hora de início"/>
    <tableColumn id="3" xr3:uid="{6792B9A8-BDB8-4DB9-A89A-2079B24DA442}" name="Hora de conclusão"/>
    <tableColumn id="4" xr3:uid="{10D6D03F-D815-4732-890A-561B50CA428C}" name="Email" dataDxfId="179"/>
    <tableColumn id="5" xr3:uid="{FEB6BE46-372E-4AC8-AC09-B6100B38FBB4}" name="Nome" dataDxfId="178"/>
    <tableColumn id="6" xr3:uid="{BFE6EB09-4BB2-4F38-8B53-678B45CD9892}" name="Idioma" dataDxfId="177"/>
    <tableColumn id="7" xr3:uid="{73E2C849-F198-48F6-8F14-4E89143BC2B3}" name="Declaração:" dataDxfId="176"/>
    <tableColumn id="8" xr3:uid="{9451AB90-113A-4077-B6A6-79DA0E7032C3}" name="Nome completo" dataDxfId="175"/>
    <tableColumn id="9" xr3:uid="{890B152B-5637-43C0-8738-56F7BB432471}" name="Informe seu perfil:" dataDxfId="174"/>
    <tableColumn id="10" xr3:uid="{53D18D2A-79A6-4C70-815D-C874FF52AFDF}" name="Representa alguma empresa, organização, associação etc.?" dataDxfId="173"/>
    <tableColumn id="11" xr3:uid="{7A301496-4AFF-4305-A8F5-4F821A2148EF}" name="Informe o nome da sua organização:_x000a_" dataDxfId="172"/>
    <tableColumn id="12" xr3:uid="{A4A4ED36-5110-4C55-8EE1-5CDF6562BD09}" name="Informe seu cargo na organização:" dataDxfId="171"/>
    <tableColumn id="13" xr3:uid="{83CEC27F-BF0A-4FAC-BBCD-28D9034E9922}" name="Informe seu e-mail de contato:" dataDxfId="170"/>
    <tableColumn id="14" xr3:uid="{B0812C1D-6A91-4309-98D0-36EB76CAC29B}" name="Contribuição - Seção 1 - Introdução" dataDxfId="169"/>
    <tableColumn id="15" xr3:uid="{87316C35-5B19-4520-9C25-FEE29239C095}" name="Justificativa" dataDxfId="168"/>
    <tableColumn id="16" xr3:uid="{A028CAEF-20BF-49A1-A680-5397B4CA5A7E}" name="Contribuição - Seção II - Legislação Aplicável" dataDxfId="167"/>
    <tableColumn id="17" xr3:uid="{A01BE8B3-1E5F-46C6-B89D-6B6A1EC113AB}" name="Contribuição - Seção II - Subseção 2.1 - A Resolução ANP nº 991/2025" dataDxfId="166"/>
    <tableColumn id="18" xr3:uid="{15C5844F-5025-4517-962D-3C5A6036A56A}" name="Justificativa1" dataDxfId="165"/>
    <tableColumn id="19" xr3:uid="{D7364954-6C59-4B16-8FD1-E1586B10F9DB}" name="Contribuição Seção III - Receita Máxima Permitida e o Papel da BRA" dataDxfId="164"/>
    <tableColumn id="20" xr3:uid="{4831189A-7BDC-4935-8B96-657FB35EE61C}" name="Justificativa2" dataDxfId="163"/>
    <tableColumn id="21" xr3:uid="{7AAAF712-641A-4200-A559-754FC7A6333B}" name="Contribuição Seção IV - Metodologias de Valoração da Base Regulatória de Ativos " dataDxfId="162"/>
    <tableColumn id="22" xr3:uid="{6F834C27-D965-44DB-963A-74D09BCB08E0}" name="Contribuição Seção IV - Subseção 4.1 - Custo Histórico Corrigido pela Inflação (CHCI)" dataDxfId="161"/>
    <tableColumn id="23" xr3:uid="{79BE95EB-C809-4486-BFC0-9F3AB7D4FCE2}" name="Contribuição Seção IV - Subseção 4.2 - Custo de Reposição a Novo (CRN)" dataDxfId="160"/>
    <tableColumn id="24" xr3:uid="{CB5115F4-FD24-4B5B-8598-35312F089C0D}" name="Contribuição Seção IV - Subseção 4.3 - Método do Capital Recuperado (RCM)" dataDxfId="159"/>
    <tableColumn id="25" xr3:uid="{73B2AF8D-8530-43E0-88AC-FCEF0A86AB49}" name="Contribuição Seção IV - Subseção 4.4 - Considerações adicionais sobre os métodos de valoração" dataDxfId="158"/>
    <tableColumn id="26" xr3:uid="{72664DE1-238A-4501-8D85-542672091657}" name="Justificativa3" dataDxfId="157"/>
    <tableColumn id="27" xr3:uid="{F6F01C97-BDAB-4E8D-B941-DDD75D84FCFF}" name="Contribuição Seção V - Contextualização do Mercado de Transporte de Gás Natural no Brasil" dataDxfId="156"/>
    <tableColumn id="28" xr3:uid="{6454C749-975A-43D6-9163-2B618A8BA4DC}" name="Justificativa4" dataDxfId="155"/>
    <tableColumn id="29" xr3:uid="{B6B4E5E7-B1ED-47C3-A9E5-9B5248BDD893}" name="Contribuição Seção VI - Referencial Internacional" dataDxfId="154"/>
    <tableColumn id="30" xr3:uid="{8AACE382-39E4-405B-B634-65C025E98507}" name="Contribuição Seção VI  Subseção 6.1 - NGR Rule 79: Critérios de Investimento de Capital Conforme (Conforming Capital Expenditure)" dataDxfId="153"/>
    <tableColumn id="31" xr3:uid="{E0A365E4-2275-49A9-8F28-7E1B822EED07}" name="Contribuição Seção VI  Subseção 6.2 - NGR Rule 93: Alocação de Receita Total e Custos" dataDxfId="152"/>
    <tableColumn id="32" xr3:uid="{9575C46F-E5A7-4B54-A44C-59BA9E15580B}" name="_x000a_Contribuição Seção VI  Subseção 6.3 - NGR Rule 91: Critérios de Despesas Operacionais" dataDxfId="151"/>
    <tableColumn id="33" xr3:uid="{CC8B4DBE-56EA-4925-ADBA-199D5F608E48}" name="Contribuição Seção VI  Subseção 6.4 - Mecanismos de Incentivo e Avaliação Ex Post – Diretrizes da AER" dataDxfId="150"/>
    <tableColumn id="34" xr3:uid="{9A02045F-EB81-4CB6-9D05-0C6C05812600}" name="Contribuição Seção VI  Subseção 6.5 - Projeção de OPEX – Custo Revelado e Regulação Base-Step-Trend" dataDxfId="149"/>
    <tableColumn id="35" xr3:uid="{46E3F9A5-9EBC-44AB-9E93-C152E0F17BBD}" name="Justificativa5" dataDxfId="148"/>
    <tableColumn id="36" xr3:uid="{BC357B5F-A72E-4F5F-AA41-9F2A49EDDE87}" name="Contribuição Seção VII - Conclusão" dataDxfId="147"/>
    <tableColumn id="37" xr3:uid="{CE06FBE7-8CEB-4B7A-944E-3A01179DC4F9}" name="Justificativa6" dataDxfId="146"/>
    <tableColumn id="38" xr3:uid="{6BBD12B0-01BF-49FF-A04F-AEA1A403C36C}" name="Contribuição" dataDxfId="145"/>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9E3E5FEF-BA0D-4803-97C2-CF8034145C31}" name="Tabela3" displayName="Tabela3" ref="A24:D176" totalsRowShown="0" headerRowDxfId="144" dataDxfId="143">
  <autoFilter ref="A24:D176" xr:uid="{9E3E5FEF-BA0D-4803-97C2-CF8034145C31}"/>
  <tableColumns count="4">
    <tableColumn id="1" xr3:uid="{B64154D0-273A-4002-BAC8-FAF3F525D484}" name="Nome" dataDxfId="142" dataCellStyle="Normal"/>
    <tableColumn id="2" xr3:uid="{04A382C5-BE88-46E1-A826-A746C81FAECD}" name="Tópico" dataDxfId="141" dataCellStyle="Normal"/>
    <tableColumn id="3" xr3:uid="{6B98388F-39B5-4CB7-A930-91F99DE4757B}" name="Contribuição" dataDxfId="140" dataCellStyle="Normal">
      <calculatedColumnFormula>VLOOKUP(A2,A2:AL23,14,FALSE)</calculatedColumnFormula>
    </tableColumn>
    <tableColumn id="4" xr3:uid="{96022574-B79E-4BB2-A5F5-08F85C9D92E2}" name="Justificativa" dataDxfId="139" dataCellStyle="Normal">
      <calculatedColumnFormula>VLOOKUP(A2,A2:AL23,15,FALSE)</calculatedColumnFormula>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8E82AB72-69CF-4B70-BCF5-3F5D87BA92BF}" name="Table1" displayName="Table1" ref="A1:CC19" totalsRowShown="0">
  <autoFilter ref="A1:CC19" xr:uid="{8E82AB72-69CF-4B70-BCF5-3F5D87BA92BF}"/>
  <tableColumns count="81">
    <tableColumn id="1" xr3:uid="{CD71CAA2-CE5A-4C64-947A-71E263F3A10B}" name="ID" dataDxfId="138"/>
    <tableColumn id="2" xr3:uid="{613FEC85-A795-472A-AAC3-394B40F89A3A}" name="Hora de início" dataDxfId="137"/>
    <tableColumn id="3" xr3:uid="{9C293859-9DA4-4B02-9E51-40ECF37BEE65}" name="Hora de conclusão" dataDxfId="136"/>
    <tableColumn id="4" xr3:uid="{C6B514F6-C94A-492C-A99B-4F4D0200192F}" name="Email" dataDxfId="135"/>
    <tableColumn id="5" xr3:uid="{B4AEF408-C478-4A62-AFAB-F29746A02E5F}" name="Nome" dataDxfId="134"/>
    <tableColumn id="6" xr3:uid="{F32CAD7B-42D7-4538-8CA9-CCE4B8EB5FFD}" name="Hora da última modificação" dataDxfId="133"/>
    <tableColumn id="7" xr3:uid="{F5FFFEAB-FE63-4F45-8267-F27F91CEAD3E}" name="Declaração:" dataDxfId="132"/>
    <tableColumn id="8" xr3:uid="{2488BAD4-145E-411A-B2C3-630FDEADBF34}" name="Nome completo" dataDxfId="131"/>
    <tableColumn id="9" xr3:uid="{A414341E-DDF4-4230-A057-BA2E866AC427}" name="Informe seu perfil:" dataDxfId="130"/>
    <tableColumn id="10" xr3:uid="{83B492F3-22A6-4029-B743-E1EE09EE2EF5}" name="Representa alguma empresa, organização, associação etc.?" dataDxfId="129"/>
    <tableColumn id="11" xr3:uid="{2B0D874F-2094-43F9-A165-4BAF53B25DA9}" name="Informe o nome da sua organização:_x000a_" dataDxfId="128"/>
    <tableColumn id="12" xr3:uid="{3B0FFFAD-7458-461C-93FC-E6920ED614A4}" name="Informe seu cargo na organização:" dataDxfId="127"/>
    <tableColumn id="13" xr3:uid="{D74A90E1-7B81-4F8D-B963-7FD56FEDB45B}" name="Informe seu e-mail de contato:" dataDxfId="126"/>
    <tableColumn id="14" xr3:uid="{6BDC8BDE-91A8-4D56-B2FC-7A342F857BB8}" name="Contribuição  - Seção 1 - Introdução " dataDxfId="125"/>
    <tableColumn id="15" xr3:uid="{3A52C774-4E80-465E-ACC8-F1B1744ED345}" name="Contribuição - Seção I - Subseção 1.1 - Metodologia de análise das propostas de BRA, investimentos e custos operacionais" dataDxfId="124"/>
    <tableColumn id="16" xr3:uid="{6424CBB1-37C9-46F4-A244-B22765C7636C}" name="Contribuição - Seção I - Subseção 1.2 - Proposta tarifária da Nova Transportadora do Sudeste S.A. (NTS)" dataDxfId="123"/>
    <tableColumn id="17" xr3:uid="{2FE6E7DF-2A85-48C9-A58F-3545A392FDA5}" name="Justificativa" dataDxfId="122"/>
    <tableColumn id="18" xr3:uid="{9B9C6443-FB97-4597-8B32-23B3BCE020F9}" name="Contribuição - Seção II - Base Regulatória de Ativos" dataDxfId="121"/>
    <tableColumn id="19" xr3:uid="{8A51AEDE-F3C6-4699-8E7F-A81BE858491F}" name="Contribuição - Seção II - Subseção 2.1 - Proposta NTS para a Base Regulatória de Ativos – Contrato Malhas Sudeste" dataDxfId="120"/>
    <tableColumn id="20" xr3:uid="{12341664-FFBD-4804-ABDE-0A31C0CB85EA}" name="Contribuição - Seção II - Subseção 2.3 - Análise Crítica e Proposição Metodológica para valoração da Base Regulatória de Ativos – Contrato Malhas Sudeste" dataDxfId="119"/>
    <tableColumn id="21" xr3:uid="{15DC70AD-F269-4EFD-9548-80FA729BDB3A}" name="Contribuição - Seção II - Subseção 2.3.1 - Método do Capital Recuperado (Recovery Capital Method – RCM)" dataDxfId="118"/>
    <tableColumn id="22" xr3:uid="{068095B7-6A54-438E-AD66-73D54C2944A2}" name="Contribuição - Seção II - Subseção 2.3.2 - Custo Histórico Corrigido pela Inflação (CHCI)" dataDxfId="117"/>
    <tableColumn id="23" xr3:uid="{4F1054D7-F149-4F2B-AB8D-7A3D3E076EA4}" name="Contribuição - Seção II - Subseção 2.3.3 - Método do Custo de Reposição Novo (CRN)" dataDxfId="116"/>
    <tableColumn id="24" xr3:uid="{FC4C6402-DB69-4C95-97EC-88954E8929F7}" name="Contribuição - Seção II - Subseção 2.3.3.1 - Metodologia da Revisão do RCN Aplicada pela ANP" dataDxfId="115"/>
    <tableColumn id="25" xr3:uid="{780A8A79-8F23-4BA5-9175-9EED7A95ADE2}" name=" Contribuição - Seção II - Subseção 2.3.3.2 - Resultados da Revisão ANP" dataDxfId="114"/>
    <tableColumn id="26" xr3:uid="{85954749-BD19-435F-B952-8B112171ED3E}" name="Contribuição - Seção II - Subseção 2.3.4 - Resumo das determinações regulatórias para a proposta NTS para a Base Regulatória de Ativos" dataDxfId="113"/>
    <tableColumn id="27" xr3:uid="{4C9971FC-B047-4B5E-8DF4-4480CF5C4EF8}" name="Contribuição - Seção II - Subseção 2.4 - Outros contratos legados com vencimento no Ciclo Tarifário 2026-2030" dataDxfId="112"/>
    <tableColumn id="28" xr3:uid="{93F79599-8FE2-4005-AE47-1C0B2A49DFA7}" name="Justificativa:" dataDxfId="111"/>
    <tableColumn id="29" xr3:uid="{8F13D2D7-E14D-46A3-94F9-2AC6C1DDA052}" name="Contribuição Seção III - Gastos Operacionais (OPEX)" dataDxfId="110"/>
    <tableColumn id="30" xr3:uid="{248D0E4B-BCED-40E1-A493-F7B0FBA2EAB3}" name="Contribuição Seção III - Subseção 3.1 -  Visão Geral da Proposta" dataDxfId="109"/>
    <tableColumn id="31" xr3:uid="{1FD41CFA-7AC6-4FB3-84A3-6042763EAFEA}" name="Contribuição Seção III - Subseção 3.2 - Estrutura e Composição do OPEX" dataDxfId="108"/>
    <tableColumn id="32" xr3:uid="{7C47B713-51D4-4CDB-992B-45C812B18F95}" name="Contribuição Seção III - Subseção 3.3 - Ausência de Conciliação entre Natureza de Gasto e Segregação por Ativo" dataDxfId="107"/>
    <tableColumn id="33" xr3:uid="{EE0985F1-2395-4805-A7AE-52524738B1C4}" name="Contribuição Seção III - Subseção 3.4 - Análise de Categorias Específicas de OPEX" dataDxfId="106"/>
    <tableColumn id="34" xr3:uid="{7ADAB231-5FBE-48A0-BD44-CAF15A6ECA1B}" name="Contribuição Seção III - Subseção 3.4.1 - &quot;Outras Manutenções&quot; e &quot;Outros Custos e Despesas Operacionais&quot;" dataDxfId="105"/>
    <tableColumn id="35" xr3:uid="{2796D66F-C771-4D30-B0FD-F5F4C886DBF2}" name="Contribuição Seção III - Subseção 3.4.1.1 - &quot;Outras Manutenções&quot; — R$ 286,1 Milhões (10,3% do Total)" dataDxfId="104"/>
    <tableColumn id="36" xr3:uid="{BF18E024-915B-4C51-9340-10E8E11A8F6D}" name="Contribuição Seção III - Subseção 3.4.1.2 - &quot;Outros Custos e Despesas Operacionais&quot; — R$ 396,6 Milhões (14,3% do Total)" dataDxfId="103"/>
    <tableColumn id="37" xr3:uid="{81451A19-EFEC-43D5-9878-097E24667747}" name="Contribuição Seção III - Subseção 3.4.2 - Despesas Gerais e Administrativas — Concentração em 2026 e &quot;Abertura de Mercado&quot;" dataDxfId="102"/>
    <tableColumn id="38" xr3:uid="{57157E07-1FAE-4404-AA49-5DE0E0895851}" name="Contribuição Seção III - Subseção 3.4.3 - &quot;Estudos e Projetos&quot; — R$ 266,2 Milhões" dataDxfId="101"/>
    <tableColumn id="39" xr3:uid="{265D2CE7-19FF-4B49-A2BD-2EA9924E5975}" name="Contribuição Seção III - Subseção 3.4.4 - Projetos de Expansão sem Autorização de Construção" dataDxfId="100"/>
    <tableColumn id="40" xr3:uid="{56287C54-AE12-40E1-84A1-6E8823D9D69A}" name="Contribuição Seção III - Subseção 3.4.5 - Ausência de ganhos de produtividade — Inobservância do art. 11 da Resolução ANP n ANP nº 991/2026" dataDxfId="99"/>
    <tableColumn id="41" xr3:uid="{B50E8DB0-EB64-441E-8F9F-1CB53AD208BD}" name="Contribuição Seção III - Subseção 3.4.6 - Alocação de Custos entre Regime Regulado e Contratos Legados — Risco de Subsídio Cruzado" dataDxfId="98"/>
    <tableColumn id="42" xr3:uid="{A0F1657F-D3A0-420C-A241-1CA603DD42CF}" name="Justificativa2" dataDxfId="97"/>
    <tableColumn id="43" xr3:uid="{B2A04FD3-9F46-45AF-B73F-F26170A35DC0}" name="Contribuição Seção IV - Sustaining CAPEX" dataDxfId="96"/>
    <tableColumn id="44" xr3:uid="{692203DF-4EFE-4E15-BFB2-8CD33E00B2C8}" name="Contribuição Seção IV - Subseção 4.1 - Proposta da NTS para Sustaining CAPEX" dataDxfId="95"/>
    <tableColumn id="45" xr3:uid="{9ADF1888-231A-4F1C-97B5-9D3838EE0895}" name="Contribuição Seção IV - Subseção 4.2 - Avaliação da proposta da NTS para Sustaining CAPEX" dataDxfId="94"/>
    <tableColumn id="46" xr3:uid="{6C6C3323-C050-4174-ABA5-676BD25B5CAC}" name="Contribuição Seção IV - Subseção 4.2.1 - Pontos Críticos na Avaliação de Prudência e Eficiência" dataDxfId="93"/>
    <tableColumn id="47" xr3:uid="{44065E85-449A-4535-AB31-24C34D5E8CD8}" name="Contribuição Seção IV - Subseção 4.3 - Perfil Temporal — Análise de Variações Significativas" dataDxfId="92"/>
    <tableColumn id="48" xr3:uid="{0CE0FAE7-0712-438D-94D6-5044305ACEF3}" name="Contribuição Seção IV - Subseção 4.4 - Sustaining CAPEX 2026–2030 — Análise por Categoria" dataDxfId="91"/>
    <tableColumn id="49" xr3:uid="{853F215E-BED0-4E7E-B8A6-4BDCF7527379}" name="Contribuição Seção IV - Subseção 4.4.1 - Tubulação — Trechos/Ramais — R$ 648 milhões (25,5% do Total)" dataDxfId="90"/>
    <tableColumn id="50" xr3:uid="{021F03BC-6F36-4970-83E1-2C407BF49073}" name="Contribuição Seção IV - Subseção 4.4.2 - Pig Instrumentado — R$ 540 milhões (21,3% do Total)" dataDxfId="89"/>
    <tableColumn id="51" xr3:uid="{AB20B1C9-0B4C-4B45-B252-272B25A91174}" name="Contribuição Seção IV - Subseção 4.4.3 - Estações de Medição/Regulagem – R$ 299 milhões (11,8% do Total)" dataDxfId="88"/>
    <tableColumn id="52" xr3:uid="{CF19A559-161D-4F46-B5AF-A55A9D712969}" name="Contribuição Seção IV - Subseção 4.4.4 - Estações de Compressão – R$ 196 milhões (7,7% do Total)" dataDxfId="87"/>
    <tableColumn id="53" xr3:uid="{AB23CEF9-D29F-4CED-B179-ECD13D185123}" name="Contribuição Seção IV - Subseção 4.4.5 - Máquinas e Equipamentos Operacionais – R$ 196 milhões (7,7% do Total)" dataDxfId="86"/>
    <tableColumn id="54" xr3:uid="{67A88BF0-4DE0-42A0-B0C5-489C8425FD90}" name="Contribuição Seção IV - Subseção 4.4.6 - Classe de Locação – R$ 176 milhões (6,9% do Total)" dataDxfId="85"/>
    <tableColumn id="55" xr3:uid="{4A6AF616-095B-4B95-8AD6-E8F88EF92C6C}" name="Contribuição Seção IV - Subseção 4.4.7 - Categorias com Materialidade Relevante – R$ 365 milhões" dataDxfId="84"/>
    <tableColumn id="56" xr3:uid="{2E5976F9-99A9-4182-B917-E0E7578F7B1A}" name="Contribuição Seção IV - Subseção 4.4.7.1 - Infraestrutura de TI – R$ 106 milhões (4,2% do Total)" dataDxfId="83"/>
    <tableColumn id="57" xr3:uid="{097CA1A8-D51D-445C-A631-8FF69EA5D307}" name="Contribuição Seção IV - Subseção 4.4.7.2 - Componentes Tubulação – R$ 71 milhões (2,8% do Total)" dataDxfId="82"/>
    <tableColumn id="58" xr3:uid="{0311E101-8054-476C-BDF5-C096C2189EAB}" name="Contribuição Seção IV - Subseção 4.4.7.3 - Redução de Emissão/Transição Energética – R$ 63 milhões (2,5% do Total)" dataDxfId="81"/>
    <tableColumn id="59" xr3:uid="{149C960B-27A4-42A8-8D7A-7D6CB2158519}" name="Contribuição Seção IV - Subseção 4.4.7.4 - Overhaul – R$ 63 milhões (2,5% do Total)" dataDxfId="80"/>
    <tableColumn id="60" xr3:uid="{D944C5B7-49CE-4CE3-B456-FD6AA1AD4092}" name=" Contribuição Seção IV - Subseção 4.4.7.5 -Pontos de Saída – R$ 62 MM (2,4% do Total) e Pontos de Entrada – R$ 39 milhões (1,5% do Total)" dataDxfId="79"/>
    <tableColumn id="61" xr3:uid="{35622776-65EF-46E1-8F44-669AE611BF42}" name="Contribuição Seção IV - Subseção 4.4.8 - Demais Categorias – R$ 81 milhões" dataDxfId="78"/>
    <tableColumn id="62" xr3:uid="{2E711F5A-C069-4BC9-86F4-ED6C5A75C5F4}" name="Contribuição Seção IV - Subseção 4.5 - Sustaining CAPEX  – Análise Específica 2025 (R$ 363 milhões)" dataDxfId="77"/>
    <tableColumn id="63" xr3:uid="{C622D27F-FFE7-42E5-8484-0998C59632E9}" name=" Contribuição Seção IV - Subseção 4.5.1 - Questões Regulatórias Fundamentais sobre os Investimentos de 2025" dataDxfId="76"/>
    <tableColumn id="64" xr3:uid="{B66B3B11-6408-4625-838C-1599AE101680}" name="Contribuição Seção IV - Subseção 4.5.2 - Aplicação dos Testes de Elegibilidade" dataDxfId="75"/>
    <tableColumn id="65" xr3:uid="{3915F66E-3A7B-402F-B93E-0CB47F89685E}" name="Contribuição Seção IV - Subseção 4.5.3 - Classe de Locação 2025 – R$ 21,3 milhões (Exceção Justificável)" dataDxfId="74"/>
    <tableColumn id="66" xr3:uid="{3F266C68-7600-45FA-A932-F9CA8C4016F0}" name="Contribuição Seção IV - Subseção 4.5.4 - Conclusão da Análise de Sustaining CAPEX da NTS" dataDxfId="73"/>
    <tableColumn id="67" xr3:uid="{45869517-E4F1-4688-8EED-89D3E0DB7D83}" name="Justificativa3" dataDxfId="72"/>
    <tableColumn id="68" xr3:uid="{B7635CDF-3D96-45DD-B2D2-EED22C87C054}" name="Contribuição Seção V - Investimentos em projetos de expansão" dataDxfId="71"/>
    <tableColumn id="69" xr3:uid="{961C144B-41D7-4EA5-B9AD-76A338763945}" name="Contribuição Seção V - Subseção 5.1 - Estrutura e Composição do Growth CAPEX" dataDxfId="70"/>
    <tableColumn id="70" xr3:uid="{A76F67A1-CADE-4344-90D7-298B482ABF7C}" name="Contribuição Seção V - Subseção 5.2 - Análise de Conformidade com os Arts. 5º e 6º da Resolução ANP nº 991/2026" dataDxfId="69"/>
    <tableColumn id="71" xr3:uid="{B46E0A14-4247-404D-BEFB-FB7CDDD0FE1B}" name="Contribuição Seção V - Subseção 5.3 - GASIG (Gasoduto Itaboraí-Guapimirim) — R$ 163 milhões" dataDxfId="68"/>
    <tableColumn id="72" xr3:uid="{E010E7E3-4A84-47EE-9402-2DC1CF5E8BD8}" name="Contribuição Seção V - Subseção 5.4 - Estação de Compressão Japeri (ECOMP Japeri) — R$ 868 MM" dataDxfId="67"/>
    <tableColumn id="73" xr3:uid="{68295C29-21DE-4F93-B597-AE42570E6B03}" name="Contribuição Seção V - Subseção 5.5 - Ponto de Recebimento Macaé (PR MACAÉ) — R$ 97 MM" dataDxfId="66"/>
    <tableColumn id="74" xr3:uid="{F118A0F9-563A-45AF-A5A0-61BB240611BF}" name="Contribuição Seção V - Subseção 5.6 - Demais Projetos de Expansão sem Autorização de Construção — R$ 2.467 milhões" dataDxfId="65"/>
    <tableColumn id="75" xr3:uid="{B4A92A46-BA78-4A89-AC13-5C7906C48E4A}" name="Contribuição Seção V - Subseção 5.7 -  Conclusão da Análise de Growth CAPEX da NTS" dataDxfId="64"/>
    <tableColumn id="76" xr3:uid="{BE1C853F-7EA8-4167-A274-83D91648359C}" name="Justificativa4" dataDxfId="63"/>
    <tableColumn id="77" xr3:uid="{0A1686CC-5822-4352-B6BE-74101316D0BE}" name="Contribuição Seção VI - Avaliação dos sobressalente críticos" dataDxfId="62"/>
    <tableColumn id="78" xr3:uid="{D0A4F089-CA35-4C31-836B-A47DD1E96206}" name="Justificativa5" dataDxfId="61"/>
    <tableColumn id="79" xr3:uid="{9E9ECCFF-707A-44FA-853B-B668F3B6123E}" name="Contribuição Seção VII - Conclusão" dataDxfId="60"/>
    <tableColumn id="80" xr3:uid="{90BD2FC5-2F21-48E6-819A-CF46D370B901}" name="Justificativa6" dataDxfId="59"/>
    <tableColumn id="81" xr3:uid="{41D202AA-4F0C-4F11-AA83-567671CFE18A}" name="Contribuição" dataDxfId="58"/>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478F55D0-7027-4A6D-B9BE-43353CFEBFA7}" name="Tabela6" displayName="Tabela6" ref="A22:D590" totalsRowShown="0" dataDxfId="57">
  <autoFilter ref="A22:D590" xr:uid="{478F55D0-7027-4A6D-B9BE-43353CFEBFA7}"/>
  <tableColumns count="4">
    <tableColumn id="1" xr3:uid="{608823C7-EA77-455D-B978-B626B74A7831}" name="Nome completo" dataDxfId="56"/>
    <tableColumn id="2" xr3:uid="{BE67547B-27C1-47C0-B79B-F205633615C7}" name="Tópico" dataDxfId="55"/>
    <tableColumn id="3" xr3:uid="{CB5D3C2D-33D3-4133-9F2E-6752DE45A0DD}" name="Contribuição" dataDxfId="54"/>
    <tableColumn id="4" xr3:uid="{C21DE7E8-7A00-4AF3-99C5-7758F7F4DB75}" name="Justificativa" dataDxfId="53"/>
  </tableColumns>
  <tableStyleInfo name="TableStyleLight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81F9CFEF-0CFA-4AEF-90F9-A53C196DFF57}" name="Tabela5" displayName="Tabela5" ref="A20:D401" totalsRowShown="0" headerRowDxfId="52" dataDxfId="51" headerRowBorderDxfId="49" tableBorderDxfId="50" totalsRowBorderDxfId="48">
  <autoFilter ref="A20:D401" xr:uid="{81F9CFEF-0CFA-4AEF-90F9-A53C196DFF57}"/>
  <tableColumns count="4">
    <tableColumn id="1" xr3:uid="{A8E68A60-90CB-4F62-8E60-07BE829C0A79}" name="Nome completo" dataDxfId="47"/>
    <tableColumn id="2" xr3:uid="{E9571463-E791-44B6-9F66-E77F486546A9}" name="Tópico" dataDxfId="46"/>
    <tableColumn id="3" xr3:uid="{5A4A99CC-0B98-4CD5-9CF3-77E111083147}" name="Contribuição" dataDxfId="45"/>
    <tableColumn id="4" xr3:uid="{4C49982B-0ED6-46E8-A5E9-7905C0842C5F}" name="Justificativa" dataDxfId="44"/>
  </tableColumns>
  <tableStyleInfo name="TableStyleLight16"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D7C1AB72-49F6-4915-B117-BB5E48774790}" name="Tabela8" displayName="Tabela8" ref="A8:D85" totalsRowShown="0" dataDxfId="43">
  <autoFilter ref="A8:D85" xr:uid="{D7C1AB72-49F6-4915-B117-BB5E48774790}"/>
  <tableColumns count="4">
    <tableColumn id="1" xr3:uid="{0FDD4535-3E86-47D2-A5D7-D6D32BBAFFF6}" name="Nome completo" dataDxfId="42"/>
    <tableColumn id="2" xr3:uid="{FD006EFD-0863-4A68-8B14-C66C1309F7A2}" name="Tópico" dataDxfId="41"/>
    <tableColumn id="3" xr3:uid="{3EDEDA5F-868D-4596-BC0F-841EB63CC7B8}" name="Contribuição" dataDxfId="40"/>
    <tableColumn id="4" xr3:uid="{901875A0-E5F5-471F-AF3A-477D95D0B97D}" name="Justificativa" dataDxfId="39"/>
  </tableColumns>
  <tableStyleInfo name="TableStyleLight16"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DE0F2DC3-295E-42EB-BC65-00BC65B20F2C}" name="Tabela9" displayName="Tabela9" ref="A5:D17" totalsRowShown="0" headerRowDxfId="38" dataDxfId="37">
  <autoFilter ref="A5:D17" xr:uid="{DE0F2DC3-295E-42EB-BC65-00BC65B20F2C}"/>
  <tableColumns count="4">
    <tableColumn id="1" xr3:uid="{CD6FECA8-9AC9-497B-A5D2-3B05C0C01741}" name="Nome completo" dataDxfId="36"/>
    <tableColumn id="2" xr3:uid="{39207D84-4DF7-466D-BF58-C3102CC4D7FF}" name="Tópico" dataDxfId="35"/>
    <tableColumn id="3" xr3:uid="{4213A6E4-F394-4263-A406-C1C89EE2EFE9}" name="Contribuição" dataDxfId="34"/>
    <tableColumn id="4" xr3:uid="{7181FBC5-DADF-4316-9C88-90DA82DF995E}" name="Justificativa" dataDxfId="33"/>
  </tableColumns>
  <tableStyleInfo name="TableStyleLight16"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2AB60550-8E4D-4BE5-8059-838065128D26}" name="Table18" displayName="Table18" ref="A1:AA3" totalsRowShown="0">
  <autoFilter ref="A1:AA3" xr:uid="{2AB60550-8E4D-4BE5-8059-838065128D26}"/>
  <tableColumns count="27">
    <tableColumn id="1" xr3:uid="{57000B86-E747-4EDD-841F-3ACD5EE366A3}" name="ID" dataDxfId="32"/>
    <tableColumn id="2" xr3:uid="{C0E190A9-ED2D-4390-8B81-3AC18AEF848E}" name="Hora de início" dataDxfId="31"/>
    <tableColumn id="3" xr3:uid="{5863DF18-1BAC-43FA-88F2-E6C092C5BAD4}" name="Hora de conclusão" dataDxfId="30"/>
    <tableColumn id="4" xr3:uid="{19E4D432-C7AD-4093-9ECE-EACD91B40C0B}" name="Email" dataDxfId="29"/>
    <tableColumn id="5" xr3:uid="{6E307C25-7156-48D3-97CF-E65796BC4300}" name="Nome" dataDxfId="28"/>
    <tableColumn id="6" xr3:uid="{FD427CAB-B297-4FEB-807E-E1B8DBE9344A}" name="Hora da última modificação" dataDxfId="27"/>
    <tableColumn id="7" xr3:uid="{37C0F93F-344A-4736-B180-04F3B5BCB891}" name="Declaração:" dataDxfId="26"/>
    <tableColumn id="8" xr3:uid="{39C35C73-5CC4-4947-AA8F-99761BBCB4A7}" name="Nome completo" dataDxfId="25"/>
    <tableColumn id="9" xr3:uid="{FA7C8847-5BEC-4BDD-904D-63646D5010BF}" name="Informe seu perfil:" dataDxfId="24"/>
    <tableColumn id="10" xr3:uid="{2B9DB85F-1CE8-4A7A-AFE1-E27728EB8DE5}" name="Representa alguma empresa, organização, associação etc.?" dataDxfId="23"/>
    <tableColumn id="11" xr3:uid="{F8BBB8C6-3D0D-4130-A87A-127CCB4143A2}" name="Informe o nome da sua organização:_x000a_" dataDxfId="22"/>
    <tableColumn id="12" xr3:uid="{6DD6C37F-4B0D-4000-94FB-AF958FC7ED14}" name="Informe seu cargo na organização:" dataDxfId="21"/>
    <tableColumn id="13" xr3:uid="{80BA73B3-853C-4A5C-8F3B-E68107DDDFD7}" name="Informe seu e-mail de contato:" dataDxfId="20"/>
    <tableColumn id="14" xr3:uid="{B40C4038-9D64-4740-B458-384DA5D6A6D6}" name="Contribuição - Seção I - Introdução e Metodologia de Análise" dataDxfId="19"/>
    <tableColumn id="15" xr3:uid="{CD7AA1C3-CEB5-4DD5-8333-B20DEA8B6FC0}" name="Contribuição - Seção I - Subseção 1.1 - Metodologia de análise das propostas de BRA, investimentos e custos operacionais." dataDxfId="18"/>
    <tableColumn id="16" xr3:uid="{F1D71890-A221-4B4E-8416-293873823E0E}" name="Justificativa" dataDxfId="17"/>
    <tableColumn id="17" xr3:uid="{0FED2C88-FB1D-4871-8938-A2ADE0C81275}" name="Contribuição - Seção II - Base Regulatória de Ativos" dataDxfId="16"/>
    <tableColumn id="18" xr3:uid="{F98D8C37-A616-4183-8B67-3D18A2BE54D4}" name="Contribuição - Seção II - Subseção 2.2 - Proposta GOM para a Base Regulatória de Ativos" dataDxfId="15"/>
    <tableColumn id="19" xr3:uid="{09E26644-1654-4525-B7F2-71BEA58750F5}" name="Contribuição - Seção II - Subseção 2.3 -  Análise Crítica e Proposição Metodológica para valoração da Base Regulatória de Ativos da GOM" dataDxfId="14"/>
    <tableColumn id="20" xr3:uid="{6EEB6F2C-4D96-484C-967D-EB04692C9EDC}" name="Justificativa2" dataDxfId="13"/>
    <tableColumn id="21" xr3:uid="{DFEAB561-5574-45EB-BED8-3C9F24D5747D}" name="Contribuição Seção III - Gastos Operacionais (OPEX)" dataDxfId="12"/>
    <tableColumn id="22" xr3:uid="{7BAFFDC1-AE5B-46E9-A45A-DFA8A9DD9CD9}" name="Contribuição Seção III - Subseção 3.1 -  Proposta GOM para gastos Operacionais" dataDxfId="11"/>
    <tableColumn id="23" xr3:uid="{E18830D4-1D52-435A-9E65-7B1926B43E02}" name="Contribuição Seção III - Subseção 3.2 -  Análise Crítica dos Dados Declarados de OPEX" dataDxfId="10"/>
    <tableColumn id="24" xr3:uid="{5C27138C-E514-4A59-A7AB-2612421BD0EC}" name="Justificativa3" dataDxfId="9"/>
    <tableColumn id="25" xr3:uid="{EB8FD59F-B021-43DD-AB95-2B103E047AF2}" name="Contribuição Seção IV - Conclusão" dataDxfId="8"/>
    <tableColumn id="26" xr3:uid="{42DC7F2D-10D0-430D-8170-C50AE095854A}" name="Justificativa4" dataDxfId="7"/>
    <tableColumn id="27" xr3:uid="{22AE49A0-FD33-43EE-89D6-A26970267429}" name="Contribuição" dataDxfId="6"/>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6938B4AC-6138-4E6F-B9DA-A4D09426E106}" name="Tabela10" displayName="Tabela10" ref="A5:D15" totalsRowShown="0" headerRowDxfId="5" dataDxfId="4">
  <autoFilter ref="A5:D15" xr:uid="{6938B4AC-6138-4E6F-B9DA-A4D09426E106}"/>
  <tableColumns count="4">
    <tableColumn id="1" xr3:uid="{6BF242E0-4018-4AE8-91DD-CBCA321C4CBA}" name="Nome completo" dataDxfId="3"/>
    <tableColumn id="2" xr3:uid="{99578D39-3CAB-4016-9C7B-00A24F0866E9}" name="Tópico" dataDxfId="2"/>
    <tableColumn id="3" xr3:uid="{AB728961-9496-4C30-8060-E6EA9EF357C6}" name="Contribuição" dataDxfId="1"/>
    <tableColumn id="4" xr3:uid="{DFF3665C-E474-4B1F-B4EB-9300FEC1B60D}" name="Justificativa" dataDxfId="0"/>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gov.br/anp/pt-br/assuntos/consultas-e-audiencias-publicas/consulta-audiencia-publica/2026/consulta-publica-no-03-2026" TargetMode="External"/></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table" Target="../tables/table3.xml"/></Relationships>
</file>

<file path=xl/worksheets/_rels/sheet4.xml.rels><?xml version="1.0" encoding="UTF-8" standalone="yes"?>
<Relationships xmlns="http://schemas.openxmlformats.org/package/2006/relationships"><Relationship Id="rId1" Type="http://schemas.openxmlformats.org/officeDocument/2006/relationships/table" Target="../tables/table5.xml"/></Relationships>
</file>

<file path=xl/worksheets/_rels/sheet5.xml.rels><?xml version="1.0" encoding="UTF-8" standalone="yes"?>
<Relationships xmlns="http://schemas.openxmlformats.org/package/2006/relationships"><Relationship Id="rId1" Type="http://schemas.openxmlformats.org/officeDocument/2006/relationships/table" Target="../tables/table6.xml"/></Relationships>
</file>

<file path=xl/worksheets/_rels/sheet6.xml.rels><?xml version="1.0" encoding="UTF-8" standalone="yes"?>
<Relationships xmlns="http://schemas.openxmlformats.org/package/2006/relationships"><Relationship Id="rId1" Type="http://schemas.openxmlformats.org/officeDocument/2006/relationships/table" Target="../tables/table7.xml"/></Relationships>
</file>

<file path=xl/worksheets/_rels/sheet7.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table" Target="../tables/table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C367"/>
  <sheetViews>
    <sheetView tabSelected="1" topLeftCell="A16" workbookViewId="0">
      <selection activeCell="A45" sqref="A45:B45"/>
    </sheetView>
  </sheetViews>
  <sheetFormatPr defaultRowHeight="15"/>
  <cols>
    <col min="1" max="1" width="35" bestFit="1" customWidth="1"/>
    <col min="2" max="2" width="50.28515625" customWidth="1"/>
    <col min="3" max="3" width="24.85546875" customWidth="1"/>
    <col min="4" max="4" width="34.28515625" customWidth="1"/>
    <col min="5" max="5" width="28" customWidth="1"/>
    <col min="7" max="7" width="19.7109375" customWidth="1"/>
    <col min="8" max="8" width="29.7109375" customWidth="1"/>
    <col min="10" max="10" width="64" customWidth="1"/>
    <col min="11" max="11" width="16.42578125" customWidth="1"/>
    <col min="12" max="12" width="14.5703125" customWidth="1"/>
    <col min="13" max="13" width="12" customWidth="1"/>
    <col min="14" max="14" width="84.28515625" customWidth="1"/>
    <col min="15" max="15" width="255.7109375" bestFit="1" customWidth="1"/>
  </cols>
  <sheetData>
    <row r="1" spans="1:5" ht="188.25" customHeight="1">
      <c r="A1" s="15" t="e" vm="1">
        <v>#VALUE!</v>
      </c>
      <c r="B1" s="30" t="s">
        <v>0</v>
      </c>
    </row>
    <row r="3" spans="1:5" ht="45.75" customHeight="1">
      <c r="A3" s="81" t="s">
        <v>1</v>
      </c>
      <c r="B3" s="81"/>
    </row>
    <row r="4" spans="1:5">
      <c r="A4" s="11" t="s">
        <v>2</v>
      </c>
      <c r="B4" s="32">
        <v>5</v>
      </c>
    </row>
    <row r="5" spans="1:5">
      <c r="A5" s="33" t="s">
        <v>3</v>
      </c>
      <c r="B5" s="32">
        <v>4</v>
      </c>
    </row>
    <row r="6" spans="1:5">
      <c r="A6" s="33" t="s">
        <v>4</v>
      </c>
      <c r="B6" s="32">
        <v>6</v>
      </c>
    </row>
    <row r="7" spans="1:5">
      <c r="A7" s="33" t="s">
        <v>5</v>
      </c>
      <c r="B7" s="32">
        <v>1</v>
      </c>
    </row>
    <row r="8" spans="1:5" ht="14.65" customHeight="1">
      <c r="A8" s="33" t="s">
        <v>6</v>
      </c>
      <c r="B8" s="32">
        <v>1</v>
      </c>
    </row>
    <row r="9" spans="1:5">
      <c r="A9" s="33" t="s">
        <v>7</v>
      </c>
      <c r="B9" s="32">
        <v>1</v>
      </c>
      <c r="D9" s="22"/>
      <c r="E9" s="31"/>
    </row>
    <row r="10" spans="1:5" ht="29.1" customHeight="1">
      <c r="A10" s="10" t="s">
        <v>8</v>
      </c>
      <c r="B10" s="10">
        <v>1</v>
      </c>
    </row>
    <row r="11" spans="1:5">
      <c r="A11" s="10" t="s">
        <v>9</v>
      </c>
      <c r="B11" s="10">
        <v>1</v>
      </c>
    </row>
    <row r="12" spans="1:5">
      <c r="A12" s="36" t="s">
        <v>10</v>
      </c>
      <c r="B12" s="36">
        <v>1</v>
      </c>
    </row>
    <row r="13" spans="1:5">
      <c r="A13" s="10" t="s">
        <v>11</v>
      </c>
      <c r="B13" s="10">
        <f>SUM(B4:B12)</f>
        <v>21</v>
      </c>
    </row>
    <row r="15" spans="1:5" ht="15" customHeight="1">
      <c r="A15" s="81" t="s">
        <v>12</v>
      </c>
      <c r="B15" s="81"/>
    </row>
    <row r="16" spans="1:5" ht="29.1" customHeight="1">
      <c r="A16" s="11" t="s">
        <v>2</v>
      </c>
      <c r="B16" s="32">
        <v>6</v>
      </c>
    </row>
    <row r="17" spans="1:81">
      <c r="A17" s="33" t="s">
        <v>3</v>
      </c>
      <c r="B17" s="32">
        <v>3</v>
      </c>
    </row>
    <row r="18" spans="1:81">
      <c r="A18" s="33" t="s">
        <v>4</v>
      </c>
      <c r="B18" s="32">
        <v>8</v>
      </c>
    </row>
    <row r="19" spans="1:81">
      <c r="A19" s="34" t="s">
        <v>13</v>
      </c>
      <c r="B19" s="35">
        <v>1</v>
      </c>
    </row>
    <row r="20" spans="1:81">
      <c r="A20" s="33" t="s">
        <v>11</v>
      </c>
      <c r="B20" s="32">
        <f>SUM(B16:B19)</f>
        <v>18</v>
      </c>
    </row>
    <row r="21" spans="1:81" ht="14.65" customHeight="1"/>
    <row r="22" spans="1:81" ht="84.6" customHeight="1">
      <c r="A22" s="89" t="s">
        <v>14</v>
      </c>
      <c r="B22" s="89"/>
    </row>
    <row r="23" spans="1:81">
      <c r="A23" s="11" t="s">
        <v>2</v>
      </c>
      <c r="B23" s="32">
        <v>6</v>
      </c>
    </row>
    <row r="24" spans="1:81">
      <c r="A24" s="33" t="s">
        <v>3</v>
      </c>
      <c r="B24" s="32">
        <v>4</v>
      </c>
    </row>
    <row r="25" spans="1:81">
      <c r="A25" s="33" t="s">
        <v>4</v>
      </c>
      <c r="B25" s="32">
        <v>6</v>
      </c>
    </row>
    <row r="26" spans="1:81">
      <c r="A26" s="34" t="s">
        <v>13</v>
      </c>
      <c r="B26" s="35">
        <v>1</v>
      </c>
    </row>
    <row r="27" spans="1:81">
      <c r="A27" s="33" t="s">
        <v>11</v>
      </c>
      <c r="B27" s="32">
        <f>SUM(B23:B26)</f>
        <v>17</v>
      </c>
      <c r="AQ27" t="s">
        <v>15</v>
      </c>
      <c r="AR27" t="s">
        <v>15</v>
      </c>
      <c r="AS27" t="s">
        <v>15</v>
      </c>
      <c r="AT27" t="s">
        <v>15</v>
      </c>
      <c r="AU27" t="s">
        <v>15</v>
      </c>
      <c r="AV27" t="s">
        <v>15</v>
      </c>
      <c r="AW27" t="s">
        <v>15</v>
      </c>
      <c r="AX27" t="s">
        <v>15</v>
      </c>
      <c r="AY27" t="s">
        <v>15</v>
      </c>
      <c r="AZ27" t="s">
        <v>15</v>
      </c>
      <c r="BA27" t="s">
        <v>15</v>
      </c>
      <c r="BB27" t="s">
        <v>15</v>
      </c>
      <c r="BC27" t="s">
        <v>15</v>
      </c>
      <c r="BD27" t="s">
        <v>15</v>
      </c>
    </row>
    <row r="28" spans="1:81">
      <c r="AR28" t="s">
        <v>16</v>
      </c>
      <c r="AX28" t="s">
        <v>17</v>
      </c>
    </row>
    <row r="29" spans="1:81" ht="30.75">
      <c r="A29" s="89" t="s">
        <v>18</v>
      </c>
      <c r="B29" s="89"/>
    </row>
    <row r="30" spans="1:81">
      <c r="A30" s="78" t="s">
        <v>2</v>
      </c>
      <c r="B30" s="79">
        <v>2</v>
      </c>
    </row>
    <row r="32" spans="1:81" ht="30.75">
      <c r="A32" s="89" t="s">
        <v>19</v>
      </c>
      <c r="B32" s="89"/>
      <c r="AM32" t="s">
        <v>20</v>
      </c>
      <c r="AN32" t="s">
        <v>21</v>
      </c>
      <c r="AO32" t="s">
        <v>22</v>
      </c>
      <c r="AP32" t="s">
        <v>23</v>
      </c>
      <c r="AQ32" t="s">
        <v>24</v>
      </c>
      <c r="AR32" t="s">
        <v>25</v>
      </c>
      <c r="AS32" t="s">
        <v>26</v>
      </c>
      <c r="AT32" t="s">
        <v>27</v>
      </c>
      <c r="AU32" t="s">
        <v>28</v>
      </c>
      <c r="AV32" t="s">
        <v>29</v>
      </c>
      <c r="AW32" t="s">
        <v>30</v>
      </c>
      <c r="AX32" t="s">
        <v>31</v>
      </c>
      <c r="AY32" t="s">
        <v>32</v>
      </c>
      <c r="AZ32" t="s">
        <v>33</v>
      </c>
      <c r="BA32" t="s">
        <v>34</v>
      </c>
      <c r="BB32" t="s">
        <v>35</v>
      </c>
      <c r="BC32" t="s">
        <v>36</v>
      </c>
      <c r="BD32" t="s">
        <v>37</v>
      </c>
      <c r="BE32" t="s">
        <v>38</v>
      </c>
      <c r="BF32" t="s">
        <v>39</v>
      </c>
      <c r="BG32" t="s">
        <v>40</v>
      </c>
      <c r="BH32" t="s">
        <v>41</v>
      </c>
      <c r="BI32" t="s">
        <v>42</v>
      </c>
      <c r="BJ32" t="s">
        <v>43</v>
      </c>
      <c r="BK32" t="s">
        <v>44</v>
      </c>
      <c r="BL32" t="s">
        <v>45</v>
      </c>
      <c r="BM32" t="s">
        <v>46</v>
      </c>
      <c r="BN32" t="s">
        <v>47</v>
      </c>
      <c r="BO32" t="s">
        <v>48</v>
      </c>
      <c r="BP32" t="s">
        <v>49</v>
      </c>
      <c r="BQ32" t="s">
        <v>50</v>
      </c>
      <c r="BR32" t="s">
        <v>51</v>
      </c>
      <c r="BS32" t="s">
        <v>52</v>
      </c>
      <c r="BT32" t="s">
        <v>53</v>
      </c>
      <c r="BU32" t="s">
        <v>54</v>
      </c>
      <c r="BV32" t="s">
        <v>55</v>
      </c>
      <c r="BW32" t="s">
        <v>56</v>
      </c>
      <c r="BX32" t="s">
        <v>57</v>
      </c>
      <c r="BY32" t="s">
        <v>58</v>
      </c>
      <c r="BZ32" t="s">
        <v>59</v>
      </c>
      <c r="CA32" t="s">
        <v>60</v>
      </c>
      <c r="CB32" t="s">
        <v>61</v>
      </c>
      <c r="CC32" t="s">
        <v>62</v>
      </c>
    </row>
    <row r="33" spans="1:81">
      <c r="A33" s="11" t="s">
        <v>2</v>
      </c>
      <c r="B33" s="32">
        <v>3</v>
      </c>
      <c r="BN33" t="s">
        <v>63</v>
      </c>
      <c r="BO33" t="s">
        <v>64</v>
      </c>
    </row>
    <row r="34" spans="1:81">
      <c r="A34" s="33" t="s">
        <v>3</v>
      </c>
      <c r="B34" s="32">
        <v>1</v>
      </c>
    </row>
    <row r="35" spans="1:81">
      <c r="A35" s="36" t="s">
        <v>10</v>
      </c>
      <c r="B35" s="36">
        <v>1</v>
      </c>
      <c r="D35" s="1"/>
    </row>
    <row r="36" spans="1:81">
      <c r="A36" s="10" t="s">
        <v>11</v>
      </c>
      <c r="B36" s="10">
        <v>5</v>
      </c>
      <c r="AM36" t="s">
        <v>65</v>
      </c>
      <c r="AN36" t="s">
        <v>66</v>
      </c>
      <c r="AO36" t="s">
        <v>67</v>
      </c>
      <c r="AP36" t="s">
        <v>68</v>
      </c>
      <c r="AQ36" t="s">
        <v>69</v>
      </c>
      <c r="AR36" t="s">
        <v>70</v>
      </c>
      <c r="AS36" t="s">
        <v>71</v>
      </c>
      <c r="AT36" t="s">
        <v>72</v>
      </c>
      <c r="AU36" t="s">
        <v>73</v>
      </c>
      <c r="AV36" t="s">
        <v>74</v>
      </c>
      <c r="AW36" t="s">
        <v>75</v>
      </c>
      <c r="AX36" t="s">
        <v>76</v>
      </c>
      <c r="AY36" t="s">
        <v>77</v>
      </c>
      <c r="AZ36" t="s">
        <v>78</v>
      </c>
      <c r="BA36" t="s">
        <v>79</v>
      </c>
      <c r="BB36" t="s">
        <v>80</v>
      </c>
      <c r="BC36" t="s">
        <v>81</v>
      </c>
      <c r="BD36" t="s">
        <v>82</v>
      </c>
      <c r="BE36" t="s">
        <v>83</v>
      </c>
      <c r="BF36" t="s">
        <v>84</v>
      </c>
      <c r="BG36" t="s">
        <v>85</v>
      </c>
      <c r="BH36" t="s">
        <v>86</v>
      </c>
      <c r="BI36" t="s">
        <v>87</v>
      </c>
      <c r="BJ36" t="s">
        <v>88</v>
      </c>
      <c r="BK36" t="s">
        <v>89</v>
      </c>
      <c r="BL36" t="s">
        <v>90</v>
      </c>
      <c r="BM36" t="s">
        <v>91</v>
      </c>
      <c r="BN36" t="s">
        <v>92</v>
      </c>
      <c r="BO36" t="s">
        <v>93</v>
      </c>
      <c r="BP36" t="s">
        <v>94</v>
      </c>
      <c r="BQ36" t="s">
        <v>95</v>
      </c>
      <c r="BR36" t="s">
        <v>96</v>
      </c>
      <c r="BS36" t="s">
        <v>97</v>
      </c>
      <c r="BT36" t="s">
        <v>98</v>
      </c>
      <c r="BU36" t="s">
        <v>99</v>
      </c>
      <c r="BV36" t="s">
        <v>100</v>
      </c>
      <c r="BW36" t="s">
        <v>101</v>
      </c>
      <c r="BX36" t="s">
        <v>102</v>
      </c>
      <c r="BY36" t="s">
        <v>103</v>
      </c>
      <c r="BZ36" t="s">
        <v>104</v>
      </c>
      <c r="CC36" t="s">
        <v>105</v>
      </c>
    </row>
    <row r="37" spans="1:81">
      <c r="A37" s="93"/>
      <c r="B37" s="93"/>
      <c r="AT37" t="s">
        <v>106</v>
      </c>
      <c r="BP37" t="s">
        <v>107</v>
      </c>
    </row>
    <row r="38" spans="1:81" ht="14.85" customHeight="1">
      <c r="A38" s="89" t="s">
        <v>108</v>
      </c>
      <c r="B38" s="89"/>
      <c r="AM38" t="s">
        <v>109</v>
      </c>
      <c r="AN38" t="s">
        <v>110</v>
      </c>
      <c r="AO38" t="s">
        <v>111</v>
      </c>
      <c r="AP38" t="s">
        <v>112</v>
      </c>
      <c r="AT38" t="s">
        <v>113</v>
      </c>
      <c r="AU38" t="s">
        <v>114</v>
      </c>
      <c r="AW38" t="s">
        <v>115</v>
      </c>
      <c r="AX38" t="s">
        <v>116</v>
      </c>
      <c r="AY38" t="s">
        <v>117</v>
      </c>
      <c r="AZ38" t="s">
        <v>118</v>
      </c>
      <c r="BA38" t="s">
        <v>119</v>
      </c>
      <c r="BB38" t="s">
        <v>120</v>
      </c>
      <c r="BC38" t="s">
        <v>121</v>
      </c>
      <c r="BJ38" t="s">
        <v>122</v>
      </c>
      <c r="BQ38" t="s">
        <v>123</v>
      </c>
      <c r="BR38" t="s">
        <v>124</v>
      </c>
      <c r="BT38" t="s">
        <v>125</v>
      </c>
      <c r="BU38" t="s">
        <v>126</v>
      </c>
      <c r="BX38" t="s">
        <v>127</v>
      </c>
      <c r="BZ38" t="s">
        <v>127</v>
      </c>
    </row>
    <row r="39" spans="1:81">
      <c r="A39" s="11" t="s">
        <v>2</v>
      </c>
      <c r="B39" s="32">
        <v>3</v>
      </c>
      <c r="CA39" t="s">
        <v>128</v>
      </c>
      <c r="CB39" t="s">
        <v>129</v>
      </c>
      <c r="CC39" t="s">
        <v>130</v>
      </c>
    </row>
    <row r="40" spans="1:81">
      <c r="A40" s="34" t="s">
        <v>3</v>
      </c>
      <c r="B40" s="35">
        <v>1</v>
      </c>
      <c r="AM40" t="s">
        <v>131</v>
      </c>
      <c r="AN40" t="s">
        <v>131</v>
      </c>
      <c r="AO40" t="s">
        <v>131</v>
      </c>
      <c r="AP40" t="s">
        <v>131</v>
      </c>
      <c r="AQ40" t="s">
        <v>131</v>
      </c>
      <c r="AR40" t="s">
        <v>131</v>
      </c>
      <c r="AS40" t="s">
        <v>131</v>
      </c>
      <c r="AT40" t="s">
        <v>131</v>
      </c>
      <c r="AU40" t="s">
        <v>131</v>
      </c>
      <c r="AV40" t="s">
        <v>131</v>
      </c>
      <c r="AW40" t="s">
        <v>131</v>
      </c>
      <c r="AX40" t="s">
        <v>131</v>
      </c>
      <c r="AY40" t="s">
        <v>131</v>
      </c>
      <c r="AZ40" t="s">
        <v>131</v>
      </c>
      <c r="BA40" t="s">
        <v>131</v>
      </c>
      <c r="BB40" t="s">
        <v>131</v>
      </c>
      <c r="BC40" t="s">
        <v>131</v>
      </c>
      <c r="BD40" t="s">
        <v>131</v>
      </c>
      <c r="BE40" t="s">
        <v>131</v>
      </c>
      <c r="BF40" t="s">
        <v>131</v>
      </c>
      <c r="BG40" t="s">
        <v>131</v>
      </c>
      <c r="BH40" t="s">
        <v>131</v>
      </c>
      <c r="BI40" t="s">
        <v>131</v>
      </c>
      <c r="BJ40" t="s">
        <v>131</v>
      </c>
      <c r="BK40" t="s">
        <v>131</v>
      </c>
      <c r="BL40" t="s">
        <v>131</v>
      </c>
      <c r="BM40" t="s">
        <v>131</v>
      </c>
      <c r="BN40" t="s">
        <v>131</v>
      </c>
      <c r="BO40" t="s">
        <v>131</v>
      </c>
      <c r="BP40" t="s">
        <v>131</v>
      </c>
      <c r="BQ40" t="s">
        <v>131</v>
      </c>
      <c r="BR40" t="s">
        <v>131</v>
      </c>
      <c r="BS40" t="s">
        <v>131</v>
      </c>
      <c r="BT40" t="s">
        <v>131</v>
      </c>
      <c r="BU40" t="s">
        <v>131</v>
      </c>
      <c r="BV40" t="s">
        <v>131</v>
      </c>
      <c r="BW40" t="s">
        <v>131</v>
      </c>
      <c r="BX40" t="s">
        <v>131</v>
      </c>
      <c r="BY40" t="s">
        <v>131</v>
      </c>
      <c r="BZ40" t="s">
        <v>131</v>
      </c>
      <c r="CA40" t="s">
        <v>131</v>
      </c>
      <c r="CB40" t="s">
        <v>131</v>
      </c>
      <c r="CC40" t="s">
        <v>131</v>
      </c>
    </row>
    <row r="41" spans="1:81">
      <c r="A41" s="33" t="s">
        <v>11</v>
      </c>
      <c r="B41" s="32">
        <v>4</v>
      </c>
      <c r="AM41" t="s">
        <v>132</v>
      </c>
      <c r="AN41" t="s">
        <v>133</v>
      </c>
      <c r="AO41" t="s">
        <v>134</v>
      </c>
      <c r="AP41" t="s">
        <v>135</v>
      </c>
      <c r="AQ41" t="s">
        <v>136</v>
      </c>
      <c r="AR41" t="s">
        <v>137</v>
      </c>
      <c r="AS41" t="s">
        <v>138</v>
      </c>
      <c r="AT41" t="s">
        <v>139</v>
      </c>
      <c r="AU41" t="s">
        <v>140</v>
      </c>
      <c r="AV41" t="s">
        <v>141</v>
      </c>
      <c r="AW41" t="s">
        <v>142</v>
      </c>
      <c r="AX41" t="s">
        <v>143</v>
      </c>
      <c r="AY41" t="s">
        <v>144</v>
      </c>
      <c r="AZ41" t="s">
        <v>145</v>
      </c>
      <c r="BA41" t="s">
        <v>146</v>
      </c>
      <c r="BB41" t="s">
        <v>147</v>
      </c>
      <c r="BC41" t="s">
        <v>148</v>
      </c>
      <c r="BD41" t="s">
        <v>149</v>
      </c>
      <c r="BE41" t="s">
        <v>150</v>
      </c>
      <c r="BF41" t="s">
        <v>151</v>
      </c>
      <c r="BG41" t="s">
        <v>152</v>
      </c>
      <c r="BH41" t="s">
        <v>153</v>
      </c>
      <c r="BI41" t="s">
        <v>154</v>
      </c>
      <c r="BJ41" t="s">
        <v>155</v>
      </c>
      <c r="BK41" t="s">
        <v>156</v>
      </c>
      <c r="BL41" t="s">
        <v>157</v>
      </c>
      <c r="BM41" t="s">
        <v>158</v>
      </c>
      <c r="BN41" t="s">
        <v>159</v>
      </c>
      <c r="BO41" t="s">
        <v>160</v>
      </c>
      <c r="BP41" t="s">
        <v>161</v>
      </c>
      <c r="BQ41" t="s">
        <v>162</v>
      </c>
      <c r="BR41" t="s">
        <v>163</v>
      </c>
      <c r="BS41" t="s">
        <v>164</v>
      </c>
      <c r="BT41" t="s">
        <v>165</v>
      </c>
      <c r="BU41" t="s">
        <v>166</v>
      </c>
      <c r="BV41" t="s">
        <v>167</v>
      </c>
      <c r="BW41" t="s">
        <v>168</v>
      </c>
      <c r="BX41" t="s">
        <v>169</v>
      </c>
      <c r="BY41" t="s">
        <v>170</v>
      </c>
      <c r="BZ41" t="s">
        <v>171</v>
      </c>
      <c r="CA41" t="s">
        <v>172</v>
      </c>
      <c r="CB41" t="s">
        <v>173</v>
      </c>
      <c r="CC41" t="s">
        <v>174</v>
      </c>
    </row>
    <row r="42" spans="1:81">
      <c r="AM42" t="s">
        <v>175</v>
      </c>
      <c r="AN42" t="s">
        <v>176</v>
      </c>
      <c r="AO42" t="s">
        <v>177</v>
      </c>
      <c r="AP42" t="s">
        <v>178</v>
      </c>
      <c r="AQ42" t="s">
        <v>179</v>
      </c>
      <c r="AR42" t="s">
        <v>180</v>
      </c>
      <c r="AS42" t="s">
        <v>181</v>
      </c>
      <c r="AT42" t="s">
        <v>182</v>
      </c>
      <c r="AU42" t="s">
        <v>183</v>
      </c>
      <c r="AV42" t="s">
        <v>184</v>
      </c>
      <c r="AW42" t="s">
        <v>185</v>
      </c>
      <c r="AX42" t="s">
        <v>186</v>
      </c>
      <c r="AY42" t="s">
        <v>187</v>
      </c>
      <c r="AZ42" t="s">
        <v>188</v>
      </c>
      <c r="BA42" t="s">
        <v>189</v>
      </c>
      <c r="BB42" t="s">
        <v>190</v>
      </c>
      <c r="BC42" t="s">
        <v>191</v>
      </c>
      <c r="BD42" t="s">
        <v>192</v>
      </c>
      <c r="BE42" t="s">
        <v>193</v>
      </c>
      <c r="BF42" t="s">
        <v>194</v>
      </c>
      <c r="BG42" t="s">
        <v>195</v>
      </c>
      <c r="BH42" t="s">
        <v>196</v>
      </c>
      <c r="BI42" t="s">
        <v>197</v>
      </c>
      <c r="BJ42" t="s">
        <v>198</v>
      </c>
      <c r="BK42" t="s">
        <v>199</v>
      </c>
      <c r="BL42" t="s">
        <v>200</v>
      </c>
      <c r="BM42" t="s">
        <v>201</v>
      </c>
      <c r="BN42" t="s">
        <v>202</v>
      </c>
      <c r="BO42" t="s">
        <v>203</v>
      </c>
      <c r="BP42" t="s">
        <v>204</v>
      </c>
      <c r="BQ42" t="s">
        <v>205</v>
      </c>
      <c r="BR42" t="s">
        <v>206</v>
      </c>
      <c r="BS42" t="s">
        <v>207</v>
      </c>
      <c r="BT42" t="s">
        <v>208</v>
      </c>
      <c r="BU42" t="s">
        <v>209</v>
      </c>
      <c r="BV42" t="s">
        <v>210</v>
      </c>
      <c r="BW42" t="s">
        <v>211</v>
      </c>
      <c r="BX42" t="s">
        <v>212</v>
      </c>
      <c r="BY42" t="s">
        <v>213</v>
      </c>
      <c r="BZ42" t="s">
        <v>214</v>
      </c>
      <c r="CA42" t="s">
        <v>215</v>
      </c>
      <c r="CB42" t="s">
        <v>216</v>
      </c>
      <c r="CC42" t="s">
        <v>217</v>
      </c>
    </row>
    <row r="43" spans="1:81">
      <c r="A43" s="10" t="s">
        <v>218</v>
      </c>
      <c r="B43" s="10">
        <f>SUM(B13,B20,B30,B41,B36,B27)</f>
        <v>67</v>
      </c>
      <c r="Z43" s="2"/>
      <c r="AM43" t="s">
        <v>219</v>
      </c>
      <c r="AP43" t="s">
        <v>220</v>
      </c>
      <c r="AQ43" t="s">
        <v>221</v>
      </c>
      <c r="AR43" t="s">
        <v>222</v>
      </c>
      <c r="AS43" t="s">
        <v>222</v>
      </c>
      <c r="AT43" t="s">
        <v>223</v>
      </c>
      <c r="AU43" t="s">
        <v>223</v>
      </c>
      <c r="AV43" t="s">
        <v>223</v>
      </c>
      <c r="AW43" t="s">
        <v>223</v>
      </c>
      <c r="AX43" t="s">
        <v>223</v>
      </c>
      <c r="AY43" t="s">
        <v>223</v>
      </c>
      <c r="AZ43" t="s">
        <v>223</v>
      </c>
      <c r="BA43" t="s">
        <v>223</v>
      </c>
      <c r="BB43" t="s">
        <v>223</v>
      </c>
      <c r="BC43" t="s">
        <v>223</v>
      </c>
      <c r="BD43" t="s">
        <v>223</v>
      </c>
      <c r="BE43" t="s">
        <v>223</v>
      </c>
      <c r="BF43" t="s">
        <v>223</v>
      </c>
      <c r="BG43" t="s">
        <v>223</v>
      </c>
      <c r="BH43" t="s">
        <v>223</v>
      </c>
      <c r="BI43" t="s">
        <v>223</v>
      </c>
      <c r="BJ43" t="s">
        <v>224</v>
      </c>
      <c r="BK43" t="s">
        <v>223</v>
      </c>
      <c r="BL43" t="s">
        <v>223</v>
      </c>
      <c r="BM43" t="s">
        <v>223</v>
      </c>
      <c r="BN43" t="s">
        <v>223</v>
      </c>
      <c r="BO43" t="s">
        <v>225</v>
      </c>
      <c r="BP43" t="s">
        <v>226</v>
      </c>
      <c r="BQ43" t="s">
        <v>223</v>
      </c>
      <c r="BR43" t="s">
        <v>223</v>
      </c>
      <c r="BS43" t="s">
        <v>223</v>
      </c>
      <c r="BT43" t="s">
        <v>223</v>
      </c>
      <c r="BU43" t="s">
        <v>223</v>
      </c>
      <c r="BV43" t="s">
        <v>223</v>
      </c>
      <c r="BW43" t="s">
        <v>223</v>
      </c>
      <c r="BX43" t="s">
        <v>227</v>
      </c>
      <c r="CA43" t="s">
        <v>228</v>
      </c>
      <c r="CB43" t="s">
        <v>229</v>
      </c>
      <c r="CC43" t="s">
        <v>230</v>
      </c>
    </row>
    <row r="44" spans="1:81">
      <c r="AN44" t="s">
        <v>231</v>
      </c>
      <c r="AO44" t="s">
        <v>231</v>
      </c>
      <c r="AP44" t="s">
        <v>231</v>
      </c>
      <c r="AQ44" t="s">
        <v>231</v>
      </c>
      <c r="AR44" t="s">
        <v>231</v>
      </c>
      <c r="AS44" t="s">
        <v>231</v>
      </c>
      <c r="AT44" t="s">
        <v>231</v>
      </c>
      <c r="AU44" t="s">
        <v>231</v>
      </c>
      <c r="AV44" t="s">
        <v>231</v>
      </c>
      <c r="AW44" t="s">
        <v>231</v>
      </c>
      <c r="AX44" t="s">
        <v>231</v>
      </c>
      <c r="AY44" t="s">
        <v>231</v>
      </c>
      <c r="AZ44" t="s">
        <v>231</v>
      </c>
      <c r="BA44" t="s">
        <v>231</v>
      </c>
      <c r="BB44" t="s">
        <v>231</v>
      </c>
      <c r="BC44" t="s">
        <v>231</v>
      </c>
      <c r="BD44" t="s">
        <v>231</v>
      </c>
      <c r="BE44" t="s">
        <v>231</v>
      </c>
      <c r="BF44" t="s">
        <v>231</v>
      </c>
      <c r="BG44" t="s">
        <v>231</v>
      </c>
      <c r="BH44" t="s">
        <v>231</v>
      </c>
      <c r="BI44" t="s">
        <v>231</v>
      </c>
      <c r="BJ44" t="s">
        <v>231</v>
      </c>
      <c r="BK44" t="s">
        <v>231</v>
      </c>
      <c r="BL44" t="s">
        <v>231</v>
      </c>
      <c r="BM44" t="s">
        <v>231</v>
      </c>
      <c r="BN44" t="s">
        <v>231</v>
      </c>
      <c r="BO44" t="s">
        <v>231</v>
      </c>
      <c r="BP44" t="s">
        <v>231</v>
      </c>
      <c r="BQ44" t="s">
        <v>231</v>
      </c>
      <c r="BR44" t="s">
        <v>231</v>
      </c>
      <c r="BS44" t="s">
        <v>231</v>
      </c>
      <c r="BT44" t="s">
        <v>231</v>
      </c>
      <c r="BU44" t="s">
        <v>231</v>
      </c>
      <c r="BV44" t="s">
        <v>231</v>
      </c>
      <c r="BW44" t="s">
        <v>231</v>
      </c>
      <c r="BX44" t="s">
        <v>231</v>
      </c>
      <c r="BY44" t="s">
        <v>231</v>
      </c>
      <c r="BZ44" t="s">
        <v>231</v>
      </c>
      <c r="CA44" t="s">
        <v>231</v>
      </c>
      <c r="CB44" t="s">
        <v>231</v>
      </c>
      <c r="CC44" t="s">
        <v>232</v>
      </c>
    </row>
    <row r="45" spans="1:81" ht="60.75">
      <c r="A45" s="77" t="s">
        <v>233</v>
      </c>
      <c r="B45" s="80" t="s">
        <v>234</v>
      </c>
      <c r="BN45" t="s">
        <v>235</v>
      </c>
      <c r="BO45" t="s">
        <v>236</v>
      </c>
      <c r="BW45" t="s">
        <v>237</v>
      </c>
    </row>
    <row r="46" spans="1:81">
      <c r="AM46" t="s">
        <v>238</v>
      </c>
      <c r="AN46" t="s">
        <v>239</v>
      </c>
      <c r="AO46" t="s">
        <v>240</v>
      </c>
      <c r="AP46" t="s">
        <v>241</v>
      </c>
      <c r="AQ46" t="s">
        <v>242</v>
      </c>
      <c r="AR46" t="s">
        <v>243</v>
      </c>
      <c r="AS46" t="s">
        <v>244</v>
      </c>
      <c r="AT46" t="s">
        <v>245</v>
      </c>
      <c r="AU46" t="s">
        <v>246</v>
      </c>
      <c r="AV46" t="s">
        <v>247</v>
      </c>
      <c r="AW46" t="s">
        <v>248</v>
      </c>
      <c r="AX46" t="s">
        <v>249</v>
      </c>
      <c r="AY46" t="s">
        <v>250</v>
      </c>
      <c r="AZ46" t="s">
        <v>251</v>
      </c>
      <c r="BA46" t="s">
        <v>252</v>
      </c>
      <c r="BB46" t="s">
        <v>253</v>
      </c>
      <c r="BC46" t="s">
        <v>254</v>
      </c>
      <c r="BD46" t="s">
        <v>255</v>
      </c>
      <c r="BE46" t="s">
        <v>256</v>
      </c>
      <c r="BF46" t="s">
        <v>257</v>
      </c>
      <c r="BG46" t="s">
        <v>258</v>
      </c>
      <c r="BH46" t="s">
        <v>259</v>
      </c>
      <c r="BI46" t="s">
        <v>260</v>
      </c>
      <c r="BJ46" t="s">
        <v>261</v>
      </c>
      <c r="BK46" t="s">
        <v>262</v>
      </c>
      <c r="BL46" t="s">
        <v>263</v>
      </c>
      <c r="BM46" t="s">
        <v>264</v>
      </c>
      <c r="BN46" t="s">
        <v>265</v>
      </c>
      <c r="BO46" t="s">
        <v>266</v>
      </c>
      <c r="BP46" t="s">
        <v>267</v>
      </c>
      <c r="BQ46" t="s">
        <v>268</v>
      </c>
      <c r="BR46" t="s">
        <v>269</v>
      </c>
      <c r="BS46" t="s">
        <v>270</v>
      </c>
      <c r="BT46" t="s">
        <v>271</v>
      </c>
      <c r="BU46" t="s">
        <v>272</v>
      </c>
      <c r="BV46" t="s">
        <v>273</v>
      </c>
      <c r="BW46" t="s">
        <v>274</v>
      </c>
      <c r="BX46" t="s">
        <v>275</v>
      </c>
      <c r="BY46" t="s">
        <v>276</v>
      </c>
      <c r="BZ46" t="s">
        <v>277</v>
      </c>
      <c r="CA46" t="s">
        <v>278</v>
      </c>
      <c r="CB46" t="s">
        <v>279</v>
      </c>
      <c r="CC46" t="s">
        <v>280</v>
      </c>
    </row>
    <row r="47" spans="1:81">
      <c r="AM47" t="s">
        <v>281</v>
      </c>
      <c r="AN47" t="s">
        <v>281</v>
      </c>
      <c r="AO47" t="s">
        <v>281</v>
      </c>
      <c r="AQ47" t="s">
        <v>281</v>
      </c>
      <c r="AR47" t="s">
        <v>281</v>
      </c>
      <c r="AS47" t="s">
        <v>281</v>
      </c>
      <c r="AT47" t="s">
        <v>281</v>
      </c>
      <c r="AU47" t="s">
        <v>281</v>
      </c>
      <c r="AV47" t="s">
        <v>281</v>
      </c>
      <c r="AW47" t="s">
        <v>281</v>
      </c>
      <c r="AX47" t="s">
        <v>281</v>
      </c>
      <c r="AY47" t="s">
        <v>281</v>
      </c>
      <c r="AZ47" t="s">
        <v>281</v>
      </c>
      <c r="BA47" t="s">
        <v>281</v>
      </c>
      <c r="BB47" t="s">
        <v>281</v>
      </c>
      <c r="BC47" t="s">
        <v>281</v>
      </c>
      <c r="BD47" t="s">
        <v>281</v>
      </c>
      <c r="BE47" t="s">
        <v>281</v>
      </c>
      <c r="BF47" t="s">
        <v>281</v>
      </c>
      <c r="BG47" t="s">
        <v>281</v>
      </c>
      <c r="BH47" t="s">
        <v>281</v>
      </c>
      <c r="BI47" t="s">
        <v>281</v>
      </c>
      <c r="BJ47" t="s">
        <v>281</v>
      </c>
      <c r="BK47" t="s">
        <v>281</v>
      </c>
      <c r="BL47" t="s">
        <v>281</v>
      </c>
      <c r="BM47" t="s">
        <v>281</v>
      </c>
      <c r="BN47" t="s">
        <v>281</v>
      </c>
      <c r="BP47" t="s">
        <v>281</v>
      </c>
      <c r="BQ47" t="s">
        <v>281</v>
      </c>
      <c r="BR47" t="s">
        <v>281</v>
      </c>
      <c r="BS47" t="s">
        <v>281</v>
      </c>
      <c r="BT47" t="s">
        <v>281</v>
      </c>
      <c r="BU47" t="s">
        <v>281</v>
      </c>
      <c r="BV47" t="s">
        <v>281</v>
      </c>
      <c r="BW47" t="s">
        <v>281</v>
      </c>
      <c r="BY47" t="s">
        <v>281</v>
      </c>
      <c r="CA47" t="s">
        <v>281</v>
      </c>
      <c r="CC47" t="s">
        <v>281</v>
      </c>
    </row>
    <row r="48" spans="1:81">
      <c r="AM48" t="s">
        <v>282</v>
      </c>
      <c r="AN48" t="s">
        <v>282</v>
      </c>
      <c r="AO48" t="s">
        <v>282</v>
      </c>
      <c r="AP48" t="s">
        <v>282</v>
      </c>
      <c r="AQ48" t="s">
        <v>282</v>
      </c>
      <c r="AR48" t="s">
        <v>282</v>
      </c>
      <c r="AS48" t="s">
        <v>282</v>
      </c>
      <c r="AT48" t="s">
        <v>282</v>
      </c>
      <c r="AU48" t="s">
        <v>282</v>
      </c>
      <c r="AV48" t="s">
        <v>282</v>
      </c>
      <c r="AW48" t="s">
        <v>282</v>
      </c>
      <c r="AX48" t="s">
        <v>282</v>
      </c>
      <c r="AY48" t="s">
        <v>282</v>
      </c>
      <c r="AZ48" t="s">
        <v>282</v>
      </c>
      <c r="BA48" t="s">
        <v>282</v>
      </c>
      <c r="BB48" t="s">
        <v>282</v>
      </c>
      <c r="BC48" t="s">
        <v>282</v>
      </c>
      <c r="BD48" t="s">
        <v>282</v>
      </c>
      <c r="BE48" t="s">
        <v>282</v>
      </c>
      <c r="BF48" t="s">
        <v>282</v>
      </c>
      <c r="BG48" t="s">
        <v>282</v>
      </c>
      <c r="BH48" t="s">
        <v>282</v>
      </c>
      <c r="BI48" t="s">
        <v>282</v>
      </c>
      <c r="BJ48" t="s">
        <v>282</v>
      </c>
      <c r="BK48" t="s">
        <v>282</v>
      </c>
      <c r="BL48" t="s">
        <v>282</v>
      </c>
      <c r="BM48" t="s">
        <v>282</v>
      </c>
      <c r="BN48" t="s">
        <v>282</v>
      </c>
      <c r="BO48" t="s">
        <v>282</v>
      </c>
      <c r="BP48" t="s">
        <v>282</v>
      </c>
      <c r="BQ48" t="s">
        <v>282</v>
      </c>
      <c r="BR48" t="s">
        <v>282</v>
      </c>
      <c r="BS48" t="s">
        <v>282</v>
      </c>
      <c r="BT48" t="s">
        <v>282</v>
      </c>
      <c r="BU48" t="s">
        <v>282</v>
      </c>
      <c r="BV48" t="s">
        <v>282</v>
      </c>
      <c r="BW48" t="s">
        <v>282</v>
      </c>
      <c r="BX48" t="s">
        <v>282</v>
      </c>
      <c r="BY48" t="s">
        <v>282</v>
      </c>
      <c r="BZ48" t="s">
        <v>282</v>
      </c>
      <c r="CA48" t="s">
        <v>282</v>
      </c>
      <c r="CB48" t="s">
        <v>282</v>
      </c>
      <c r="CC48" t="s">
        <v>282</v>
      </c>
    </row>
    <row r="50" spans="39:81">
      <c r="AM50" t="s">
        <v>283</v>
      </c>
      <c r="AN50" t="s">
        <v>284</v>
      </c>
      <c r="AO50" t="s">
        <v>285</v>
      </c>
      <c r="AP50" t="s">
        <v>286</v>
      </c>
      <c r="AQ50" t="s">
        <v>287</v>
      </c>
      <c r="AR50" t="s">
        <v>288</v>
      </c>
      <c r="AS50" t="s">
        <v>289</v>
      </c>
      <c r="AT50" t="s">
        <v>290</v>
      </c>
      <c r="AU50" t="s">
        <v>291</v>
      </c>
      <c r="AV50" t="s">
        <v>292</v>
      </c>
      <c r="AW50" t="s">
        <v>293</v>
      </c>
      <c r="AX50" t="s">
        <v>294</v>
      </c>
      <c r="AY50" t="s">
        <v>295</v>
      </c>
      <c r="AZ50" t="s">
        <v>296</v>
      </c>
      <c r="BA50" t="s">
        <v>297</v>
      </c>
      <c r="BB50" t="s">
        <v>298</v>
      </c>
      <c r="BC50" t="s">
        <v>299</v>
      </c>
      <c r="BD50" t="s">
        <v>300</v>
      </c>
      <c r="BE50" t="s">
        <v>301</v>
      </c>
      <c r="BF50" t="s">
        <v>302</v>
      </c>
      <c r="BG50" t="s">
        <v>303</v>
      </c>
      <c r="BH50" t="s">
        <v>304</v>
      </c>
      <c r="BI50" t="s">
        <v>305</v>
      </c>
      <c r="BJ50" t="s">
        <v>306</v>
      </c>
      <c r="BK50" t="s">
        <v>307</v>
      </c>
      <c r="BL50" t="s">
        <v>308</v>
      </c>
      <c r="BM50" t="s">
        <v>309</v>
      </c>
      <c r="BN50" t="s">
        <v>310</v>
      </c>
      <c r="BO50" t="s">
        <v>311</v>
      </c>
      <c r="BP50" t="s">
        <v>312</v>
      </c>
      <c r="BQ50" t="s">
        <v>313</v>
      </c>
      <c r="BR50" t="s">
        <v>314</v>
      </c>
      <c r="BS50" t="s">
        <v>315</v>
      </c>
      <c r="BU50" t="s">
        <v>316</v>
      </c>
      <c r="BV50" t="s">
        <v>317</v>
      </c>
      <c r="BW50" t="s">
        <v>318</v>
      </c>
      <c r="BX50" t="s">
        <v>319</v>
      </c>
      <c r="BY50" t="s">
        <v>320</v>
      </c>
      <c r="BZ50" t="s">
        <v>321</v>
      </c>
      <c r="CA50" t="s">
        <v>322</v>
      </c>
      <c r="CB50" t="s">
        <v>323</v>
      </c>
      <c r="CC50" t="s">
        <v>324</v>
      </c>
    </row>
    <row r="53" spans="39:81">
      <c r="AM53" t="s">
        <v>325</v>
      </c>
      <c r="AN53" t="s">
        <v>326</v>
      </c>
      <c r="AO53" t="s">
        <v>327</v>
      </c>
      <c r="AP53" t="s">
        <v>328</v>
      </c>
      <c r="AQ53" t="s">
        <v>329</v>
      </c>
      <c r="AR53" t="s">
        <v>330</v>
      </c>
      <c r="AS53" t="s">
        <v>331</v>
      </c>
      <c r="AT53" t="s">
        <v>332</v>
      </c>
      <c r="AU53" t="s">
        <v>333</v>
      </c>
      <c r="AV53" t="s">
        <v>334</v>
      </c>
      <c r="AW53" t="s">
        <v>335</v>
      </c>
      <c r="AX53" t="s">
        <v>336</v>
      </c>
      <c r="AY53" t="s">
        <v>337</v>
      </c>
      <c r="AZ53" t="s">
        <v>338</v>
      </c>
      <c r="BA53" t="s">
        <v>48</v>
      </c>
      <c r="BB53" t="s">
        <v>339</v>
      </c>
      <c r="BC53" t="s">
        <v>340</v>
      </c>
      <c r="BD53" t="s">
        <v>341</v>
      </c>
      <c r="BE53" t="s">
        <v>342</v>
      </c>
      <c r="BF53" t="s">
        <v>343</v>
      </c>
      <c r="BG53" t="s">
        <v>344</v>
      </c>
      <c r="BH53" t="s">
        <v>345</v>
      </c>
      <c r="BI53" t="s">
        <v>346</v>
      </c>
      <c r="BJ53" t="s">
        <v>347</v>
      </c>
      <c r="BK53" t="s">
        <v>57</v>
      </c>
      <c r="BL53" t="s">
        <v>348</v>
      </c>
      <c r="BM53" t="s">
        <v>349</v>
      </c>
      <c r="BN53" t="s">
        <v>350</v>
      </c>
      <c r="BO53" t="s">
        <v>59</v>
      </c>
      <c r="BP53" t="s">
        <v>60</v>
      </c>
      <c r="BQ53" t="s">
        <v>61</v>
      </c>
      <c r="BR53" t="s">
        <v>62</v>
      </c>
    </row>
    <row r="56" spans="39:81">
      <c r="AZ56" t="s">
        <v>351</v>
      </c>
      <c r="BA56" t="s">
        <v>352</v>
      </c>
    </row>
    <row r="59" spans="39:81">
      <c r="BA59" t="s">
        <v>353</v>
      </c>
      <c r="BB59" t="s">
        <v>354</v>
      </c>
      <c r="BK59" t="s">
        <v>355</v>
      </c>
      <c r="BL59" t="s">
        <v>356</v>
      </c>
      <c r="BO59" t="s">
        <v>357</v>
      </c>
      <c r="BP59" t="s">
        <v>358</v>
      </c>
      <c r="BQ59" t="s">
        <v>359</v>
      </c>
    </row>
    <row r="60" spans="39:81">
      <c r="AM60" t="s">
        <v>360</v>
      </c>
      <c r="AN60" t="s">
        <v>361</v>
      </c>
      <c r="AO60" t="s">
        <v>362</v>
      </c>
      <c r="AP60" t="s">
        <v>363</v>
      </c>
      <c r="AQ60" t="s">
        <v>364</v>
      </c>
      <c r="AR60" t="s">
        <v>365</v>
      </c>
      <c r="AS60" t="s">
        <v>366</v>
      </c>
      <c r="AT60" t="s">
        <v>367</v>
      </c>
      <c r="AU60" t="s">
        <v>368</v>
      </c>
      <c r="AV60" t="s">
        <v>369</v>
      </c>
      <c r="AW60" t="s">
        <v>370</v>
      </c>
      <c r="AX60" t="s">
        <v>371</v>
      </c>
      <c r="AY60" t="s">
        <v>372</v>
      </c>
      <c r="AZ60" t="s">
        <v>373</v>
      </c>
      <c r="BA60" t="s">
        <v>374</v>
      </c>
      <c r="BB60" t="s">
        <v>375</v>
      </c>
      <c r="BC60" t="s">
        <v>376</v>
      </c>
      <c r="BD60" t="s">
        <v>377</v>
      </c>
      <c r="BE60" t="s">
        <v>378</v>
      </c>
      <c r="BF60" t="s">
        <v>379</v>
      </c>
      <c r="BG60" t="s">
        <v>380</v>
      </c>
      <c r="BH60" t="s">
        <v>381</v>
      </c>
      <c r="BI60" t="s">
        <v>382</v>
      </c>
      <c r="BJ60" t="s">
        <v>383</v>
      </c>
      <c r="BK60" t="s">
        <v>384</v>
      </c>
      <c r="BL60" t="s">
        <v>385</v>
      </c>
      <c r="BM60" t="s">
        <v>386</v>
      </c>
      <c r="BN60" t="s">
        <v>387</v>
      </c>
      <c r="BO60" t="s">
        <v>388</v>
      </c>
      <c r="BR60" t="s">
        <v>389</v>
      </c>
    </row>
    <row r="61" spans="39:81">
      <c r="AW61" t="s">
        <v>390</v>
      </c>
      <c r="BC61" t="s">
        <v>391</v>
      </c>
      <c r="BD61" t="s">
        <v>392</v>
      </c>
      <c r="BH61" t="s">
        <v>393</v>
      </c>
      <c r="BI61" t="s">
        <v>394</v>
      </c>
      <c r="BN61" t="s">
        <v>395</v>
      </c>
    </row>
    <row r="62" spans="39:81">
      <c r="BC62" t="s">
        <v>396</v>
      </c>
      <c r="BL62" t="s">
        <v>107</v>
      </c>
    </row>
    <row r="63" spans="39:81">
      <c r="AM63" t="s">
        <v>397</v>
      </c>
      <c r="AN63" t="s">
        <v>398</v>
      </c>
      <c r="AO63" t="s">
        <v>399</v>
      </c>
      <c r="AP63" t="s">
        <v>400</v>
      </c>
      <c r="AQ63" t="s">
        <v>401</v>
      </c>
      <c r="AR63" t="s">
        <v>402</v>
      </c>
      <c r="AS63" t="s">
        <v>403</v>
      </c>
      <c r="AT63" t="s">
        <v>404</v>
      </c>
      <c r="AU63" t="s">
        <v>138</v>
      </c>
      <c r="AV63" t="s">
        <v>405</v>
      </c>
      <c r="AW63" t="s">
        <v>406</v>
      </c>
      <c r="AX63" t="s">
        <v>407</v>
      </c>
      <c r="AY63" t="s">
        <v>408</v>
      </c>
      <c r="AZ63" t="s">
        <v>409</v>
      </c>
      <c r="BA63" t="s">
        <v>410</v>
      </c>
      <c r="BB63" t="s">
        <v>411</v>
      </c>
      <c r="BC63" t="s">
        <v>412</v>
      </c>
      <c r="BD63" t="s">
        <v>413</v>
      </c>
      <c r="BE63" t="s">
        <v>414</v>
      </c>
      <c r="BF63" t="s">
        <v>415</v>
      </c>
      <c r="BG63" t="s">
        <v>416</v>
      </c>
      <c r="BH63" t="s">
        <v>417</v>
      </c>
      <c r="BI63" t="s">
        <v>418</v>
      </c>
      <c r="BJ63" t="s">
        <v>170</v>
      </c>
      <c r="BK63" t="s">
        <v>171</v>
      </c>
      <c r="BL63" t="s">
        <v>419</v>
      </c>
      <c r="BM63" t="s">
        <v>420</v>
      </c>
      <c r="BN63" t="s">
        <v>421</v>
      </c>
      <c r="BO63" t="s">
        <v>422</v>
      </c>
      <c r="BP63" t="s">
        <v>423</v>
      </c>
      <c r="BQ63" t="s">
        <v>424</v>
      </c>
      <c r="BR63" t="s">
        <v>425</v>
      </c>
    </row>
    <row r="64" spans="39:81">
      <c r="AM64" t="s">
        <v>426</v>
      </c>
      <c r="AN64" t="s">
        <v>427</v>
      </c>
      <c r="AO64" t="s">
        <v>428</v>
      </c>
      <c r="AP64" t="s">
        <v>400</v>
      </c>
      <c r="AQ64" t="s">
        <v>429</v>
      </c>
      <c r="AR64" t="s">
        <v>430</v>
      </c>
      <c r="AS64" t="s">
        <v>431</v>
      </c>
      <c r="AT64" t="s">
        <v>432</v>
      </c>
      <c r="AU64" t="s">
        <v>433</v>
      </c>
      <c r="AV64" t="s">
        <v>434</v>
      </c>
      <c r="AW64" t="s">
        <v>435</v>
      </c>
      <c r="AX64" t="s">
        <v>436</v>
      </c>
      <c r="AY64" t="s">
        <v>437</v>
      </c>
      <c r="AZ64" t="s">
        <v>438</v>
      </c>
      <c r="BA64" t="s">
        <v>439</v>
      </c>
      <c r="BB64" t="s">
        <v>440</v>
      </c>
      <c r="BC64" t="s">
        <v>441</v>
      </c>
      <c r="BD64" t="s">
        <v>413</v>
      </c>
      <c r="BE64" t="s">
        <v>442</v>
      </c>
      <c r="BF64" t="s">
        <v>443</v>
      </c>
      <c r="BG64" t="s">
        <v>444</v>
      </c>
      <c r="BH64" t="s">
        <v>445</v>
      </c>
      <c r="BI64" t="s">
        <v>446</v>
      </c>
      <c r="BJ64" t="s">
        <v>447</v>
      </c>
      <c r="BK64" t="s">
        <v>448</v>
      </c>
      <c r="BL64" t="s">
        <v>449</v>
      </c>
      <c r="BM64" t="s">
        <v>450</v>
      </c>
      <c r="BN64" t="s">
        <v>451</v>
      </c>
      <c r="BO64" t="s">
        <v>422</v>
      </c>
      <c r="BP64" t="s">
        <v>452</v>
      </c>
      <c r="BQ64" t="s">
        <v>453</v>
      </c>
      <c r="BR64" t="s">
        <v>454</v>
      </c>
    </row>
    <row r="65" spans="25:70">
      <c r="Y65" s="2"/>
      <c r="AW65" t="s">
        <v>224</v>
      </c>
      <c r="BA65" t="s">
        <v>455</v>
      </c>
      <c r="BB65" t="s">
        <v>456</v>
      </c>
      <c r="BD65" t="s">
        <v>457</v>
      </c>
      <c r="BK65" t="s">
        <v>458</v>
      </c>
      <c r="BL65" t="s">
        <v>226</v>
      </c>
      <c r="BO65" t="s">
        <v>227</v>
      </c>
      <c r="BP65" t="s">
        <v>228</v>
      </c>
      <c r="BQ65" t="s">
        <v>229</v>
      </c>
      <c r="BR65" t="s">
        <v>230</v>
      </c>
    </row>
    <row r="66" spans="25:70">
      <c r="AZ66" t="s">
        <v>459</v>
      </c>
      <c r="BA66" t="s">
        <v>236</v>
      </c>
      <c r="BL66" t="s">
        <v>460</v>
      </c>
    </row>
    <row r="67" spans="25:70">
      <c r="AM67" t="s">
        <v>461</v>
      </c>
      <c r="AN67" t="s">
        <v>462</v>
      </c>
      <c r="AO67" t="s">
        <v>463</v>
      </c>
      <c r="AP67" t="s">
        <v>464</v>
      </c>
      <c r="AQ67" t="s">
        <v>465</v>
      </c>
      <c r="AR67" t="s">
        <v>466</v>
      </c>
      <c r="AS67" t="s">
        <v>467</v>
      </c>
      <c r="AT67" t="s">
        <v>468</v>
      </c>
      <c r="AU67" t="s">
        <v>469</v>
      </c>
      <c r="AV67" t="s">
        <v>470</v>
      </c>
      <c r="AW67" t="s">
        <v>471</v>
      </c>
      <c r="AX67" t="s">
        <v>472</v>
      </c>
      <c r="AY67" t="s">
        <v>473</v>
      </c>
      <c r="AZ67" t="s">
        <v>474</v>
      </c>
      <c r="BA67" t="s">
        <v>475</v>
      </c>
      <c r="BB67" t="s">
        <v>476</v>
      </c>
      <c r="BC67" t="s">
        <v>477</v>
      </c>
      <c r="BD67" t="s">
        <v>478</v>
      </c>
      <c r="BE67" t="s">
        <v>479</v>
      </c>
      <c r="BF67" t="s">
        <v>480</v>
      </c>
      <c r="BG67" t="s">
        <v>481</v>
      </c>
      <c r="BH67" t="s">
        <v>482</v>
      </c>
      <c r="BI67" t="s">
        <v>483</v>
      </c>
      <c r="BJ67" t="s">
        <v>484</v>
      </c>
      <c r="BK67" t="s">
        <v>485</v>
      </c>
      <c r="BL67" t="s">
        <v>486</v>
      </c>
      <c r="BM67" t="s">
        <v>487</v>
      </c>
      <c r="BN67" t="s">
        <v>488</v>
      </c>
      <c r="BO67" t="s">
        <v>489</v>
      </c>
      <c r="BP67" t="s">
        <v>490</v>
      </c>
      <c r="BQ67" t="s">
        <v>279</v>
      </c>
      <c r="BR67" t="s">
        <v>491</v>
      </c>
    </row>
    <row r="68" spans="25:70">
      <c r="AM68" t="s">
        <v>282</v>
      </c>
      <c r="AN68" t="s">
        <v>282</v>
      </c>
      <c r="AO68" t="s">
        <v>282</v>
      </c>
      <c r="AP68" t="s">
        <v>282</v>
      </c>
      <c r="AQ68" t="s">
        <v>282</v>
      </c>
      <c r="AR68" t="s">
        <v>282</v>
      </c>
      <c r="AS68" t="s">
        <v>282</v>
      </c>
      <c r="AT68" t="s">
        <v>282</v>
      </c>
      <c r="AU68" t="s">
        <v>282</v>
      </c>
      <c r="AV68" t="s">
        <v>282</v>
      </c>
      <c r="AW68" t="s">
        <v>282</v>
      </c>
      <c r="AX68" t="s">
        <v>282</v>
      </c>
      <c r="AY68" t="s">
        <v>282</v>
      </c>
      <c r="AZ68" t="s">
        <v>282</v>
      </c>
      <c r="BA68" t="s">
        <v>282</v>
      </c>
      <c r="BB68" t="s">
        <v>282</v>
      </c>
      <c r="BC68" t="s">
        <v>282</v>
      </c>
      <c r="BD68" t="s">
        <v>282</v>
      </c>
      <c r="BE68" t="s">
        <v>282</v>
      </c>
      <c r="BF68" t="s">
        <v>282</v>
      </c>
      <c r="BG68" t="s">
        <v>282</v>
      </c>
      <c r="BH68" t="s">
        <v>282</v>
      </c>
      <c r="BI68" t="s">
        <v>282</v>
      </c>
      <c r="BJ68" t="s">
        <v>282</v>
      </c>
      <c r="BK68" t="s">
        <v>282</v>
      </c>
      <c r="BL68" t="s">
        <v>282</v>
      </c>
      <c r="BM68" t="s">
        <v>282</v>
      </c>
      <c r="BN68" t="s">
        <v>282</v>
      </c>
      <c r="BO68" t="s">
        <v>282</v>
      </c>
      <c r="BP68" t="s">
        <v>282</v>
      </c>
      <c r="BQ68" t="s">
        <v>282</v>
      </c>
      <c r="BR68" t="s">
        <v>282</v>
      </c>
    </row>
    <row r="70" spans="25:70">
      <c r="AM70" t="s">
        <v>492</v>
      </c>
      <c r="AN70" t="s">
        <v>493</v>
      </c>
      <c r="AO70" t="s">
        <v>494</v>
      </c>
      <c r="AP70" t="s">
        <v>495</v>
      </c>
      <c r="AQ70" t="s">
        <v>496</v>
      </c>
      <c r="AR70" t="s">
        <v>497</v>
      </c>
      <c r="AS70" t="s">
        <v>498</v>
      </c>
      <c r="AT70" t="s">
        <v>499</v>
      </c>
      <c r="AU70" t="s">
        <v>500</v>
      </c>
      <c r="AV70" t="s">
        <v>501</v>
      </c>
      <c r="AW70" t="s">
        <v>502</v>
      </c>
      <c r="AX70" t="s">
        <v>503</v>
      </c>
      <c r="AY70" t="s">
        <v>504</v>
      </c>
      <c r="AZ70" t="s">
        <v>505</v>
      </c>
      <c r="BA70" t="s">
        <v>506</v>
      </c>
      <c r="BB70" t="s">
        <v>507</v>
      </c>
      <c r="BC70" t="s">
        <v>508</v>
      </c>
      <c r="BD70" t="s">
        <v>509</v>
      </c>
      <c r="BE70" t="s">
        <v>510</v>
      </c>
      <c r="BF70" t="s">
        <v>511</v>
      </c>
      <c r="BG70" t="s">
        <v>512</v>
      </c>
      <c r="BH70" t="s">
        <v>513</v>
      </c>
      <c r="BI70" t="s">
        <v>514</v>
      </c>
      <c r="BJ70" t="s">
        <v>515</v>
      </c>
      <c r="BK70" t="s">
        <v>516</v>
      </c>
      <c r="BL70" t="s">
        <v>517</v>
      </c>
      <c r="BM70" t="s">
        <v>518</v>
      </c>
      <c r="BN70" t="s">
        <v>519</v>
      </c>
      <c r="BO70" t="s">
        <v>520</v>
      </c>
      <c r="BP70" t="s">
        <v>521</v>
      </c>
      <c r="BQ70" t="s">
        <v>522</v>
      </c>
      <c r="BR70" t="s">
        <v>523</v>
      </c>
    </row>
    <row r="102" ht="14.85" customHeight="1"/>
    <row r="106" ht="14.85" customHeight="1"/>
    <row r="107" ht="14.85" customHeight="1"/>
    <row r="108" ht="14.85" customHeight="1"/>
    <row r="109" ht="14.85" customHeight="1"/>
    <row r="110" ht="14.85" customHeight="1"/>
    <row r="111" ht="14.85" customHeight="1"/>
    <row r="112" ht="14.85" customHeight="1"/>
    <row r="113" ht="14.85" customHeight="1"/>
    <row r="114" ht="14.85" customHeight="1"/>
    <row r="115" ht="14.85" customHeight="1"/>
    <row r="116" ht="14.85" customHeight="1"/>
    <row r="117" ht="14.85" customHeight="1"/>
    <row r="118" ht="14.85" customHeight="1"/>
    <row r="119" ht="14.85" customHeight="1"/>
    <row r="120" ht="14.85" customHeight="1"/>
    <row r="121" ht="14.85" customHeight="1"/>
    <row r="122" ht="14.85" customHeight="1"/>
    <row r="123" ht="14.85" customHeight="1"/>
    <row r="124" ht="14.85" customHeight="1"/>
    <row r="125" ht="14.85" customHeight="1"/>
    <row r="126" ht="14.85" customHeight="1"/>
    <row r="127" ht="14.85" customHeight="1"/>
    <row r="128" ht="14.85" customHeight="1"/>
    <row r="129" ht="14.85" customHeight="1"/>
    <row r="130" ht="14.85" customHeight="1"/>
    <row r="131" ht="14.85" customHeight="1"/>
    <row r="132" ht="14.85" customHeight="1"/>
    <row r="133" ht="14.85" customHeight="1"/>
    <row r="134" ht="14.85" customHeight="1"/>
    <row r="135" ht="14.85" customHeight="1"/>
    <row r="136" ht="14.85" customHeight="1"/>
    <row r="137" ht="14.85" customHeight="1"/>
    <row r="138" ht="14.85" customHeight="1"/>
    <row r="139" ht="14.85" customHeight="1"/>
    <row r="140" ht="14.85" customHeight="1"/>
    <row r="141" ht="14.85" customHeight="1"/>
    <row r="142" ht="14.85" customHeight="1"/>
    <row r="143" ht="14.85" customHeight="1"/>
    <row r="144" ht="14.85" customHeight="1"/>
    <row r="145" spans="6:6" ht="14.85" customHeight="1"/>
    <row r="146" spans="6:6" ht="14.85" customHeight="1"/>
    <row r="147" spans="6:6" ht="14.85" customHeight="1"/>
    <row r="148" spans="6:6" ht="14.85" customHeight="1"/>
    <row r="149" spans="6:6" ht="14.85" customHeight="1"/>
    <row r="150" spans="6:6" ht="14.85" customHeight="1"/>
    <row r="151" spans="6:6" ht="14.85" customHeight="1"/>
    <row r="152" spans="6:6" ht="14.85" customHeight="1"/>
    <row r="153" spans="6:6" ht="14.85" customHeight="1"/>
    <row r="154" spans="6:6" ht="14.85" customHeight="1"/>
    <row r="155" spans="6:6" ht="14.85" customHeight="1"/>
    <row r="156" spans="6:6" ht="14.85" customHeight="1"/>
    <row r="158" spans="6:6">
      <c r="F158" s="9"/>
    </row>
    <row r="159" spans="6:6">
      <c r="F159" s="9"/>
    </row>
    <row r="162" spans="1:6">
      <c r="F162" s="9"/>
    </row>
    <row r="163" spans="1:6">
      <c r="F163" s="9"/>
    </row>
    <row r="164" spans="1:6">
      <c r="A164" t="s">
        <v>524</v>
      </c>
      <c r="F164" s="9"/>
    </row>
    <row r="165" spans="1:6">
      <c r="A165" s="37" t="s">
        <v>525</v>
      </c>
      <c r="B165" s="37" t="s">
        <v>526</v>
      </c>
      <c r="C165" s="38" t="s">
        <v>527</v>
      </c>
      <c r="F165" s="9"/>
    </row>
    <row r="166" spans="1:6">
      <c r="A166" s="39" t="s">
        <v>528</v>
      </c>
      <c r="B166" s="40">
        <v>14</v>
      </c>
      <c r="C166" s="41" t="s">
        <v>529</v>
      </c>
      <c r="F166" s="9"/>
    </row>
    <row r="167" spans="1:6" ht="14.85" customHeight="1">
      <c r="A167" s="39" t="s">
        <v>530</v>
      </c>
      <c r="B167" s="40">
        <v>9</v>
      </c>
      <c r="C167" s="41" t="s">
        <v>531</v>
      </c>
      <c r="F167" s="9"/>
    </row>
    <row r="168" spans="1:6" ht="29.25">
      <c r="A168" s="39" t="s">
        <v>532</v>
      </c>
      <c r="B168" s="40">
        <v>11</v>
      </c>
      <c r="C168" s="41" t="s">
        <v>533</v>
      </c>
      <c r="F168" s="9"/>
    </row>
    <row r="169" spans="1:6" ht="29.25">
      <c r="A169" s="39" t="s">
        <v>534</v>
      </c>
      <c r="B169" s="40">
        <v>10</v>
      </c>
      <c r="C169" s="41" t="s">
        <v>535</v>
      </c>
      <c r="F169" s="9"/>
    </row>
    <row r="170" spans="1:6" ht="43.5">
      <c r="A170" s="39" t="s">
        <v>536</v>
      </c>
      <c r="B170" s="40">
        <v>9</v>
      </c>
      <c r="C170" s="41" t="s">
        <v>537</v>
      </c>
      <c r="F170" s="9"/>
    </row>
    <row r="171" spans="1:6" ht="43.5">
      <c r="A171" s="39" t="s">
        <v>538</v>
      </c>
      <c r="B171" s="40">
        <v>10</v>
      </c>
      <c r="C171" s="41" t="s">
        <v>539</v>
      </c>
      <c r="F171" s="9"/>
    </row>
    <row r="172" spans="1:6" ht="29.25">
      <c r="A172" s="39" t="s">
        <v>540</v>
      </c>
      <c r="B172" s="40">
        <v>9</v>
      </c>
      <c r="C172" s="41" t="s">
        <v>541</v>
      </c>
      <c r="F172" s="9"/>
    </row>
    <row r="173" spans="1:6" ht="29.25">
      <c r="A173" s="39" t="s">
        <v>542</v>
      </c>
      <c r="B173" s="40">
        <v>12</v>
      </c>
      <c r="C173" s="41" t="s">
        <v>543</v>
      </c>
      <c r="F173" s="9"/>
    </row>
    <row r="174" spans="1:6" ht="43.5">
      <c r="A174" s="39" t="s">
        <v>544</v>
      </c>
      <c r="B174" s="40">
        <v>14</v>
      </c>
      <c r="C174" s="41" t="s">
        <v>545</v>
      </c>
      <c r="F174" s="9"/>
    </row>
    <row r="175" spans="1:6" ht="43.5">
      <c r="A175" s="39" t="s">
        <v>546</v>
      </c>
      <c r="B175" s="40">
        <v>9</v>
      </c>
      <c r="C175" s="41" t="s">
        <v>547</v>
      </c>
      <c r="F175" s="9"/>
    </row>
    <row r="176" spans="1:6" ht="29.25">
      <c r="A176" s="39" t="s">
        <v>548</v>
      </c>
      <c r="B176" s="40">
        <v>7</v>
      </c>
      <c r="C176" s="41" t="s">
        <v>549</v>
      </c>
      <c r="F176" s="9"/>
    </row>
    <row r="177" spans="1:6" ht="57.75">
      <c r="A177" s="39" t="s">
        <v>550</v>
      </c>
      <c r="B177" s="40">
        <v>7</v>
      </c>
      <c r="C177" s="41" t="s">
        <v>551</v>
      </c>
      <c r="F177" s="9"/>
    </row>
    <row r="178" spans="1:6" ht="43.5">
      <c r="A178" s="39" t="s">
        <v>552</v>
      </c>
      <c r="B178" s="40">
        <v>8</v>
      </c>
      <c r="C178" s="41" t="s">
        <v>553</v>
      </c>
      <c r="F178" s="9"/>
    </row>
    <row r="179" spans="1:6" ht="43.5">
      <c r="A179" s="39" t="s">
        <v>554</v>
      </c>
      <c r="B179" s="40">
        <v>7</v>
      </c>
      <c r="C179" s="41" t="s">
        <v>555</v>
      </c>
      <c r="F179" s="9"/>
    </row>
    <row r="180" spans="1:6" ht="43.5">
      <c r="A180" s="42" t="s">
        <v>556</v>
      </c>
      <c r="B180" s="40">
        <v>6</v>
      </c>
      <c r="C180" s="41" t="s">
        <v>557</v>
      </c>
      <c r="F180" s="9"/>
    </row>
    <row r="181" spans="1:6" ht="43.5">
      <c r="A181" s="39" t="s">
        <v>558</v>
      </c>
      <c r="B181" s="40">
        <v>10</v>
      </c>
      <c r="C181" s="41" t="s">
        <v>559</v>
      </c>
      <c r="F181" s="9"/>
    </row>
    <row r="182" spans="1:6">
      <c r="A182" s="39" t="s">
        <v>60</v>
      </c>
      <c r="B182" s="40">
        <v>12</v>
      </c>
      <c r="C182" s="41" t="s">
        <v>560</v>
      </c>
      <c r="F182" s="9"/>
    </row>
    <row r="183" spans="1:6">
      <c r="A183" s="82" t="s">
        <v>62</v>
      </c>
      <c r="B183" s="83">
        <v>13</v>
      </c>
      <c r="C183" s="84" t="s">
        <v>561</v>
      </c>
      <c r="F183" s="9"/>
    </row>
    <row r="184" spans="1:6">
      <c r="A184" s="85" t="s">
        <v>11</v>
      </c>
      <c r="B184" s="85">
        <f>SUM(B166:B183)</f>
        <v>177</v>
      </c>
      <c r="C184" s="10"/>
      <c r="F184" s="9"/>
    </row>
    <row r="185" spans="1:6">
      <c r="F185" s="9"/>
    </row>
    <row r="186" spans="1:6">
      <c r="A186" t="s">
        <v>562</v>
      </c>
      <c r="F186" s="9"/>
    </row>
    <row r="187" spans="1:6">
      <c r="A187" s="8" t="s">
        <v>525</v>
      </c>
      <c r="B187" s="43" t="s">
        <v>526</v>
      </c>
      <c r="C187" s="44" t="s">
        <v>527</v>
      </c>
      <c r="F187" s="9"/>
    </row>
    <row r="188" spans="1:6">
      <c r="A188" s="45" t="s">
        <v>563</v>
      </c>
      <c r="B188" s="40">
        <v>13</v>
      </c>
      <c r="C188" s="41" t="s">
        <v>564</v>
      </c>
      <c r="F188" s="9"/>
    </row>
    <row r="189" spans="1:6" ht="57.75">
      <c r="A189" s="45" t="s">
        <v>565</v>
      </c>
      <c r="B189" s="40">
        <v>12</v>
      </c>
      <c r="C189" s="41" t="s">
        <v>566</v>
      </c>
      <c r="F189" s="9"/>
    </row>
    <row r="190" spans="1:6" ht="43.5">
      <c r="A190" s="45" t="s">
        <v>567</v>
      </c>
      <c r="B190" s="40">
        <v>11</v>
      </c>
      <c r="C190" s="41" t="s">
        <v>533</v>
      </c>
      <c r="F190" s="9"/>
    </row>
    <row r="191" spans="1:6" ht="29.25">
      <c r="A191" s="45" t="s">
        <v>568</v>
      </c>
      <c r="B191" s="40">
        <v>11</v>
      </c>
      <c r="C191" s="41" t="s">
        <v>569</v>
      </c>
      <c r="F191" s="9"/>
    </row>
    <row r="192" spans="1:6" ht="43.5">
      <c r="A192" s="45" t="s">
        <v>570</v>
      </c>
      <c r="B192" s="40">
        <v>10</v>
      </c>
      <c r="C192" s="41" t="s">
        <v>571</v>
      </c>
      <c r="F192" s="9"/>
    </row>
    <row r="193" spans="1:6" ht="72.75">
      <c r="A193" s="45" t="s">
        <v>572</v>
      </c>
      <c r="B193" s="40">
        <v>11</v>
      </c>
      <c r="C193" s="41" t="s">
        <v>573</v>
      </c>
      <c r="F193" s="9"/>
    </row>
    <row r="194" spans="1:6" ht="43.5">
      <c r="A194" s="45" t="s">
        <v>574</v>
      </c>
      <c r="B194" s="40">
        <v>16</v>
      </c>
      <c r="C194" s="41" t="s">
        <v>575</v>
      </c>
      <c r="F194" s="9"/>
    </row>
    <row r="195" spans="1:6" ht="43.5">
      <c r="A195" s="45" t="s">
        <v>576</v>
      </c>
      <c r="B195" s="40">
        <v>11</v>
      </c>
      <c r="C195" s="41" t="s">
        <v>577</v>
      </c>
      <c r="F195" s="9"/>
    </row>
    <row r="196" spans="1:6" ht="43.5">
      <c r="A196" s="45" t="s">
        <v>578</v>
      </c>
      <c r="B196" s="40">
        <v>13</v>
      </c>
      <c r="C196" s="41" t="s">
        <v>579</v>
      </c>
      <c r="F196" s="9"/>
    </row>
    <row r="197" spans="1:6" ht="43.5">
      <c r="A197" s="45" t="s">
        <v>580</v>
      </c>
      <c r="B197" s="40">
        <v>15</v>
      </c>
      <c r="C197" s="41" t="s">
        <v>581</v>
      </c>
      <c r="F197" s="9"/>
    </row>
    <row r="198" spans="1:6" ht="29.25">
      <c r="A198" s="45" t="s">
        <v>582</v>
      </c>
      <c r="B198" s="40">
        <v>10</v>
      </c>
      <c r="C198" s="41" t="s">
        <v>583</v>
      </c>
      <c r="F198" s="9"/>
    </row>
    <row r="199" spans="1:6" ht="57.75">
      <c r="A199" s="45" t="s">
        <v>584</v>
      </c>
      <c r="B199" s="40">
        <v>13</v>
      </c>
      <c r="C199" s="41" t="s">
        <v>585</v>
      </c>
      <c r="F199" s="9"/>
    </row>
    <row r="200" spans="1:6" ht="57.75">
      <c r="A200" s="45" t="s">
        <v>586</v>
      </c>
      <c r="B200" s="40">
        <v>13</v>
      </c>
      <c r="C200" s="41" t="s">
        <v>587</v>
      </c>
      <c r="F200" s="9"/>
    </row>
    <row r="201" spans="1:6" ht="29.25">
      <c r="A201" s="45" t="s">
        <v>588</v>
      </c>
      <c r="B201" s="40">
        <v>9</v>
      </c>
      <c r="C201" s="41" t="s">
        <v>589</v>
      </c>
      <c r="F201" s="9"/>
    </row>
    <row r="202" spans="1:6" ht="29.25">
      <c r="A202" s="45" t="s">
        <v>590</v>
      </c>
      <c r="B202" s="40">
        <v>7</v>
      </c>
      <c r="C202" s="41" t="s">
        <v>591</v>
      </c>
      <c r="F202" s="9"/>
    </row>
    <row r="203" spans="1:6" ht="29.25">
      <c r="A203" s="45" t="s">
        <v>592</v>
      </c>
      <c r="B203" s="40">
        <v>9</v>
      </c>
      <c r="C203" s="41" t="s">
        <v>593</v>
      </c>
      <c r="F203" s="9"/>
    </row>
    <row r="204" spans="1:6" ht="43.5">
      <c r="A204" s="45" t="s">
        <v>594</v>
      </c>
      <c r="B204" s="40">
        <v>9</v>
      </c>
      <c r="C204" s="41" t="s">
        <v>595</v>
      </c>
      <c r="F204" s="9"/>
    </row>
    <row r="205" spans="1:6" ht="43.5">
      <c r="A205" s="45" t="s">
        <v>596</v>
      </c>
      <c r="B205" s="40">
        <v>7</v>
      </c>
      <c r="C205" s="41" t="s">
        <v>597</v>
      </c>
      <c r="F205" s="9"/>
    </row>
    <row r="206" spans="1:6" ht="43.5">
      <c r="A206" s="45" t="s">
        <v>598</v>
      </c>
      <c r="B206" s="40">
        <v>9</v>
      </c>
      <c r="C206" s="41" t="s">
        <v>599</v>
      </c>
    </row>
    <row r="207" spans="1:6" ht="43.5">
      <c r="A207" s="45" t="s">
        <v>600</v>
      </c>
      <c r="B207" s="40">
        <v>10</v>
      </c>
      <c r="C207" s="41" t="s">
        <v>601</v>
      </c>
    </row>
    <row r="208" spans="1:6" ht="57.75">
      <c r="A208" s="45" t="s">
        <v>602</v>
      </c>
      <c r="B208" s="40">
        <v>9</v>
      </c>
      <c r="C208" s="41" t="s">
        <v>603</v>
      </c>
    </row>
    <row r="209" spans="1:3" ht="57.75">
      <c r="A209" s="45" t="s">
        <v>604</v>
      </c>
      <c r="B209" s="40">
        <v>7</v>
      </c>
      <c r="C209" s="41" t="s">
        <v>605</v>
      </c>
    </row>
    <row r="210" spans="1:3" ht="43.5">
      <c r="A210" s="45" t="s">
        <v>606</v>
      </c>
      <c r="B210" s="40">
        <v>8</v>
      </c>
      <c r="C210" s="41" t="s">
        <v>607</v>
      </c>
    </row>
    <row r="211" spans="1:3" ht="43.5">
      <c r="A211" s="45" t="s">
        <v>20</v>
      </c>
      <c r="B211" s="40">
        <v>9</v>
      </c>
      <c r="C211" s="41" t="s">
        <v>608</v>
      </c>
    </row>
    <row r="212" spans="1:3" ht="72.75">
      <c r="A212" s="45" t="s">
        <v>609</v>
      </c>
      <c r="B212" s="40">
        <v>8</v>
      </c>
      <c r="C212" s="41" t="s">
        <v>610</v>
      </c>
    </row>
    <row r="213" spans="1:3" ht="57.75">
      <c r="A213" s="45" t="s">
        <v>22</v>
      </c>
      <c r="B213" s="40">
        <v>9</v>
      </c>
      <c r="C213" s="41" t="s">
        <v>611</v>
      </c>
    </row>
    <row r="214" spans="1:3" ht="29.25">
      <c r="A214" s="45" t="s">
        <v>24</v>
      </c>
      <c r="B214" s="40">
        <v>8</v>
      </c>
      <c r="C214" s="41" t="s">
        <v>612</v>
      </c>
    </row>
    <row r="215" spans="1:3" ht="29.25">
      <c r="A215" s="45" t="s">
        <v>25</v>
      </c>
      <c r="B215" s="40">
        <v>8</v>
      </c>
      <c r="C215" s="41" t="s">
        <v>613</v>
      </c>
    </row>
    <row r="216" spans="1:3" ht="43.5">
      <c r="A216" s="45" t="s">
        <v>26</v>
      </c>
      <c r="B216" s="40">
        <v>8</v>
      </c>
      <c r="C216" s="41" t="s">
        <v>614</v>
      </c>
    </row>
    <row r="217" spans="1:3" ht="43.5">
      <c r="A217" s="45" t="s">
        <v>27</v>
      </c>
      <c r="B217" s="40">
        <v>10</v>
      </c>
      <c r="C217" s="41" t="s">
        <v>615</v>
      </c>
    </row>
    <row r="218" spans="1:3" ht="43.5">
      <c r="A218" s="45" t="s">
        <v>28</v>
      </c>
      <c r="B218" s="40">
        <v>9</v>
      </c>
      <c r="C218" s="41" t="s">
        <v>616</v>
      </c>
    </row>
    <row r="219" spans="1:3" ht="43.5">
      <c r="A219" s="45" t="s">
        <v>29</v>
      </c>
      <c r="B219" s="40">
        <v>8</v>
      </c>
      <c r="C219" s="41" t="s">
        <v>617</v>
      </c>
    </row>
    <row r="220" spans="1:3" ht="43.5">
      <c r="A220" s="45" t="s">
        <v>30</v>
      </c>
      <c r="B220" s="40">
        <v>9</v>
      </c>
      <c r="C220" s="41" t="s">
        <v>618</v>
      </c>
    </row>
    <row r="221" spans="1:3" ht="43.5">
      <c r="A221" s="45" t="s">
        <v>31</v>
      </c>
      <c r="B221" s="40">
        <v>9</v>
      </c>
      <c r="C221" s="41" t="s">
        <v>619</v>
      </c>
    </row>
    <row r="222" spans="1:3" ht="43.5">
      <c r="A222" s="45" t="s">
        <v>32</v>
      </c>
      <c r="B222" s="40">
        <v>9</v>
      </c>
      <c r="C222" s="41" t="s">
        <v>620</v>
      </c>
    </row>
    <row r="223" spans="1:3" ht="43.5">
      <c r="A223" s="45" t="s">
        <v>33</v>
      </c>
      <c r="B223" s="40">
        <v>10</v>
      </c>
      <c r="C223" s="41" t="s">
        <v>621</v>
      </c>
    </row>
    <row r="224" spans="1:3" ht="57.75">
      <c r="A224" s="45" t="s">
        <v>34</v>
      </c>
      <c r="B224" s="40">
        <v>9</v>
      </c>
      <c r="C224" s="41" t="s">
        <v>622</v>
      </c>
    </row>
    <row r="225" spans="1:3" ht="43.5">
      <c r="A225" s="45" t="s">
        <v>35</v>
      </c>
      <c r="B225" s="40">
        <v>9</v>
      </c>
      <c r="C225" s="41" t="s">
        <v>623</v>
      </c>
    </row>
    <row r="226" spans="1:3" ht="43.5">
      <c r="A226" s="45" t="s">
        <v>36</v>
      </c>
      <c r="B226" s="40">
        <v>9</v>
      </c>
      <c r="C226" s="41" t="s">
        <v>624</v>
      </c>
    </row>
    <row r="227" spans="1:3" ht="43.5">
      <c r="A227" s="45" t="s">
        <v>37</v>
      </c>
      <c r="B227" s="40">
        <v>8</v>
      </c>
      <c r="C227" s="41" t="s">
        <v>625</v>
      </c>
    </row>
    <row r="228" spans="1:3" ht="43.5">
      <c r="A228" s="45" t="s">
        <v>38</v>
      </c>
      <c r="B228" s="40">
        <v>8</v>
      </c>
      <c r="C228" s="41" t="s">
        <v>626</v>
      </c>
    </row>
    <row r="229" spans="1:3" ht="57.75">
      <c r="A229" s="45" t="s">
        <v>39</v>
      </c>
      <c r="B229" s="40">
        <v>8</v>
      </c>
      <c r="C229" s="41" t="s">
        <v>627</v>
      </c>
    </row>
    <row r="230" spans="1:3" ht="43.5">
      <c r="A230" s="45" t="s">
        <v>40</v>
      </c>
      <c r="B230" s="40">
        <v>8</v>
      </c>
      <c r="C230" s="41" t="s">
        <v>628</v>
      </c>
    </row>
    <row r="231" spans="1:3" ht="57.75">
      <c r="A231" s="45" t="s">
        <v>41</v>
      </c>
      <c r="B231" s="40">
        <v>8</v>
      </c>
      <c r="C231" s="41" t="s">
        <v>629</v>
      </c>
    </row>
    <row r="232" spans="1:3" ht="29.25">
      <c r="A232" s="45" t="s">
        <v>42</v>
      </c>
      <c r="B232" s="40">
        <v>8</v>
      </c>
      <c r="C232" s="41" t="s">
        <v>630</v>
      </c>
    </row>
    <row r="233" spans="1:3" ht="43.5">
      <c r="A233" s="45" t="s">
        <v>43</v>
      </c>
      <c r="B233" s="40">
        <v>9</v>
      </c>
      <c r="C233" s="41" t="s">
        <v>631</v>
      </c>
    </row>
    <row r="234" spans="1:3" ht="43.5">
      <c r="A234" s="45" t="s">
        <v>632</v>
      </c>
      <c r="B234" s="40">
        <v>8</v>
      </c>
      <c r="C234" s="41" t="s">
        <v>633</v>
      </c>
    </row>
    <row r="235" spans="1:3" ht="29.25">
      <c r="A235" s="45" t="s">
        <v>45</v>
      </c>
      <c r="B235" s="40">
        <v>8</v>
      </c>
      <c r="C235" s="41" t="s">
        <v>634</v>
      </c>
    </row>
    <row r="236" spans="1:3" ht="43.5">
      <c r="A236" s="45" t="s">
        <v>46</v>
      </c>
      <c r="B236" s="40">
        <v>8</v>
      </c>
      <c r="C236" s="41" t="s">
        <v>635</v>
      </c>
    </row>
    <row r="237" spans="1:3" ht="43.5">
      <c r="A237" s="45" t="s">
        <v>47</v>
      </c>
      <c r="B237" s="40">
        <v>10</v>
      </c>
      <c r="C237" s="41" t="s">
        <v>636</v>
      </c>
    </row>
    <row r="238" spans="1:3" ht="29.25">
      <c r="A238" s="45" t="s">
        <v>49</v>
      </c>
      <c r="B238" s="40">
        <v>9</v>
      </c>
      <c r="C238" s="41" t="s">
        <v>637</v>
      </c>
    </row>
    <row r="239" spans="1:3" ht="43.5">
      <c r="A239" s="45" t="s">
        <v>50</v>
      </c>
      <c r="B239" s="40">
        <v>9</v>
      </c>
      <c r="C239" s="41" t="s">
        <v>638</v>
      </c>
    </row>
    <row r="240" spans="1:3" ht="43.5">
      <c r="A240" s="45" t="s">
        <v>639</v>
      </c>
      <c r="B240" s="40">
        <v>9</v>
      </c>
      <c r="C240" s="41" t="s">
        <v>640</v>
      </c>
    </row>
    <row r="241" spans="1:3" ht="43.5">
      <c r="A241" s="45" t="s">
        <v>52</v>
      </c>
      <c r="B241" s="40">
        <v>8</v>
      </c>
      <c r="C241" s="41" t="s">
        <v>641</v>
      </c>
    </row>
    <row r="242" spans="1:3" ht="43.5">
      <c r="A242" s="45" t="s">
        <v>53</v>
      </c>
      <c r="B242" s="40">
        <v>8</v>
      </c>
      <c r="C242" s="41" t="s">
        <v>642</v>
      </c>
    </row>
    <row r="243" spans="1:3" ht="43.5">
      <c r="A243" s="45" t="s">
        <v>54</v>
      </c>
      <c r="B243" s="40">
        <v>9</v>
      </c>
      <c r="C243" s="41" t="s">
        <v>643</v>
      </c>
    </row>
    <row r="244" spans="1:3" ht="57.75">
      <c r="A244" s="45" t="s">
        <v>55</v>
      </c>
      <c r="B244" s="40">
        <v>9</v>
      </c>
      <c r="C244" s="41" t="s">
        <v>644</v>
      </c>
    </row>
    <row r="245" spans="1:3" ht="43.5">
      <c r="A245" s="45" t="s">
        <v>56</v>
      </c>
      <c r="B245" s="40">
        <v>7</v>
      </c>
      <c r="C245" s="41" t="s">
        <v>645</v>
      </c>
    </row>
    <row r="246" spans="1:3" ht="29.25">
      <c r="A246" s="45" t="s">
        <v>58</v>
      </c>
      <c r="B246" s="40">
        <v>7</v>
      </c>
      <c r="C246" s="41" t="s">
        <v>646</v>
      </c>
    </row>
    <row r="247" spans="1:3">
      <c r="A247" s="45" t="s">
        <v>60</v>
      </c>
      <c r="B247" s="40">
        <v>8</v>
      </c>
      <c r="C247" s="41" t="s">
        <v>647</v>
      </c>
    </row>
    <row r="248" spans="1:3">
      <c r="A248" s="86" t="s">
        <v>62</v>
      </c>
      <c r="B248" s="83">
        <v>10</v>
      </c>
      <c r="C248" s="84" t="s">
        <v>648</v>
      </c>
    </row>
    <row r="249" spans="1:3">
      <c r="A249" s="85" t="s">
        <v>11</v>
      </c>
      <c r="B249" s="85">
        <f>SUM(B188:B248)</f>
        <v>568</v>
      </c>
      <c r="C249" s="85"/>
    </row>
    <row r="251" spans="1:3">
      <c r="A251" t="s">
        <v>649</v>
      </c>
    </row>
    <row r="252" spans="1:3">
      <c r="A252" s="8" t="s">
        <v>525</v>
      </c>
      <c r="B252" s="43" t="s">
        <v>526</v>
      </c>
      <c r="C252" s="44" t="s">
        <v>527</v>
      </c>
    </row>
    <row r="253" spans="1:3">
      <c r="A253" s="42" t="s">
        <v>563</v>
      </c>
      <c r="B253" s="40">
        <v>10</v>
      </c>
      <c r="C253" s="41" t="s">
        <v>650</v>
      </c>
    </row>
    <row r="254" spans="1:3" ht="57.75">
      <c r="A254" s="42" t="s">
        <v>565</v>
      </c>
      <c r="B254" s="40">
        <v>9</v>
      </c>
      <c r="C254" s="41" t="s">
        <v>651</v>
      </c>
    </row>
    <row r="255" spans="1:3" ht="43.5">
      <c r="A255" s="42" t="s">
        <v>652</v>
      </c>
      <c r="B255" s="40">
        <v>9</v>
      </c>
      <c r="C255" s="41" t="s">
        <v>653</v>
      </c>
    </row>
    <row r="256" spans="1:3" ht="29.25">
      <c r="A256" s="42" t="s">
        <v>568</v>
      </c>
      <c r="B256" s="40">
        <v>10</v>
      </c>
      <c r="C256" s="41" t="s">
        <v>654</v>
      </c>
    </row>
    <row r="257" spans="1:3" ht="43.5">
      <c r="A257" s="42" t="s">
        <v>655</v>
      </c>
      <c r="B257" s="40">
        <v>8</v>
      </c>
      <c r="C257" s="41" t="s">
        <v>656</v>
      </c>
    </row>
    <row r="258" spans="1:3" ht="57.75">
      <c r="A258" s="42" t="s">
        <v>657</v>
      </c>
      <c r="B258" s="40">
        <v>8</v>
      </c>
      <c r="C258" s="41" t="s">
        <v>658</v>
      </c>
    </row>
    <row r="259" spans="1:3" ht="43.5">
      <c r="A259" s="42" t="s">
        <v>659</v>
      </c>
      <c r="B259" s="40">
        <v>11</v>
      </c>
      <c r="C259" s="41" t="s">
        <v>660</v>
      </c>
    </row>
    <row r="260" spans="1:3" ht="43.5">
      <c r="A260" s="42" t="s">
        <v>661</v>
      </c>
      <c r="B260" s="40">
        <v>7</v>
      </c>
      <c r="C260" s="41" t="s">
        <v>662</v>
      </c>
    </row>
    <row r="261" spans="1:3" ht="43.5">
      <c r="A261" s="42" t="s">
        <v>663</v>
      </c>
      <c r="B261" s="40">
        <v>8</v>
      </c>
      <c r="C261" s="41" t="s">
        <v>664</v>
      </c>
    </row>
    <row r="262" spans="1:3" ht="43.5">
      <c r="A262" s="42" t="s">
        <v>665</v>
      </c>
      <c r="B262" s="40">
        <v>10</v>
      </c>
      <c r="C262" s="41" t="s">
        <v>666</v>
      </c>
    </row>
    <row r="263" spans="1:3" ht="57.75">
      <c r="A263" s="42" t="s">
        <v>667</v>
      </c>
      <c r="B263" s="40">
        <v>11</v>
      </c>
      <c r="C263" s="41" t="s">
        <v>668</v>
      </c>
    </row>
    <row r="264" spans="1:3" ht="29.25">
      <c r="A264" s="42" t="s">
        <v>588</v>
      </c>
      <c r="B264" s="40">
        <v>8</v>
      </c>
      <c r="C264" s="41" t="s">
        <v>669</v>
      </c>
    </row>
    <row r="265" spans="1:3" ht="29.25">
      <c r="A265" s="42" t="s">
        <v>670</v>
      </c>
      <c r="B265" s="40">
        <v>9</v>
      </c>
      <c r="C265" s="41" t="s">
        <v>671</v>
      </c>
    </row>
    <row r="266" spans="1:3" ht="29.25">
      <c r="A266" s="42" t="s">
        <v>672</v>
      </c>
      <c r="B266" s="40">
        <v>7</v>
      </c>
      <c r="C266" s="41" t="s">
        <v>673</v>
      </c>
    </row>
    <row r="267" spans="1:3" ht="29.25">
      <c r="A267" s="42" t="s">
        <v>674</v>
      </c>
      <c r="B267" s="40">
        <v>6</v>
      </c>
      <c r="C267" s="41" t="s">
        <v>675</v>
      </c>
    </row>
    <row r="268" spans="1:3" ht="43.5">
      <c r="A268" s="42" t="s">
        <v>676</v>
      </c>
      <c r="B268" s="40">
        <v>6</v>
      </c>
      <c r="C268" s="41" t="s">
        <v>677</v>
      </c>
    </row>
    <row r="269" spans="1:3" ht="43.5">
      <c r="A269" s="42" t="s">
        <v>678</v>
      </c>
      <c r="B269" s="40">
        <v>6</v>
      </c>
      <c r="C269" s="41" t="s">
        <v>679</v>
      </c>
    </row>
    <row r="270" spans="1:3" ht="43.5">
      <c r="A270" s="42" t="s">
        <v>680</v>
      </c>
      <c r="B270" s="40">
        <v>6</v>
      </c>
      <c r="C270" s="41" t="s">
        <v>681</v>
      </c>
    </row>
    <row r="271" spans="1:3" ht="43.5">
      <c r="A271" s="42" t="s">
        <v>682</v>
      </c>
      <c r="B271" s="40">
        <v>8</v>
      </c>
      <c r="C271" s="41" t="s">
        <v>683</v>
      </c>
    </row>
    <row r="272" spans="1:3" ht="29.25">
      <c r="A272" s="42" t="s">
        <v>24</v>
      </c>
      <c r="B272" s="40">
        <v>8</v>
      </c>
      <c r="C272" s="41" t="s">
        <v>684</v>
      </c>
    </row>
    <row r="273" spans="1:3" ht="29.25">
      <c r="A273" s="42" t="s">
        <v>685</v>
      </c>
      <c r="B273" s="40">
        <v>8</v>
      </c>
      <c r="C273" s="41" t="s">
        <v>686</v>
      </c>
    </row>
    <row r="274" spans="1:3" ht="43.5">
      <c r="A274" s="42" t="s">
        <v>687</v>
      </c>
      <c r="B274" s="40">
        <v>7</v>
      </c>
      <c r="C274" s="41" t="s">
        <v>688</v>
      </c>
    </row>
    <row r="275" spans="1:3" ht="43.5">
      <c r="A275" s="42" t="s">
        <v>325</v>
      </c>
      <c r="B275" s="40">
        <v>6</v>
      </c>
      <c r="C275" s="41" t="s">
        <v>689</v>
      </c>
    </row>
    <row r="276" spans="1:3" ht="43.5">
      <c r="A276" s="42" t="s">
        <v>326</v>
      </c>
      <c r="B276" s="40">
        <v>6</v>
      </c>
      <c r="C276" s="41" t="s">
        <v>690</v>
      </c>
    </row>
    <row r="277" spans="1:3" ht="43.5">
      <c r="A277" s="42" t="s">
        <v>327</v>
      </c>
      <c r="B277" s="40">
        <v>6</v>
      </c>
      <c r="C277" s="41" t="s">
        <v>691</v>
      </c>
    </row>
    <row r="278" spans="1:3" ht="57.75">
      <c r="A278" s="42" t="s">
        <v>328</v>
      </c>
      <c r="B278" s="40">
        <v>6</v>
      </c>
      <c r="C278" s="41" t="s">
        <v>692</v>
      </c>
    </row>
    <row r="279" spans="1:3" ht="43.5">
      <c r="A279" s="42" t="s">
        <v>329</v>
      </c>
      <c r="B279" s="40">
        <v>6</v>
      </c>
      <c r="C279" s="41" t="s">
        <v>693</v>
      </c>
    </row>
    <row r="280" spans="1:3" ht="43.5">
      <c r="A280" s="42" t="s">
        <v>330</v>
      </c>
      <c r="B280" s="40">
        <v>6</v>
      </c>
      <c r="C280" s="41" t="s">
        <v>694</v>
      </c>
    </row>
    <row r="281" spans="1:3" ht="43.5">
      <c r="A281" s="42" t="s">
        <v>331</v>
      </c>
      <c r="B281" s="40">
        <v>6</v>
      </c>
      <c r="C281" s="41" t="s">
        <v>695</v>
      </c>
    </row>
    <row r="282" spans="1:3" ht="43.5">
      <c r="A282" s="42" t="s">
        <v>332</v>
      </c>
      <c r="B282" s="40">
        <v>6</v>
      </c>
      <c r="C282" s="41" t="s">
        <v>696</v>
      </c>
    </row>
    <row r="283" spans="1:3" ht="43.5">
      <c r="A283" s="42" t="s">
        <v>333</v>
      </c>
      <c r="B283" s="40">
        <v>6</v>
      </c>
      <c r="C283" s="41" t="s">
        <v>697</v>
      </c>
    </row>
    <row r="284" spans="1:3" ht="43.5">
      <c r="A284" s="42" t="s">
        <v>334</v>
      </c>
      <c r="B284" s="40">
        <v>4</v>
      </c>
      <c r="C284" s="41" t="s">
        <v>698</v>
      </c>
    </row>
    <row r="285" spans="1:3" ht="43.5">
      <c r="A285" s="42" t="s">
        <v>335</v>
      </c>
      <c r="B285" s="40">
        <v>3</v>
      </c>
      <c r="C285" s="41" t="s">
        <v>699</v>
      </c>
    </row>
    <row r="286" spans="1:3" ht="29.25">
      <c r="A286" s="42" t="s">
        <v>336</v>
      </c>
      <c r="B286" s="40">
        <v>4</v>
      </c>
      <c r="C286" s="41" t="s">
        <v>700</v>
      </c>
    </row>
    <row r="287" spans="1:3" ht="43.5">
      <c r="A287" s="42" t="s">
        <v>337</v>
      </c>
      <c r="B287" s="40">
        <v>3</v>
      </c>
      <c r="C287" s="41" t="s">
        <v>701</v>
      </c>
    </row>
    <row r="288" spans="1:3" ht="43.5">
      <c r="A288" s="42" t="s">
        <v>338</v>
      </c>
      <c r="B288" s="40">
        <v>8</v>
      </c>
      <c r="C288" s="41" t="s">
        <v>612</v>
      </c>
    </row>
    <row r="289" spans="1:3" ht="29.25">
      <c r="A289" s="42" t="s">
        <v>339</v>
      </c>
      <c r="B289" s="40">
        <v>8</v>
      </c>
      <c r="C289" s="41" t="s">
        <v>613</v>
      </c>
    </row>
    <row r="290" spans="1:3" ht="43.5">
      <c r="A290" s="42" t="s">
        <v>340</v>
      </c>
      <c r="B290" s="40">
        <v>8</v>
      </c>
      <c r="C290" s="41" t="s">
        <v>614</v>
      </c>
    </row>
    <row r="291" spans="1:3" ht="57.75">
      <c r="A291" s="42" t="s">
        <v>341</v>
      </c>
      <c r="B291" s="40">
        <v>8</v>
      </c>
      <c r="C291" s="41" t="s">
        <v>702</v>
      </c>
    </row>
    <row r="292" spans="1:3" ht="43.5">
      <c r="A292" s="42" t="s">
        <v>342</v>
      </c>
      <c r="B292" s="40">
        <v>6</v>
      </c>
      <c r="C292" s="41" t="s">
        <v>703</v>
      </c>
    </row>
    <row r="293" spans="1:3" ht="43.5">
      <c r="A293" s="42" t="s">
        <v>343</v>
      </c>
      <c r="B293" s="40">
        <v>6</v>
      </c>
      <c r="C293" s="41" t="s">
        <v>704</v>
      </c>
    </row>
    <row r="294" spans="1:3" ht="29.25">
      <c r="A294" s="42" t="s">
        <v>344</v>
      </c>
      <c r="B294" s="40">
        <v>6</v>
      </c>
      <c r="C294" s="41" t="s">
        <v>705</v>
      </c>
    </row>
    <row r="295" spans="1:3" ht="43.5">
      <c r="A295" s="42" t="s">
        <v>345</v>
      </c>
      <c r="B295" s="40">
        <v>7</v>
      </c>
      <c r="C295" s="41" t="s">
        <v>706</v>
      </c>
    </row>
    <row r="296" spans="1:3" ht="43.5">
      <c r="A296" s="42" t="s">
        <v>346</v>
      </c>
      <c r="B296" s="40">
        <v>7</v>
      </c>
      <c r="C296" s="41" t="s">
        <v>707</v>
      </c>
    </row>
    <row r="297" spans="1:3" ht="29.25">
      <c r="A297" s="42" t="s">
        <v>347</v>
      </c>
      <c r="B297" s="40">
        <v>8</v>
      </c>
      <c r="C297" s="41" t="s">
        <v>708</v>
      </c>
    </row>
    <row r="298" spans="1:3" ht="29.25">
      <c r="A298" s="42" t="s">
        <v>348</v>
      </c>
      <c r="B298" s="40">
        <v>10</v>
      </c>
      <c r="C298" s="41" t="s">
        <v>709</v>
      </c>
    </row>
    <row r="299" spans="1:3" ht="57.75">
      <c r="A299" s="42" t="s">
        <v>349</v>
      </c>
      <c r="B299" s="40">
        <v>6</v>
      </c>
      <c r="C299" s="41" t="s">
        <v>710</v>
      </c>
    </row>
    <row r="300" spans="1:3" ht="29.25">
      <c r="A300" s="42" t="s">
        <v>350</v>
      </c>
      <c r="B300" s="40">
        <v>9</v>
      </c>
      <c r="C300" s="41" t="s">
        <v>622</v>
      </c>
    </row>
    <row r="301" spans="1:3">
      <c r="A301" s="42" t="s">
        <v>60</v>
      </c>
      <c r="B301" s="40">
        <v>7</v>
      </c>
      <c r="C301" s="41" t="s">
        <v>711</v>
      </c>
    </row>
    <row r="302" spans="1:3">
      <c r="A302" s="87" t="s">
        <v>62</v>
      </c>
      <c r="B302" s="83">
        <v>7</v>
      </c>
      <c r="C302" s="84" t="s">
        <v>712</v>
      </c>
    </row>
    <row r="303" spans="1:3">
      <c r="A303" s="85" t="s">
        <v>11</v>
      </c>
      <c r="B303" s="85">
        <f>SUM(B253:B302)</f>
        <v>359</v>
      </c>
      <c r="C303" s="10"/>
    </row>
    <row r="305" spans="1:3">
      <c r="A305" t="s">
        <v>713</v>
      </c>
    </row>
    <row r="306" spans="1:3">
      <c r="A306" s="8" t="s">
        <v>525</v>
      </c>
      <c r="B306" s="91" t="s">
        <v>526</v>
      </c>
      <c r="C306" s="92"/>
    </row>
    <row r="307" spans="1:3">
      <c r="A307" s="40" t="s">
        <v>714</v>
      </c>
      <c r="B307" s="40"/>
      <c r="C307" s="40">
        <v>2</v>
      </c>
    </row>
    <row r="308" spans="1:3">
      <c r="A308" s="46" t="s">
        <v>715</v>
      </c>
      <c r="B308" s="40"/>
      <c r="C308" s="40">
        <v>2</v>
      </c>
    </row>
    <row r="309" spans="1:3">
      <c r="A309" s="46" t="s">
        <v>568</v>
      </c>
      <c r="B309" s="40"/>
      <c r="C309" s="40">
        <v>2</v>
      </c>
    </row>
    <row r="310" spans="1:3">
      <c r="A310" s="46" t="s">
        <v>716</v>
      </c>
      <c r="B310" s="40"/>
      <c r="C310" s="40">
        <v>2</v>
      </c>
    </row>
    <row r="311" spans="1:3" ht="57.75">
      <c r="A311" s="47" t="s">
        <v>717</v>
      </c>
      <c r="B311" s="40"/>
      <c r="C311" s="40">
        <v>2</v>
      </c>
    </row>
    <row r="312" spans="1:3">
      <c r="A312" s="48" t="s">
        <v>588</v>
      </c>
      <c r="B312" s="40"/>
      <c r="C312" s="40">
        <v>2</v>
      </c>
    </row>
    <row r="313" spans="1:3">
      <c r="A313" s="48" t="s">
        <v>718</v>
      </c>
      <c r="B313" s="40"/>
      <c r="C313" s="40">
        <v>2</v>
      </c>
    </row>
    <row r="314" spans="1:3">
      <c r="A314" s="88" t="s">
        <v>719</v>
      </c>
      <c r="B314" s="83"/>
      <c r="C314" s="83">
        <v>2</v>
      </c>
    </row>
    <row r="315" spans="1:3">
      <c r="A315" s="85" t="s">
        <v>11</v>
      </c>
      <c r="B315" s="85"/>
      <c r="C315" s="85">
        <f>SUM(C307:C314)</f>
        <v>16</v>
      </c>
    </row>
    <row r="317" spans="1:3">
      <c r="A317" t="s">
        <v>720</v>
      </c>
    </row>
    <row r="318" spans="1:3">
      <c r="A318" s="8" t="s">
        <v>525</v>
      </c>
      <c r="B318" s="91" t="s">
        <v>526</v>
      </c>
      <c r="C318" s="92"/>
    </row>
    <row r="319" spans="1:3">
      <c r="A319" s="49" t="s">
        <v>721</v>
      </c>
      <c r="B319" s="40"/>
      <c r="C319" s="40">
        <v>2</v>
      </c>
    </row>
    <row r="320" spans="1:3">
      <c r="A320" s="49" t="s">
        <v>565</v>
      </c>
      <c r="B320" s="40"/>
      <c r="C320" s="40">
        <v>2</v>
      </c>
    </row>
    <row r="321" spans="1:3">
      <c r="A321" s="49" t="s">
        <v>722</v>
      </c>
      <c r="B321" s="40"/>
      <c r="C321" s="40">
        <v>2</v>
      </c>
    </row>
    <row r="322" spans="1:3">
      <c r="A322" s="49" t="s">
        <v>568</v>
      </c>
      <c r="B322" s="40"/>
      <c r="C322" s="40">
        <v>2</v>
      </c>
    </row>
    <row r="323" spans="1:3">
      <c r="A323" s="49" t="s">
        <v>723</v>
      </c>
      <c r="B323" s="40"/>
      <c r="C323" s="40">
        <v>2</v>
      </c>
    </row>
    <row r="324" spans="1:3">
      <c r="A324" s="49" t="s">
        <v>724</v>
      </c>
      <c r="B324" s="40"/>
      <c r="C324" s="40">
        <v>3</v>
      </c>
    </row>
    <row r="325" spans="1:3">
      <c r="A325" s="49" t="s">
        <v>725</v>
      </c>
      <c r="B325" s="40"/>
      <c r="C325" s="40">
        <v>2</v>
      </c>
    </row>
    <row r="326" spans="1:3">
      <c r="A326" s="49" t="s">
        <v>726</v>
      </c>
      <c r="B326" s="40"/>
      <c r="C326" s="40">
        <v>3</v>
      </c>
    </row>
    <row r="327" spans="1:3">
      <c r="A327" s="49" t="s">
        <v>727</v>
      </c>
      <c r="B327" s="40"/>
      <c r="C327" s="40">
        <v>2</v>
      </c>
    </row>
    <row r="328" spans="1:3">
      <c r="A328" s="49" t="s">
        <v>728</v>
      </c>
      <c r="B328" s="40"/>
      <c r="C328" s="40">
        <v>3</v>
      </c>
    </row>
    <row r="329" spans="1:3">
      <c r="A329" s="49" t="s">
        <v>729</v>
      </c>
      <c r="B329" s="40"/>
      <c r="C329" s="40">
        <v>3</v>
      </c>
    </row>
    <row r="330" spans="1:3">
      <c r="A330" s="49" t="s">
        <v>730</v>
      </c>
      <c r="B330" s="40"/>
      <c r="C330" s="40">
        <v>2</v>
      </c>
    </row>
    <row r="331" spans="1:3">
      <c r="A331" s="49" t="s">
        <v>731</v>
      </c>
      <c r="B331" s="40"/>
      <c r="C331" s="40">
        <v>3</v>
      </c>
    </row>
    <row r="332" spans="1:3">
      <c r="A332" s="49" t="s">
        <v>732</v>
      </c>
      <c r="B332" s="40"/>
      <c r="C332" s="40">
        <v>2</v>
      </c>
    </row>
    <row r="333" spans="1:3">
      <c r="A333" s="49" t="s">
        <v>733</v>
      </c>
      <c r="B333" s="40"/>
      <c r="C333" s="40">
        <v>2</v>
      </c>
    </row>
    <row r="334" spans="1:3">
      <c r="A334" s="49" t="s">
        <v>734</v>
      </c>
      <c r="B334" s="40"/>
      <c r="C334" s="40">
        <v>3</v>
      </c>
    </row>
    <row r="335" spans="1:3">
      <c r="A335" s="49" t="s">
        <v>735</v>
      </c>
      <c r="B335" s="40"/>
      <c r="C335" s="40">
        <v>2</v>
      </c>
    </row>
    <row r="336" spans="1:3">
      <c r="A336" s="49" t="s">
        <v>736</v>
      </c>
      <c r="B336" s="40"/>
      <c r="C336" s="40">
        <v>2</v>
      </c>
    </row>
    <row r="337" spans="1:3">
      <c r="A337" s="49" t="s">
        <v>737</v>
      </c>
      <c r="B337" s="40"/>
      <c r="C337" s="40">
        <v>3</v>
      </c>
    </row>
    <row r="338" spans="1:3">
      <c r="A338" s="49" t="s">
        <v>738</v>
      </c>
      <c r="B338" s="40"/>
      <c r="C338" s="40">
        <v>3</v>
      </c>
    </row>
    <row r="339" spans="1:3">
      <c r="A339" s="49" t="s">
        <v>739</v>
      </c>
      <c r="B339" s="40"/>
      <c r="C339" s="40">
        <v>3</v>
      </c>
    </row>
    <row r="340" spans="1:3">
      <c r="A340" s="49" t="s">
        <v>740</v>
      </c>
      <c r="B340" s="40"/>
      <c r="C340" s="40">
        <v>2</v>
      </c>
    </row>
    <row r="341" spans="1:3">
      <c r="A341" s="49" t="s">
        <v>741</v>
      </c>
      <c r="B341" s="40"/>
      <c r="C341" s="40">
        <v>2</v>
      </c>
    </row>
    <row r="342" spans="1:3">
      <c r="A342" s="49" t="s">
        <v>742</v>
      </c>
      <c r="B342" s="40"/>
      <c r="C342" s="40">
        <v>2</v>
      </c>
    </row>
    <row r="343" spans="1:3">
      <c r="A343" s="49" t="s">
        <v>743</v>
      </c>
      <c r="B343" s="40"/>
      <c r="C343" s="40">
        <v>3</v>
      </c>
    </row>
    <row r="344" spans="1:3">
      <c r="A344" s="49" t="s">
        <v>744</v>
      </c>
      <c r="B344" s="40"/>
      <c r="C344" s="40">
        <v>2</v>
      </c>
    </row>
    <row r="345" spans="1:3">
      <c r="A345" s="49" t="s">
        <v>745</v>
      </c>
      <c r="B345" s="40"/>
      <c r="C345" s="40">
        <v>2</v>
      </c>
    </row>
    <row r="346" spans="1:3">
      <c r="A346" s="40" t="s">
        <v>746</v>
      </c>
      <c r="B346" s="40"/>
      <c r="C346" s="40">
        <v>2</v>
      </c>
    </row>
    <row r="347" spans="1:3">
      <c r="A347" s="49" t="s">
        <v>747</v>
      </c>
      <c r="B347" s="40"/>
      <c r="C347" s="40">
        <v>2</v>
      </c>
    </row>
    <row r="348" spans="1:3">
      <c r="A348" s="49" t="s">
        <v>748</v>
      </c>
      <c r="B348" s="40"/>
      <c r="C348" s="40">
        <v>3</v>
      </c>
    </row>
    <row r="349" spans="1:3">
      <c r="A349" s="49" t="s">
        <v>749</v>
      </c>
      <c r="B349" s="40"/>
      <c r="C349" s="40">
        <v>2</v>
      </c>
    </row>
    <row r="350" spans="1:3">
      <c r="A350" s="49" t="s">
        <v>750</v>
      </c>
      <c r="B350" s="40"/>
      <c r="C350" s="40">
        <v>2</v>
      </c>
    </row>
    <row r="351" spans="1:3">
      <c r="A351" s="49" t="s">
        <v>751</v>
      </c>
      <c r="B351" s="40"/>
      <c r="C351" s="40">
        <v>1</v>
      </c>
    </row>
    <row r="352" spans="1:3">
      <c r="A352" s="90" t="s">
        <v>62</v>
      </c>
      <c r="B352" s="83"/>
      <c r="C352" s="83">
        <v>2</v>
      </c>
    </row>
    <row r="353" spans="1:3">
      <c r="A353" s="85" t="s">
        <v>11</v>
      </c>
      <c r="B353" s="85"/>
      <c r="C353" s="85">
        <f>SUM(C319:C352)</f>
        <v>78</v>
      </c>
    </row>
    <row r="355" spans="1:3">
      <c r="A355" t="s">
        <v>752</v>
      </c>
    </row>
    <row r="356" spans="1:3">
      <c r="A356" s="8" t="s">
        <v>525</v>
      </c>
      <c r="B356" s="91" t="s">
        <v>526</v>
      </c>
      <c r="C356" s="92"/>
    </row>
    <row r="357" spans="1:3" ht="30.75">
      <c r="A357" s="50" t="s">
        <v>721</v>
      </c>
      <c r="B357" s="40"/>
      <c r="C357" s="40">
        <v>1</v>
      </c>
    </row>
    <row r="358" spans="1:3">
      <c r="A358" s="49" t="s">
        <v>753</v>
      </c>
      <c r="B358" s="40"/>
      <c r="C358" s="40">
        <v>1</v>
      </c>
    </row>
    <row r="359" spans="1:3">
      <c r="A359" s="49" t="s">
        <v>568</v>
      </c>
      <c r="B359" s="40"/>
      <c r="C359" s="40">
        <v>1</v>
      </c>
    </row>
    <row r="360" spans="1:3">
      <c r="A360" s="49" t="s">
        <v>754</v>
      </c>
      <c r="B360" s="40"/>
      <c r="C360" s="40">
        <v>1</v>
      </c>
    </row>
    <row r="361" spans="1:3">
      <c r="A361" s="49" t="s">
        <v>755</v>
      </c>
      <c r="B361" s="40"/>
      <c r="C361" s="40">
        <v>3</v>
      </c>
    </row>
    <row r="362" spans="1:3" ht="30.75">
      <c r="A362" s="51" t="s">
        <v>588</v>
      </c>
      <c r="B362" s="40"/>
      <c r="C362" s="40">
        <v>1</v>
      </c>
    </row>
    <row r="363" spans="1:3">
      <c r="A363" s="49" t="s">
        <v>756</v>
      </c>
      <c r="B363" s="40"/>
      <c r="C363" s="40">
        <v>1</v>
      </c>
    </row>
    <row r="364" spans="1:3">
      <c r="A364" s="49" t="s">
        <v>757</v>
      </c>
      <c r="B364" s="40"/>
      <c r="C364" s="40">
        <v>2</v>
      </c>
    </row>
    <row r="365" spans="1:3">
      <c r="A365" s="49" t="s">
        <v>758</v>
      </c>
      <c r="B365" s="40"/>
      <c r="C365" s="40">
        <v>0</v>
      </c>
    </row>
    <row r="366" spans="1:3">
      <c r="A366" s="90" t="s">
        <v>62</v>
      </c>
      <c r="B366" s="83"/>
      <c r="C366" s="83">
        <v>1</v>
      </c>
    </row>
    <row r="367" spans="1:3">
      <c r="A367" s="85" t="s">
        <v>11</v>
      </c>
      <c r="B367" s="85"/>
      <c r="C367" s="85">
        <f>SUM(C357:C366)</f>
        <v>12</v>
      </c>
    </row>
  </sheetData>
  <mergeCells count="2">
    <mergeCell ref="A3:B3"/>
    <mergeCell ref="A15:B15"/>
  </mergeCells>
  <hyperlinks>
    <hyperlink ref="B45" r:id="rId1" xr:uid="{D53EEE85-288D-4D9C-9341-89192B014C5A}"/>
  </hyperlink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A3C8DC-B11F-4411-A582-D3EBAC38CAAB}">
  <dimension ref="A1:AL201"/>
  <sheetViews>
    <sheetView topLeftCell="C28" zoomScale="120" zoomScaleNormal="120" workbookViewId="0">
      <selection activeCell="C26" sqref="C26"/>
    </sheetView>
  </sheetViews>
  <sheetFormatPr defaultRowHeight="15"/>
  <cols>
    <col min="1" max="1" width="28" customWidth="1"/>
    <col min="2" max="2" width="35.7109375" customWidth="1"/>
    <col min="3" max="3" width="123.85546875" customWidth="1"/>
    <col min="4" max="4" width="100" customWidth="1"/>
    <col min="7" max="7" width="36.140625" bestFit="1" customWidth="1"/>
    <col min="8" max="8" width="35.5703125" bestFit="1" customWidth="1"/>
    <col min="9" max="9" width="29.28515625" bestFit="1" customWidth="1"/>
    <col min="11" max="11" width="13.5703125" customWidth="1"/>
  </cols>
  <sheetData>
    <row r="1" spans="1:38" hidden="1">
      <c r="A1" t="s">
        <v>759</v>
      </c>
      <c r="B1" t="s">
        <v>760</v>
      </c>
      <c r="C1" t="s">
        <v>761</v>
      </c>
      <c r="D1" t="s">
        <v>762</v>
      </c>
      <c r="E1" t="s">
        <v>763</v>
      </c>
      <c r="F1" t="s">
        <v>764</v>
      </c>
      <c r="G1" t="s">
        <v>765</v>
      </c>
      <c r="H1" t="s">
        <v>766</v>
      </c>
      <c r="I1" t="s">
        <v>767</v>
      </c>
      <c r="J1" t="s">
        <v>768</v>
      </c>
      <c r="K1" t="s">
        <v>769</v>
      </c>
      <c r="L1" t="s">
        <v>770</v>
      </c>
      <c r="M1" t="s">
        <v>771</v>
      </c>
      <c r="N1" t="s">
        <v>528</v>
      </c>
      <c r="O1" t="s">
        <v>772</v>
      </c>
      <c r="P1" t="s">
        <v>530</v>
      </c>
      <c r="Q1" t="s">
        <v>532</v>
      </c>
      <c r="R1" t="s">
        <v>773</v>
      </c>
      <c r="S1" t="s">
        <v>534</v>
      </c>
      <c r="T1" t="s">
        <v>23</v>
      </c>
      <c r="U1" t="s">
        <v>536</v>
      </c>
      <c r="V1" t="s">
        <v>538</v>
      </c>
      <c r="W1" t="s">
        <v>540</v>
      </c>
      <c r="X1" t="s">
        <v>542</v>
      </c>
      <c r="Y1" t="s">
        <v>544</v>
      </c>
      <c r="Z1" t="s">
        <v>48</v>
      </c>
      <c r="AA1" t="s">
        <v>546</v>
      </c>
      <c r="AB1" t="s">
        <v>57</v>
      </c>
      <c r="AC1" t="s">
        <v>548</v>
      </c>
      <c r="AD1" t="s">
        <v>550</v>
      </c>
      <c r="AE1" t="s">
        <v>552</v>
      </c>
      <c r="AF1" t="s">
        <v>774</v>
      </c>
      <c r="AG1" t="s">
        <v>775</v>
      </c>
      <c r="AH1" t="s">
        <v>558</v>
      </c>
      <c r="AI1" t="s">
        <v>59</v>
      </c>
      <c r="AJ1" t="s">
        <v>60</v>
      </c>
      <c r="AK1" t="s">
        <v>61</v>
      </c>
      <c r="AL1" t="s">
        <v>62</v>
      </c>
    </row>
    <row r="2" spans="1:38" hidden="1">
      <c r="A2">
        <v>1</v>
      </c>
      <c r="B2" s="1">
        <v>46092.611122685186</v>
      </c>
      <c r="C2" s="1">
        <v>46092.611759259256</v>
      </c>
      <c r="D2" t="s">
        <v>776</v>
      </c>
      <c r="G2" t="s">
        <v>777</v>
      </c>
      <c r="H2" t="s">
        <v>778</v>
      </c>
      <c r="I2" t="s">
        <v>779</v>
      </c>
      <c r="J2" t="s">
        <v>780</v>
      </c>
      <c r="M2" t="s">
        <v>781</v>
      </c>
      <c r="N2" t="s">
        <v>782</v>
      </c>
      <c r="O2" t="s">
        <v>782</v>
      </c>
      <c r="P2" t="s">
        <v>782</v>
      </c>
      <c r="Q2" t="s">
        <v>782</v>
      </c>
      <c r="R2" t="s">
        <v>782</v>
      </c>
    </row>
    <row r="3" spans="1:38" hidden="1">
      <c r="A3">
        <v>2</v>
      </c>
      <c r="B3" s="1">
        <v>46098.493252314816</v>
      </c>
      <c r="C3" s="1">
        <v>46098.500960648147</v>
      </c>
      <c r="D3" t="s">
        <v>776</v>
      </c>
      <c r="G3" t="s">
        <v>777</v>
      </c>
      <c r="H3" t="s">
        <v>783</v>
      </c>
      <c r="I3" t="s">
        <v>2</v>
      </c>
      <c r="J3" t="s">
        <v>784</v>
      </c>
      <c r="K3" t="s">
        <v>785</v>
      </c>
      <c r="L3" t="s">
        <v>786</v>
      </c>
      <c r="M3" t="s">
        <v>787</v>
      </c>
      <c r="N3" t="s">
        <v>788</v>
      </c>
      <c r="AJ3" t="s">
        <v>789</v>
      </c>
      <c r="AK3" t="s">
        <v>790</v>
      </c>
      <c r="AL3" t="s">
        <v>791</v>
      </c>
    </row>
    <row r="4" spans="1:38" hidden="1">
      <c r="A4">
        <v>3</v>
      </c>
      <c r="B4" s="1">
        <v>46100.384942129633</v>
      </c>
      <c r="C4" s="1">
        <v>46100.387337962966</v>
      </c>
      <c r="D4" t="s">
        <v>776</v>
      </c>
      <c r="G4" t="s">
        <v>777</v>
      </c>
      <c r="H4" t="s">
        <v>792</v>
      </c>
      <c r="I4" t="s">
        <v>2</v>
      </c>
      <c r="J4" t="s">
        <v>784</v>
      </c>
      <c r="K4" t="s">
        <v>793</v>
      </c>
      <c r="L4" t="s">
        <v>794</v>
      </c>
      <c r="M4" t="s">
        <v>795</v>
      </c>
      <c r="AJ4" s="2" t="s">
        <v>796</v>
      </c>
      <c r="AL4" t="s">
        <v>797</v>
      </c>
    </row>
    <row r="5" spans="1:38" hidden="1">
      <c r="A5">
        <v>4</v>
      </c>
      <c r="B5" s="1">
        <v>46113.608958333331</v>
      </c>
      <c r="C5" s="1">
        <v>46113.630925925929</v>
      </c>
      <c r="D5" t="s">
        <v>776</v>
      </c>
      <c r="G5" t="s">
        <v>777</v>
      </c>
      <c r="H5" t="s">
        <v>798</v>
      </c>
      <c r="I5" t="s">
        <v>2</v>
      </c>
      <c r="J5" t="s">
        <v>784</v>
      </c>
      <c r="K5" t="s">
        <v>799</v>
      </c>
      <c r="L5" t="s">
        <v>800</v>
      </c>
      <c r="M5" t="s">
        <v>801</v>
      </c>
      <c r="N5" t="s">
        <v>802</v>
      </c>
      <c r="O5" t="s">
        <v>803</v>
      </c>
      <c r="P5" t="s">
        <v>804</v>
      </c>
      <c r="Q5" t="s">
        <v>805</v>
      </c>
      <c r="R5" t="s">
        <v>806</v>
      </c>
      <c r="S5" t="s">
        <v>807</v>
      </c>
      <c r="T5" t="s">
        <v>808</v>
      </c>
      <c r="U5" t="s">
        <v>809</v>
      </c>
      <c r="V5" t="s">
        <v>810</v>
      </c>
      <c r="W5" t="s">
        <v>811</v>
      </c>
      <c r="X5" t="s">
        <v>812</v>
      </c>
      <c r="Y5" t="s">
        <v>813</v>
      </c>
      <c r="Z5" t="s">
        <v>814</v>
      </c>
      <c r="AA5" t="s">
        <v>815</v>
      </c>
      <c r="AB5" t="s">
        <v>816</v>
      </c>
      <c r="AC5" t="s">
        <v>817</v>
      </c>
      <c r="AD5" t="s">
        <v>818</v>
      </c>
      <c r="AE5" t="s">
        <v>819</v>
      </c>
      <c r="AF5" t="s">
        <v>820</v>
      </c>
      <c r="AG5" t="s">
        <v>821</v>
      </c>
      <c r="AH5" t="s">
        <v>822</v>
      </c>
      <c r="AI5" t="s">
        <v>823</v>
      </c>
      <c r="AL5" t="s">
        <v>824</v>
      </c>
    </row>
    <row r="6" spans="1:38" hidden="1">
      <c r="A6">
        <v>5</v>
      </c>
      <c r="B6" s="1">
        <v>46113.637280092589</v>
      </c>
      <c r="C6" s="1">
        <v>46113.64099537037</v>
      </c>
      <c r="D6" t="s">
        <v>776</v>
      </c>
      <c r="G6" t="s">
        <v>777</v>
      </c>
      <c r="H6" t="s">
        <v>825</v>
      </c>
      <c r="I6" t="s">
        <v>826</v>
      </c>
      <c r="J6" t="s">
        <v>784</v>
      </c>
      <c r="K6" t="s">
        <v>827</v>
      </c>
      <c r="L6" t="s">
        <v>828</v>
      </c>
      <c r="M6" t="s">
        <v>829</v>
      </c>
      <c r="X6" t="s">
        <v>830</v>
      </c>
      <c r="Y6" t="s">
        <v>831</v>
      </c>
    </row>
    <row r="7" spans="1:38" hidden="1">
      <c r="A7">
        <v>6</v>
      </c>
      <c r="B7" s="1">
        <v>46114.380543981482</v>
      </c>
      <c r="C7" s="1">
        <v>46114.390787037039</v>
      </c>
      <c r="D7" t="s">
        <v>776</v>
      </c>
      <c r="G7" t="s">
        <v>777</v>
      </c>
      <c r="H7" t="s">
        <v>832</v>
      </c>
      <c r="I7" t="s">
        <v>6</v>
      </c>
      <c r="J7" t="s">
        <v>784</v>
      </c>
      <c r="K7" t="s">
        <v>833</v>
      </c>
      <c r="L7" t="s">
        <v>834</v>
      </c>
      <c r="M7" t="s">
        <v>835</v>
      </c>
      <c r="N7" t="s">
        <v>836</v>
      </c>
      <c r="O7" t="s">
        <v>836</v>
      </c>
      <c r="P7" t="s">
        <v>836</v>
      </c>
      <c r="Q7" t="s">
        <v>836</v>
      </c>
      <c r="R7" t="s">
        <v>836</v>
      </c>
      <c r="S7" t="s">
        <v>836</v>
      </c>
      <c r="T7" t="s">
        <v>836</v>
      </c>
      <c r="U7" t="s">
        <v>836</v>
      </c>
      <c r="V7" t="s">
        <v>836</v>
      </c>
      <c r="W7" t="s">
        <v>836</v>
      </c>
      <c r="X7" t="s">
        <v>836</v>
      </c>
      <c r="Y7" t="s">
        <v>836</v>
      </c>
      <c r="Z7" t="s">
        <v>836</v>
      </c>
      <c r="AA7" t="s">
        <v>836</v>
      </c>
      <c r="AB7" t="s">
        <v>836</v>
      </c>
      <c r="AC7" t="s">
        <v>836</v>
      </c>
      <c r="AD7" t="s">
        <v>836</v>
      </c>
      <c r="AE7" t="s">
        <v>836</v>
      </c>
      <c r="AF7" t="s">
        <v>836</v>
      </c>
      <c r="AG7" t="s">
        <v>836</v>
      </c>
      <c r="AH7" t="s">
        <v>836</v>
      </c>
      <c r="AI7" t="s">
        <v>836</v>
      </c>
      <c r="AJ7" t="s">
        <v>836</v>
      </c>
      <c r="AK7" t="s">
        <v>836</v>
      </c>
      <c r="AL7" t="s">
        <v>836</v>
      </c>
    </row>
    <row r="8" spans="1:38" hidden="1">
      <c r="A8">
        <v>7</v>
      </c>
      <c r="B8" s="1">
        <v>46114.409004629626</v>
      </c>
      <c r="C8" s="1">
        <v>46114.414907407408</v>
      </c>
      <c r="D8" t="s">
        <v>776</v>
      </c>
      <c r="G8" t="s">
        <v>777</v>
      </c>
      <c r="H8" t="s">
        <v>837</v>
      </c>
      <c r="I8" t="s">
        <v>3</v>
      </c>
      <c r="J8" t="s">
        <v>780</v>
      </c>
      <c r="M8" t="s">
        <v>838</v>
      </c>
      <c r="N8" t="s">
        <v>839</v>
      </c>
      <c r="X8" t="s">
        <v>840</v>
      </c>
    </row>
    <row r="9" spans="1:38" hidden="1">
      <c r="A9">
        <v>8</v>
      </c>
      <c r="B9" s="1">
        <v>46114.623923611114</v>
      </c>
      <c r="C9" s="1">
        <v>46114.654942129629</v>
      </c>
      <c r="D9" t="s">
        <v>776</v>
      </c>
      <c r="G9" t="s">
        <v>777</v>
      </c>
      <c r="H9" t="s">
        <v>841</v>
      </c>
      <c r="I9" t="s">
        <v>7</v>
      </c>
      <c r="J9" t="s">
        <v>784</v>
      </c>
      <c r="K9" t="s">
        <v>842</v>
      </c>
      <c r="L9" t="s">
        <v>843</v>
      </c>
      <c r="M9" t="s">
        <v>844</v>
      </c>
      <c r="N9" t="s">
        <v>845</v>
      </c>
      <c r="P9" t="s">
        <v>845</v>
      </c>
      <c r="Q9" t="s">
        <v>845</v>
      </c>
      <c r="S9" t="s">
        <v>845</v>
      </c>
      <c r="X9" t="s">
        <v>846</v>
      </c>
      <c r="AA9" t="s">
        <v>845</v>
      </c>
      <c r="AC9" t="s">
        <v>845</v>
      </c>
      <c r="AJ9" t="s">
        <v>845</v>
      </c>
      <c r="AL9" t="s">
        <v>847</v>
      </c>
    </row>
    <row r="10" spans="1:38" hidden="1">
      <c r="A10">
        <v>9</v>
      </c>
      <c r="B10" s="1">
        <v>46114.708611111113</v>
      </c>
      <c r="C10" s="1">
        <v>46114.711168981485</v>
      </c>
      <c r="D10" t="s">
        <v>776</v>
      </c>
      <c r="G10" t="s">
        <v>777</v>
      </c>
      <c r="H10" t="s">
        <v>848</v>
      </c>
      <c r="I10" t="s">
        <v>3</v>
      </c>
      <c r="J10" t="s">
        <v>784</v>
      </c>
      <c r="K10" t="s">
        <v>849</v>
      </c>
      <c r="L10" t="s">
        <v>850</v>
      </c>
      <c r="M10" t="s">
        <v>851</v>
      </c>
      <c r="N10" t="s">
        <v>15</v>
      </c>
      <c r="O10" t="s">
        <v>15</v>
      </c>
      <c r="P10" t="s">
        <v>15</v>
      </c>
      <c r="Q10" t="s">
        <v>15</v>
      </c>
      <c r="R10" t="s">
        <v>15</v>
      </c>
      <c r="S10" t="s">
        <v>15</v>
      </c>
      <c r="T10" t="s">
        <v>15</v>
      </c>
      <c r="U10" t="s">
        <v>15</v>
      </c>
      <c r="V10" t="s">
        <v>15</v>
      </c>
      <c r="W10" t="s">
        <v>15</v>
      </c>
      <c r="X10" t="s">
        <v>15</v>
      </c>
      <c r="Y10" t="s">
        <v>15</v>
      </c>
      <c r="Z10" t="s">
        <v>15</v>
      </c>
      <c r="AA10" t="s">
        <v>15</v>
      </c>
      <c r="AB10" t="s">
        <v>15</v>
      </c>
      <c r="AC10" t="s">
        <v>15</v>
      </c>
      <c r="AD10" t="s">
        <v>15</v>
      </c>
      <c r="AE10" t="s">
        <v>15</v>
      </c>
      <c r="AF10" t="s">
        <v>15</v>
      </c>
      <c r="AG10" t="s">
        <v>15</v>
      </c>
      <c r="AH10" t="s">
        <v>15</v>
      </c>
      <c r="AI10" t="s">
        <v>15</v>
      </c>
      <c r="AJ10" t="s">
        <v>15</v>
      </c>
      <c r="AK10" t="s">
        <v>15</v>
      </c>
      <c r="AL10" t="s">
        <v>15</v>
      </c>
    </row>
    <row r="11" spans="1:38" hidden="1">
      <c r="A11">
        <v>10</v>
      </c>
      <c r="B11" s="1">
        <v>46114.767638888887</v>
      </c>
      <c r="C11" s="1">
        <v>46114.780833333331</v>
      </c>
      <c r="D11" t="s">
        <v>776</v>
      </c>
      <c r="G11" t="s">
        <v>777</v>
      </c>
      <c r="H11" t="s">
        <v>852</v>
      </c>
      <c r="I11" t="s">
        <v>3</v>
      </c>
      <c r="J11" t="s">
        <v>784</v>
      </c>
      <c r="K11" t="s">
        <v>853</v>
      </c>
      <c r="L11" t="s">
        <v>854</v>
      </c>
      <c r="M11" t="s">
        <v>855</v>
      </c>
      <c r="N11" t="s">
        <v>856</v>
      </c>
      <c r="S11" t="s">
        <v>857</v>
      </c>
      <c r="T11" t="s">
        <v>858</v>
      </c>
      <c r="U11" s="2" t="s">
        <v>796</v>
      </c>
      <c r="Y11" t="s">
        <v>859</v>
      </c>
      <c r="Z11" t="s">
        <v>860</v>
      </c>
      <c r="AJ11" t="s">
        <v>861</v>
      </c>
      <c r="AK11" t="s">
        <v>862</v>
      </c>
      <c r="AL11" t="s">
        <v>863</v>
      </c>
    </row>
    <row r="12" spans="1:38" hidden="1">
      <c r="A12">
        <v>11</v>
      </c>
      <c r="B12" s="1">
        <v>46114.774988425925</v>
      </c>
      <c r="C12" s="1">
        <v>46114.795856481483</v>
      </c>
      <c r="D12" t="s">
        <v>776</v>
      </c>
      <c r="G12" t="s">
        <v>777</v>
      </c>
      <c r="H12" t="s">
        <v>864</v>
      </c>
      <c r="I12" t="s">
        <v>2</v>
      </c>
      <c r="J12" t="s">
        <v>784</v>
      </c>
      <c r="K12" t="s">
        <v>865</v>
      </c>
      <c r="L12" t="s">
        <v>866</v>
      </c>
      <c r="M12" t="s">
        <v>867</v>
      </c>
      <c r="V12" t="s">
        <v>868</v>
      </c>
      <c r="W12" t="s">
        <v>869</v>
      </c>
      <c r="X12" t="s">
        <v>870</v>
      </c>
      <c r="Y12" t="s">
        <v>871</v>
      </c>
      <c r="Z12" t="s">
        <v>872</v>
      </c>
      <c r="AA12" t="s">
        <v>873</v>
      </c>
      <c r="AB12" t="s">
        <v>874</v>
      </c>
      <c r="AH12" t="s">
        <v>875</v>
      </c>
      <c r="AI12" t="s">
        <v>876</v>
      </c>
      <c r="AL12" t="s">
        <v>877</v>
      </c>
    </row>
    <row r="13" spans="1:38" hidden="1">
      <c r="A13">
        <v>12</v>
      </c>
      <c r="B13" s="1">
        <v>46115.432291666664</v>
      </c>
      <c r="C13" s="1">
        <v>46115.445520833331</v>
      </c>
      <c r="D13" t="s">
        <v>776</v>
      </c>
      <c r="G13" t="s">
        <v>777</v>
      </c>
      <c r="H13" t="s">
        <v>878</v>
      </c>
      <c r="I13" t="s">
        <v>879</v>
      </c>
      <c r="J13" t="s">
        <v>780</v>
      </c>
      <c r="M13" t="s">
        <v>880</v>
      </c>
      <c r="N13" t="s">
        <v>881</v>
      </c>
      <c r="O13" t="s">
        <v>882</v>
      </c>
      <c r="P13" t="s">
        <v>883</v>
      </c>
      <c r="Q13" t="s">
        <v>884</v>
      </c>
      <c r="R13" t="s">
        <v>885</v>
      </c>
      <c r="S13" t="s">
        <v>886</v>
      </c>
      <c r="T13" t="s">
        <v>887</v>
      </c>
      <c r="U13" t="s">
        <v>888</v>
      </c>
      <c r="V13" t="s">
        <v>889</v>
      </c>
      <c r="W13" t="s">
        <v>890</v>
      </c>
      <c r="X13" t="s">
        <v>891</v>
      </c>
      <c r="Y13" t="s">
        <v>892</v>
      </c>
      <c r="Z13" t="s">
        <v>893</v>
      </c>
      <c r="AA13" t="s">
        <v>894</v>
      </c>
      <c r="AB13" t="s">
        <v>895</v>
      </c>
      <c r="AC13" t="s">
        <v>896</v>
      </c>
      <c r="AD13" t="s">
        <v>897</v>
      </c>
      <c r="AE13" t="s">
        <v>898</v>
      </c>
      <c r="AF13" t="s">
        <v>899</v>
      </c>
      <c r="AG13" t="s">
        <v>884</v>
      </c>
      <c r="AH13" t="s">
        <v>884</v>
      </c>
      <c r="AI13" t="s">
        <v>900</v>
      </c>
      <c r="AJ13" t="s">
        <v>901</v>
      </c>
      <c r="AK13" t="s">
        <v>902</v>
      </c>
      <c r="AL13" t="s">
        <v>884</v>
      </c>
    </row>
    <row r="14" spans="1:38" hidden="1">
      <c r="A14">
        <v>13</v>
      </c>
      <c r="B14" s="1">
        <v>46115.630196759259</v>
      </c>
      <c r="C14" s="1">
        <v>46115.632754629631</v>
      </c>
      <c r="D14" t="s">
        <v>776</v>
      </c>
      <c r="G14" t="s">
        <v>777</v>
      </c>
      <c r="H14" t="s">
        <v>903</v>
      </c>
      <c r="I14" t="s">
        <v>904</v>
      </c>
      <c r="J14" t="s">
        <v>784</v>
      </c>
      <c r="K14" t="s">
        <v>905</v>
      </c>
      <c r="L14" t="s">
        <v>906</v>
      </c>
      <c r="M14" t="s">
        <v>907</v>
      </c>
    </row>
    <row r="15" spans="1:38" hidden="1">
      <c r="A15">
        <v>14</v>
      </c>
      <c r="B15" s="1">
        <v>46115.632488425923</v>
      </c>
      <c r="C15" s="1">
        <v>46115.643020833333</v>
      </c>
      <c r="D15" t="s">
        <v>776</v>
      </c>
      <c r="G15" t="s">
        <v>777</v>
      </c>
      <c r="H15" t="s">
        <v>908</v>
      </c>
      <c r="I15" t="s">
        <v>8</v>
      </c>
      <c r="J15" t="s">
        <v>784</v>
      </c>
      <c r="K15" t="s">
        <v>909</v>
      </c>
      <c r="L15" t="s">
        <v>910</v>
      </c>
      <c r="M15" t="s">
        <v>911</v>
      </c>
      <c r="N15" t="s">
        <v>912</v>
      </c>
      <c r="O15" t="s">
        <v>913</v>
      </c>
      <c r="P15" t="s">
        <v>914</v>
      </c>
      <c r="Q15" s="2" t="s">
        <v>915</v>
      </c>
      <c r="R15" t="s">
        <v>916</v>
      </c>
      <c r="S15" t="s">
        <v>917</v>
      </c>
      <c r="T15" t="s">
        <v>918</v>
      </c>
      <c r="U15" t="s">
        <v>919</v>
      </c>
      <c r="V15" s="2" t="s">
        <v>915</v>
      </c>
      <c r="W15" s="2" t="s">
        <v>915</v>
      </c>
      <c r="X15" s="2" t="s">
        <v>915</v>
      </c>
      <c r="Y15" s="2" t="s">
        <v>915</v>
      </c>
      <c r="Z15" t="s">
        <v>920</v>
      </c>
      <c r="AA15" s="2" t="s">
        <v>915</v>
      </c>
      <c r="AB15" s="2" t="s">
        <v>915</v>
      </c>
      <c r="AC15" s="2" t="s">
        <v>915</v>
      </c>
      <c r="AD15" s="2" t="s">
        <v>915</v>
      </c>
      <c r="AE15" s="2" t="s">
        <v>915</v>
      </c>
      <c r="AF15" s="2" t="s">
        <v>915</v>
      </c>
      <c r="AG15" s="2" t="s">
        <v>915</v>
      </c>
      <c r="AH15" s="2" t="s">
        <v>915</v>
      </c>
      <c r="AI15" s="2" t="s">
        <v>915</v>
      </c>
      <c r="AJ15" t="s">
        <v>921</v>
      </c>
      <c r="AK15" t="s">
        <v>913</v>
      </c>
      <c r="AL15" t="s">
        <v>922</v>
      </c>
    </row>
    <row r="16" spans="1:38" hidden="1">
      <c r="A16">
        <v>15</v>
      </c>
      <c r="B16" s="1">
        <v>46115.666689814818</v>
      </c>
      <c r="C16" s="1">
        <v>46115.701851851853</v>
      </c>
      <c r="D16" t="s">
        <v>776</v>
      </c>
      <c r="G16" t="s">
        <v>777</v>
      </c>
      <c r="H16" t="s">
        <v>923</v>
      </c>
      <c r="I16" t="s">
        <v>826</v>
      </c>
      <c r="J16" t="s">
        <v>784</v>
      </c>
      <c r="K16" t="s">
        <v>924</v>
      </c>
      <c r="L16" t="s">
        <v>925</v>
      </c>
      <c r="M16" t="s">
        <v>926</v>
      </c>
      <c r="N16" t="s">
        <v>927</v>
      </c>
      <c r="O16" t="s">
        <v>928</v>
      </c>
      <c r="Q16" t="s">
        <v>929</v>
      </c>
      <c r="R16" t="s">
        <v>930</v>
      </c>
      <c r="S16" t="s">
        <v>931</v>
      </c>
      <c r="T16" t="s">
        <v>932</v>
      </c>
      <c r="U16" t="s">
        <v>933</v>
      </c>
      <c r="V16" t="s">
        <v>934</v>
      </c>
      <c r="W16" t="s">
        <v>935</v>
      </c>
      <c r="X16" t="s">
        <v>936</v>
      </c>
      <c r="Y16" t="s">
        <v>937</v>
      </c>
      <c r="Z16" t="s">
        <v>938</v>
      </c>
      <c r="AA16" t="s">
        <v>939</v>
      </c>
      <c r="AB16" t="s">
        <v>940</v>
      </c>
      <c r="AC16" t="s">
        <v>941</v>
      </c>
      <c r="AD16" t="s">
        <v>942</v>
      </c>
      <c r="AE16" t="s">
        <v>943</v>
      </c>
      <c r="AF16" t="s">
        <v>944</v>
      </c>
      <c r="AG16" t="s">
        <v>945</v>
      </c>
      <c r="AH16" t="s">
        <v>946</v>
      </c>
      <c r="AI16" t="s">
        <v>947</v>
      </c>
      <c r="AJ16" t="s">
        <v>948</v>
      </c>
      <c r="AK16" t="s">
        <v>949</v>
      </c>
      <c r="AL16" t="s">
        <v>950</v>
      </c>
    </row>
    <row r="17" spans="1:38" hidden="1">
      <c r="A17">
        <v>16</v>
      </c>
      <c r="B17" s="1">
        <v>46115.727627314816</v>
      </c>
      <c r="C17" s="1">
        <v>46115.779421296298</v>
      </c>
      <c r="D17" t="s">
        <v>776</v>
      </c>
      <c r="G17" t="s">
        <v>777</v>
      </c>
      <c r="H17" t="s">
        <v>951</v>
      </c>
      <c r="I17" t="s">
        <v>952</v>
      </c>
      <c r="J17" t="s">
        <v>784</v>
      </c>
      <c r="K17" t="s">
        <v>953</v>
      </c>
      <c r="L17" t="s">
        <v>954</v>
      </c>
      <c r="M17" t="s">
        <v>955</v>
      </c>
      <c r="N17" t="s">
        <v>956</v>
      </c>
      <c r="O17" t="s">
        <v>957</v>
      </c>
      <c r="P17" t="s">
        <v>958</v>
      </c>
      <c r="Q17" t="s">
        <v>959</v>
      </c>
      <c r="R17" t="s">
        <v>960</v>
      </c>
      <c r="S17" t="s">
        <v>961</v>
      </c>
      <c r="T17" t="s">
        <v>962</v>
      </c>
      <c r="U17" t="s">
        <v>963</v>
      </c>
      <c r="V17" t="s">
        <v>964</v>
      </c>
      <c r="W17" t="s">
        <v>965</v>
      </c>
      <c r="X17" t="s">
        <v>966</v>
      </c>
      <c r="Y17" t="s">
        <v>967</v>
      </c>
      <c r="Z17" t="s">
        <v>968</v>
      </c>
      <c r="AA17" t="s">
        <v>969</v>
      </c>
      <c r="AB17" t="s">
        <v>970</v>
      </c>
      <c r="AC17" t="s">
        <v>971</v>
      </c>
      <c r="AD17" t="s">
        <v>972</v>
      </c>
      <c r="AE17" t="s">
        <v>973</v>
      </c>
      <c r="AF17" t="s">
        <v>974</v>
      </c>
      <c r="AG17" t="s">
        <v>975</v>
      </c>
      <c r="AH17" t="s">
        <v>976</v>
      </c>
      <c r="AI17" t="s">
        <v>977</v>
      </c>
      <c r="AJ17" t="s">
        <v>978</v>
      </c>
      <c r="AK17" t="s">
        <v>979</v>
      </c>
      <c r="AL17" t="s">
        <v>980</v>
      </c>
    </row>
    <row r="18" spans="1:38" hidden="1">
      <c r="A18">
        <v>17</v>
      </c>
      <c r="B18" s="1">
        <v>46115.784722222219</v>
      </c>
      <c r="C18" s="1">
        <v>46115.792847222219</v>
      </c>
      <c r="D18" t="s">
        <v>776</v>
      </c>
      <c r="G18" t="s">
        <v>777</v>
      </c>
      <c r="H18" t="s">
        <v>981</v>
      </c>
      <c r="I18" t="s">
        <v>3</v>
      </c>
      <c r="J18" t="s">
        <v>784</v>
      </c>
      <c r="K18" t="s">
        <v>982</v>
      </c>
      <c r="L18" t="s">
        <v>983</v>
      </c>
      <c r="M18" t="s">
        <v>984</v>
      </c>
      <c r="N18" t="s">
        <v>985</v>
      </c>
      <c r="O18" t="s">
        <v>986</v>
      </c>
      <c r="P18" t="s">
        <v>987</v>
      </c>
      <c r="R18" t="s">
        <v>988</v>
      </c>
      <c r="U18" t="s">
        <v>989</v>
      </c>
      <c r="Y18" t="s">
        <v>990</v>
      </c>
      <c r="Z18" t="s">
        <v>991</v>
      </c>
      <c r="AJ18" t="s">
        <v>992</v>
      </c>
    </row>
    <row r="19" spans="1:38" hidden="1">
      <c r="A19">
        <v>18</v>
      </c>
      <c r="B19" s="1">
        <v>46115.841956018521</v>
      </c>
      <c r="C19" s="1">
        <v>46115.864120370374</v>
      </c>
      <c r="D19" t="s">
        <v>776</v>
      </c>
      <c r="G19" t="s">
        <v>777</v>
      </c>
      <c r="H19" t="s">
        <v>993</v>
      </c>
      <c r="I19" t="s">
        <v>2</v>
      </c>
      <c r="J19" t="s">
        <v>784</v>
      </c>
      <c r="K19" t="s">
        <v>994</v>
      </c>
      <c r="L19" t="s">
        <v>995</v>
      </c>
      <c r="M19" t="s">
        <v>996</v>
      </c>
      <c r="N19" t="s">
        <v>997</v>
      </c>
      <c r="O19" t="s">
        <v>998</v>
      </c>
      <c r="P19" t="s">
        <v>999</v>
      </c>
      <c r="Q19" t="s">
        <v>1000</v>
      </c>
      <c r="R19" t="s">
        <v>1001</v>
      </c>
      <c r="S19" t="s">
        <v>1002</v>
      </c>
      <c r="T19" t="s">
        <v>1003</v>
      </c>
      <c r="U19" t="s">
        <v>1004</v>
      </c>
      <c r="V19" t="s">
        <v>1005</v>
      </c>
      <c r="W19" t="s">
        <v>1006</v>
      </c>
      <c r="X19" t="s">
        <v>1007</v>
      </c>
      <c r="Y19" t="s">
        <v>1008</v>
      </c>
      <c r="Z19" t="s">
        <v>1009</v>
      </c>
      <c r="AA19" t="s">
        <v>1010</v>
      </c>
      <c r="AB19" t="s">
        <v>1011</v>
      </c>
      <c r="AJ19" t="s">
        <v>1012</v>
      </c>
      <c r="AK19" t="s">
        <v>1013</v>
      </c>
      <c r="AL19" t="s">
        <v>280</v>
      </c>
    </row>
    <row r="20" spans="1:38" hidden="1">
      <c r="A20">
        <v>19</v>
      </c>
      <c r="B20" s="1">
        <v>46115.792627314811</v>
      </c>
      <c r="C20" s="1">
        <v>46115.900312500002</v>
      </c>
      <c r="D20" t="s">
        <v>776</v>
      </c>
      <c r="G20" t="s">
        <v>777</v>
      </c>
      <c r="H20" t="s">
        <v>1014</v>
      </c>
      <c r="I20" t="s">
        <v>1015</v>
      </c>
      <c r="J20" t="s">
        <v>784</v>
      </c>
      <c r="K20" t="s">
        <v>1016</v>
      </c>
      <c r="L20" t="s">
        <v>1017</v>
      </c>
      <c r="M20" t="s">
        <v>1018</v>
      </c>
      <c r="N20" t="s">
        <v>1019</v>
      </c>
      <c r="O20" t="s">
        <v>1020</v>
      </c>
      <c r="Q20" t="s">
        <v>1021</v>
      </c>
      <c r="R20" t="s">
        <v>1022</v>
      </c>
      <c r="V20" t="s">
        <v>1023</v>
      </c>
      <c r="Z20" t="s">
        <v>1024</v>
      </c>
      <c r="AE20" t="s">
        <v>1025</v>
      </c>
      <c r="AI20" t="s">
        <v>1026</v>
      </c>
      <c r="AJ20" t="s">
        <v>1027</v>
      </c>
      <c r="AK20" t="s">
        <v>1028</v>
      </c>
    </row>
    <row r="21" spans="1:38" hidden="1">
      <c r="A21">
        <v>20</v>
      </c>
      <c r="B21" s="1">
        <v>46118.685601851852</v>
      </c>
      <c r="C21" s="1">
        <v>46118.693055555559</v>
      </c>
      <c r="D21" t="s">
        <v>776</v>
      </c>
      <c r="G21" t="s">
        <v>777</v>
      </c>
      <c r="H21" t="s">
        <v>1029</v>
      </c>
      <c r="I21" t="s">
        <v>1030</v>
      </c>
      <c r="J21" t="s">
        <v>784</v>
      </c>
      <c r="K21" t="s">
        <v>1031</v>
      </c>
      <c r="L21" t="s">
        <v>1032</v>
      </c>
      <c r="M21" t="s">
        <v>1033</v>
      </c>
      <c r="AH21" t="s">
        <v>1034</v>
      </c>
      <c r="AI21" t="s">
        <v>1035</v>
      </c>
    </row>
    <row r="22" spans="1:38" hidden="1">
      <c r="A22">
        <v>21</v>
      </c>
      <c r="B22" s="1">
        <v>46118.80636574074</v>
      </c>
      <c r="C22" s="1">
        <v>46118.810902777775</v>
      </c>
      <c r="D22" t="s">
        <v>776</v>
      </c>
      <c r="G22" t="s">
        <v>777</v>
      </c>
      <c r="H22" t="s">
        <v>1036</v>
      </c>
      <c r="I22" t="s">
        <v>826</v>
      </c>
      <c r="J22" t="s">
        <v>784</v>
      </c>
      <c r="K22" t="s">
        <v>1037</v>
      </c>
      <c r="L22" t="s">
        <v>826</v>
      </c>
      <c r="M22" t="s">
        <v>1038</v>
      </c>
      <c r="N22" t="s">
        <v>1039</v>
      </c>
      <c r="O22" t="s">
        <v>1040</v>
      </c>
      <c r="P22" t="s">
        <v>1041</v>
      </c>
      <c r="Q22" t="s">
        <v>1042</v>
      </c>
      <c r="R22" t="s">
        <v>1043</v>
      </c>
      <c r="S22" t="s">
        <v>1044</v>
      </c>
      <c r="T22" t="s">
        <v>1045</v>
      </c>
      <c r="U22" t="s">
        <v>1046</v>
      </c>
      <c r="V22" t="s">
        <v>1047</v>
      </c>
      <c r="W22" t="s">
        <v>1048</v>
      </c>
      <c r="X22" t="s">
        <v>1049</v>
      </c>
      <c r="Y22" t="s">
        <v>1050</v>
      </c>
      <c r="Z22" t="s">
        <v>1051</v>
      </c>
      <c r="AA22" t="s">
        <v>1052</v>
      </c>
      <c r="AB22" t="s">
        <v>1053</v>
      </c>
      <c r="AC22" t="s">
        <v>1054</v>
      </c>
      <c r="AD22" t="s">
        <v>1055</v>
      </c>
      <c r="AE22" t="s">
        <v>1056</v>
      </c>
      <c r="AF22" t="s">
        <v>1057</v>
      </c>
      <c r="AG22" t="s">
        <v>1058</v>
      </c>
      <c r="AH22" t="s">
        <v>1059</v>
      </c>
      <c r="AI22" t="s">
        <v>1060</v>
      </c>
      <c r="AJ22" t="s">
        <v>1061</v>
      </c>
      <c r="AK22" t="s">
        <v>1062</v>
      </c>
      <c r="AL22" t="s">
        <v>1063</v>
      </c>
    </row>
    <row r="23" spans="1:38">
      <c r="A23" t="s">
        <v>1064</v>
      </c>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row>
    <row r="24" spans="1:38">
      <c r="A24" s="42" t="s">
        <v>763</v>
      </c>
      <c r="B24" s="42" t="s">
        <v>1065</v>
      </c>
      <c r="C24" s="42" t="s">
        <v>62</v>
      </c>
      <c r="D24" s="42" t="s">
        <v>772</v>
      </c>
    </row>
    <row r="25" spans="1:38" ht="409.5">
      <c r="A25" s="55" t="s">
        <v>783</v>
      </c>
      <c r="B25" s="55" t="s">
        <v>528</v>
      </c>
      <c r="C25" s="55" t="str">
        <f>VLOOKUP(A3,$A$3:$AL$23,14,FALSE)</f>
        <v>1. Identificação da entidade participante.
Entidade: Associação Comercial do Amazonas – ACA
CNPJ: 04.020.707/0001-10
Endereço: Rua Guilherme Moreira, nº 281, Centro, CEP 69.005-300, Manaus/AM.
A Associação Comercial do Amazonas – ACA1, pessoa jurídica de direito privado, constituída sob a forma de associação civil sem fins econômicos, inscrita no CNPJ sob o nº 04.020.707/0001-10, com sede na Rua Guilherme Moreira, nº 281, Centro, CEP 69.005-300, Manaus/AM, vem, respeitosamente, apresentar Contribuição à Consulta Pública nº 03/2026, instaurada pela Agência Nacional do Petróleo, Gás Natural e Biocombustíveis – ANP.
Fundada em 18 de junho de 1871, há mais de um século e meio, a ACA constitui o primeiro órgão associativo criado no Estado do Amazonas, tendo surgido da necessidade de organizar as relações comerciais e industriais no período áureo do ciclo da borracha. Ao longo de sua história institucional, consolidou-se como entidade representativa de significativa relevância regional, desempenhando papel ativo na defesa dos interesses econômicos, financeiros e tributários das classes que congrega.
A Associação reúne expressivo número de associados, abrangendo setores da indústria, do comércio, dos serviços e do agronegócio, com predominância do setor comercial, atuando como legítima representante institucional dos interesses coletivos e individuais homogêneos de seus filiados.
Ademais, a relevância institucional da entidade é reforçada por sua atuação como órgão consultivo do Poder Público, possuindo assento em conselhos deliberativos e órgãos estratégicos, tais como a Junta Comercial do Estado do Amazonas (JUCEA), o Conselho de Desenvolvimento Econômico, Sustentável e Estratégico de Manaus (CODESE) e o Comitê das Atividades de Pesquisa e Desenvolvimento na Amazônia (CAPDA), vinculado ao Ministério da Fazenda.
Essa atuação institucional demonstra sua inserção ativa nos debates de políticas públicas de natureza econômica e regulatória, inclusive no que se refere ao setor energético e ao mercado de gás natural.
Nesse contexto, considerando a relevância econômica e estratégica do gás natural para o desenvolvimento regional, bem como os impactos diretos das decisões regulatórias sobre a atividade empresarial no Estado do Amazonas, a ACA entende possuir plena pertinência temática e institucional para contribuir com o processo participativo instaurado por essa Agência Reguladora.</v>
      </c>
      <c r="D25" s="55"/>
    </row>
    <row r="26" spans="1:38" ht="409.5">
      <c r="A26" s="55" t="s">
        <v>798</v>
      </c>
      <c r="B26" s="55" t="s">
        <v>528</v>
      </c>
      <c r="C26" s="55" t="str">
        <f>VLOOKUP(A5,$A$3:$AL$23,14,FALSE)</f>
        <v xml:space="preserve">A Abiquim sugere a inclusão de encaminhamento a respeito de incertezas de valoração na seção introdutória: O processo de valoração da Base Regulatória de Ativos (BRA) para o ciclo 2026-2030 envolve complexidades inerentes à transição de contratos legados e à aplicação das metodologias previstas na RANP 991/2026. Caso, ao longo da instrução do processo tarifário, venham a ser identificadas insuficiências ou inconsistências nos dados apresentados pelas transportadoras, a ANP deverá dispor de mecanismos que permitam, ainda neste ciclo regulatório, o saneamento dessas deficiências e a valoração mais precisa da BRA.
Nesse sentido, propõe-se que a Nota Técnica já anteveja a possibilidade de, confirmada a insuficiência de dados para aplicação confiável das metodologias de valoração, serem adotadas as seguintes medidas:
i) a exigência, em prazo a ser definido, de informações complementares estruturadas conforme modelo a ser estabelecido pela ANP;
ii) a determinação de auditoria independente para validação e consistência dos dados apresentados;
iii) a possibilidade de recálculo do valor dos ativos com base nas informações auditadas, promovendo-se os ajustes necessários na BRA ainda no curso do ciclo 2026-2030, por meio de mecanismo de conta regulatória ou de revisão extraordinária prevista na RANP 991/2026;
iv) subsidiariamente, na hipótese de os dados permanecerem insuficientes mesmo após as diligências, que a decisão inicial sobre a BRA seja expressamente qualificada como provisória, sujeita a revisão em até 24 meses, com base em novas evidências e no aprimoramento da base de informações regulatórias.
Considerando que o ciclo tarifário 2026–2030 inaugura a abertura da Base Regulatória de Ativos em ambiente de forte assimetria informacional, a calibração inicial da BRA deve adotar abordagem prudencial, conservadora e expressamente revisável. A insuficiência de informação verificável por parte do regulado não pode operar como presunção favorável à inclusão de ativos ou custos, sob pena de gerar blindagem prematura da base e incentivos adversos à revelação de informações e à eficiência econômica. Ao contrário, lacunas materiais de dados devem acionar mecanismos de exclusão provisória, inclusão condicionada ou revisão ex post, de modo a preservar modicidade tarifária, neutralidade intertemporal e a integridade do regime de revenue cap.
</v>
      </c>
      <c r="D26" s="55" t="str">
        <f>VLOOKUP(A5,$A$3:$AL$23,15,FALSE)</f>
        <v>A proposta busca antecipar, de forma preventiva, o tratamento de potenciais dificuldades informacionais que possam surgir ao longo da instrução do processo tarifário. Ao estabelecer um roteiro claro de medidas, a ANP confere previsibilidade aos agentes, demonstra compromisso com a precisão da valoração da BRA e protege a modicidade tarifária, evitando que deficiências de dados se convertam em distorções permanentes.
Essa ênfase introdutória é consistente com o próprio diagnóstico da NT2 sobre a transição regulatória e com a centralidade da BRA no cálculo da RMP. Ao deixar claro, desde o início, que a insuficiência de documentação não pode resultar em “blindagem” de valores, a Nota Técnica orienta a leitura das seções seguintes e reduz o risco de que incertezas históricas sejam convertidas em custos permanentes para os usuários.</v>
      </c>
    </row>
    <row r="27" spans="1:38" ht="30">
      <c r="A27" s="55" t="s">
        <v>832</v>
      </c>
      <c r="B27" s="55" t="s">
        <v>528</v>
      </c>
      <c r="C27" s="55" t="str">
        <f>VLOOKUP(A7,$A$3:$AL$23,14,FALSE)</f>
        <v>Ver documento enviado por email como contribuição.</v>
      </c>
      <c r="D27" s="55" t="str">
        <f>VLOOKUP(A7,$A$3:$AL$23,15,FALSE)</f>
        <v>Ver documento enviado por email como contribuição.</v>
      </c>
    </row>
    <row r="28" spans="1:38" ht="409.5">
      <c r="A28" s="55" t="s">
        <v>837</v>
      </c>
      <c r="B28" s="55" t="s">
        <v>528</v>
      </c>
      <c r="C28" s="55" t="str">
        <f>VLOOKUP(A8,$A$3:$AL$23,14,FALSE)</f>
        <v xml:space="preserve">Diante da complexidade do tema, da antiguidade dos contratos legados e das particularidades associadas à disponibilidade e qualidade das informações históricas, cumpre registrar o reconhecimento pelo avanço metodológico apresentado pela ANP nesta Consulta Pública. A proposta evidencia esforço relevante da Agência na construção de uma abordagem estruturada para a valoração da Base Regulatória de Ativos, em linha com as diretrizes da Resolução ANP nº 991/2026.
Destaca-se, ainda, como positiva a decisão de estruturar o processo regulatório em etapas sequenciais — com a definição prévia do WACC, seguida da valoração da BRA e, posteriormente, da determinação da Receita Máxima Permitida (RMP). Essa abordagem contribui para maior organização analítica, transparência e rastreabilidade das decisões regulatórias, permitindo melhor compreensão dos impactos de cada componente tarifário. Nesse contexto, ainda que a discussão sobre OPEX esteja posicionada em etapa posterior, observa-se que o tema já vem sendo previamente explorado pela Agência, o que contribui para uma visão mais integrada do processo.
Adicionalmente, ressalta-se a adoção de critérios como a consideração das datas de entrada em operação para definição do início da depreciação regulatória, bem como a tentativa de aplicação e análise do Método do Capital Recuperado (RCM), acompanhada de maior detalhamento técnico. Tais elementos indicam uma evolução importante na busca por maior coerência econômica e aderência aos princípios regulatórios.
Ao mesmo tempo, entende-se que ainda há espaço para aprimoramentos, especialmente no que se refere à padronização e ao nível de detalhamento das informações disponibilizadas pelos transportadores, condição essencial para a aplicação plena e consistente de todas as metodologias previstas na Resolução ANP nº 991/2026. 
Nesse contexto, o avanço da transparência e da qualidade informacional tende a fortalecer a robustez das análises, reduzir assimetrias entre os agentes e contribuir para maior previsibilidade e legitimidade do processo tarifário. Assim, entendemos que a falta do nível adequado de transparência impõe ao mercado de gás custos que se apresentam como obstáculos para o pleno funcionamento e desenvolvimento da cadeia de gás.
</v>
      </c>
      <c r="D28" s="55"/>
    </row>
    <row r="29" spans="1:38" ht="180">
      <c r="A29" s="55" t="s">
        <v>848</v>
      </c>
      <c r="B29" s="55" t="s">
        <v>528</v>
      </c>
      <c r="C29" s="55" t="str">
        <f>VLOOKUP(A10,$A$3:$AL$23,14,FALSE)</f>
        <v>No âmbito da Consulta Pública nº 3/2026 da ANP, a TBG informa que submeteu suas contribuições sobre a metodologia de valoração da Base Regulatória de Ativos (BRA) e os Planos de Investimentos das transportadoras, conforme proposto para o Ciclo Regulatório 2026-2030, através do e-mail contribuicaotarifasgn@anp.gov.br.
As submissões foram realizadas nos dias 20 de março e 1º de abril de 2026, nas quais estão contidas as cartas TBG/DCO/GR 00267/2026 e TBG/DCO/GR 00271/2026B respectivamente. Nestes documentos, a TBG detalhou sua posição sobre as análises da ANP contidas na Nota Técnica nº 2/2026/SIM-CTR/SIM/ANP-RJ (SEI nº 5723580) e na Nota Técnica nº 6/2026/SIM-CTR/SIM/ANP-RJ (SEI nº 5726631)</v>
      </c>
      <c r="D29" s="55" t="str">
        <f>VLOOKUP(A10,$A$3:$AL$23,15,FALSE)</f>
        <v>No âmbito da Consulta Pública nº 3/2026 da ANP, a TBG informa que submeteu suas contribuições sobre a metodologia de valoração da Base Regulatória de Ativos (BRA) e os Planos de Investimentos das transportadoras, conforme proposto para o Ciclo Regulatório 2026-2030, através do e-mail contribuicaotarifasgn@anp.gov.br.
As submissões foram realizadas nos dias 20 de março e 1º de abril de 2026, nas quais estão contidas as cartas TBG/DCO/GR 00267/2026 e TBG/DCO/GR 00271/2026B respectivamente. Nestes documentos, a TBG detalhou sua posição sobre as análises da ANP contidas na Nota Técnica nº 2/2026/SIM-CTR/SIM/ANP-RJ (SEI nº 5723580) e na Nota Técnica nº 6/2026/SIM-CTR/SIM/ANP-RJ (SEI nº 5726631)</v>
      </c>
    </row>
    <row r="30" spans="1:38" ht="345">
      <c r="A30" s="55" t="s">
        <v>852</v>
      </c>
      <c r="B30" s="55" t="s">
        <v>528</v>
      </c>
      <c r="C30" s="55" t="str">
        <f>VLOOKUP(A11,$A$3:$AL$23,14,FALSE)</f>
        <v xml:space="preserve">INTRODUÇÂO
1.	Este documento trata-se da contribuição da Norgás S.A., companhia inscrita no CNPJ/MF sob nº 52.583.517/0001-54 à Consulta Pública nº 03/2026, realizada pela Agência Nacional do Petróleo, Gás Natural e Biocombustíveis (“ANP“) com o objetivo de obter contribuições sobre as Determinações Regulatórias relativas à valoração da Base Regulatória de Ativos (ou “BRA”), aos Planos de Investimentos e aos custos operacionais das transportadoras de gás natural GOM, TSB, TBG, NTS e TAG, referentes ao Ciclo Tarifário 2026–2030. 
2.	A abertura da presente consulta pública é de muita relevância para o desenvolvimento de infraestrutura do mercado de gás natural no país, colaborando com um ambiente de maximização de eficiência econômica, transparência, competitividade tarifária, e evoluções de marcos regulatórios e metodológicos.
3.	A presente contribuição concentra-se em dois principais aspectos considerados estruturantes para o modelo regulatório: a transparência informacional e; a vedação à sobre remuneração de ativos regulados. Além disso, essa contribuição também visa avaliar a proposta da ANP para a valoração da BRA referente a transportadora de gás natural TAG.
</v>
      </c>
      <c r="D30" s="55"/>
    </row>
    <row r="31" spans="1:38" ht="345">
      <c r="A31" s="55" t="s">
        <v>878</v>
      </c>
      <c r="B31" s="55" t="s">
        <v>528</v>
      </c>
      <c r="C31" s="55" t="str">
        <f>VLOOKUP(A13,$A$3:$AL$23,14,FALSE)</f>
        <v>A ANP adotou, de forma justificada e acertada, duas premissas para a revisão tarifária de transporte e gás natural do ciclo 2028-2030: (i) a BRA como critério econômico central e (ii) a vedação à dupla remuneração. 
As nossas contribuições para o aprimoramento da NT 2/2026 visam reforçar a  fundamentação jurídica daquelas premissas, destacando os seguintes aspectos: (1) a ANP detém competência legal para fixar modelo de revisão tarifária, com base nas suas informações técnicas de expertise; (2) a valoração da BRA é critério e ferramenta para a  revisão tarifária, que tem como principal objetivo assegurar simultaneamente remuneração justa e adequada às transportadoras e modicidade tarifária aos consumidores (art. 6º, §1º, Lei nº 8.987/95);  (3) a dupla remuneração gera enriquecimento sem causa, o que é vedado pelo art. 884 do Código Civil por ser Princípio Geral de Direito aplicável também às relações contratuais administrativas; (4) os efeitos da RANP 991/2026 atingem a relação jurídica já constituída, mas não encerrada, observando-se que não há direito adquirido a regime jurídico na ordem constitucional brasileira (ADI 5.062/DF - STF) e (5) o dever de transparência ao setor regulado impõe às transportadoras a obrigação de manutenção e disponibilização de todos os dados necessários para a devida verificação pela ANP (art. 8º, XVII, Lei nº 9.478/97).</v>
      </c>
      <c r="D31" s="55" t="str">
        <f>VLOOKUP(A13,$A$3:$AL$23,15,FALSE)</f>
        <v>A regulação tarifária tem como principal meta a modicidade tarifária, permitindo aos consumidores o acesso aos bens e serviços decorrentes da prestação de serviço público, sem que arquem com custos de ativos já adequadamente remunerados às autorizadas/concessionários/permissionárias (art. 6º, §1º, Lei nº 8.987/95). Nesse sentido, a incorporação de investimentos já amortizados pelos contratos legados na BRA do novo ciclo configuraria enriquecimento sem causa, o que é vedado pelo ordenamento jurídico nacional.
A BRA é o principal instrumento jurídico-econômico para garantir a proteção do capital investido e a tutela do usuário contra encargos indevidos. A valorização inadequada da BRA compromete a modicidade tarifária, a neutralidade intertemporal e o princípio constitucional da eficiência (art. 37, caput, CF); já a subvalorização compromete o equilíbrio econômico-financeiro e o estímulo ao investimento. 
Nesse quadro fático, a ANP tem competência legal para definir a metodologia de revisão tarifária que garanta serviço regular e eficiente com tarifa compatível.</v>
      </c>
    </row>
    <row r="32" spans="1:38" ht="409.5">
      <c r="A32" s="55" t="s">
        <v>908</v>
      </c>
      <c r="B32" s="55" t="s">
        <v>528</v>
      </c>
      <c r="C32" s="55" t="str">
        <f t="shared" ref="C32:C37" si="0">VLOOKUP(A15,$A$3:$AL$23,14,FALSE)</f>
        <v xml:space="preserve">(...)
Assim, esta Nota Técnica apresenta os fundamentos legais, a base teórica e os referenciais metodológicos aplicáveis à valoração da BRA e à apuração de novos investimentos e dos custos operacionais, à luz da legislação vigente; das premissas estabelecidas em Contratos Legados, assegurando a modicidade tarifária, eficiência econômica e os princípios da prudência e necessidade; das diretrizes da ANP; e de referenciais internacionais, especialmente as práticas da Australian Energy Regulator (AER) e as National Gas Rules (NGR). </v>
      </c>
      <c r="D32" s="55" t="str">
        <f t="shared" ref="D32:D37" si="1">VLOOKUP(A15,$A$3:$AL$23,15,FALSE)</f>
        <v xml:space="preserve">O “Gasoduto de Transporte Urucu-Coari-Manaus” apresenta peculiaridades, por ser atualmente o único gasoduto de transporte do Brasil em sistema completamente isolado, sem a complexidade de múltiplas entradas/saídas, sendo base de sustentação da segurança energética do Amazonas (cerca de 85% da energia consumida no sistema interligado do AM consome gás natural transportado por esse gasoduto) e de fundamental importância para os quase 30.000 usuários de gás natural do Amazonas. Este gasoduto terá sua vigência encerrada em nov/30. Assim, considerando que: 
a)	Em 2016, a tarifa do gasoduto Urucu-Coari-Manaus passou por um robusto processo de regulamentação (Nota Técnica nº 08/2016-SCM), no qual o fluxo de caixa descontado, contendo o cálculo tarifário, previa a amortização do referido ativo ao final do Contrato; 
b)	Volumes foram/serão adicionados (novas usinas termelétricas e consumidores de diversos outros segmentos) acelerando a amortização do mesmo;
c)	que com a aproximação do final deste contrato legado em pouco mais de 3 (três) anos;
d)	A tarifa atual deste gasoduto é o triplo da média nacional (sistema interligado) 
Por todo o exposto, é fundamental que a tarifa do referido gasoduto seja contemplada no ciclo tarifário de 2026-2030, onde será verificada a existência de valor residual da BRA até novembro de 2030, e será possível prover o mercado de previsibilidade pós 2030, promovendo assim a modicidade tarifária, segurança energética e desenvolvimento sustentável para o estado do Amazonas. 
A depreciação dos ativos considerados nos fluxos de caixa desse contrato, por meio das tarifas praticadas, já remunerou integralmente os investimentos realizados.
Nessa senda, a modicidade tarifária deve ser expressamente incluída como princípio geral da remuneração tarifária no transporte de gás natural. Manutenção das regras previstas e aplicadas aos contratos legados, na sua integralidade, considerando os fluxos de caixa, tarifas, depreciação/amortização e valores residuais. </v>
      </c>
    </row>
    <row r="33" spans="1:4" ht="409.5">
      <c r="A33" s="55" t="s">
        <v>923</v>
      </c>
      <c r="B33" s="55" t="s">
        <v>528</v>
      </c>
      <c r="C33" s="55" t="str">
        <f t="shared" si="0"/>
        <v xml:space="preserve">A ANP realizou trabalho técnico consistente e meritório ao reconhecer a BRA como núcleo econômico do regime tarifário do transporte de gás e ao destacar a vedação à dupla remuneração como pilar estruturante da decisão regulatória. O enquadramento é especialmente relevante no ciclo 2026–2030, que consolida a transição dos contratos legados para o regime de acesso regulado instituído pela Lei nº 14.134/2021.
Reconhece-se a importância do esforço de saneamento da base de ativos e da sistematização, na Nota Técnica, dos fundamentos legais, metodológicos e referenciais internacionais aplicáveis à valoração da BRA e à formação da RMP. Trata-se de passo indispensável para a construção de um regime tarifário transparente, previsível e compatível com boas práticas regulatórias.
As contribuições a seguir buscam reforçar a coerência econômica, a robustez jurídica e a governança decisória da Consulta Pública. Para tanto, partem de cinco premissas estruturantes: (i) a decisão sobre a BRA é ato regulatório e não mero exercício contábil; (ii) a BRA deve refletir apenas capital prudente, eficiente, útil e ainda não recuperado; (iii) a transição dos contratos legados exige justiça regulatória intertemporal e prevenção de dupla remuneração; (iv) a assimetria informacional impõe dever reforçado de transparência às transportadoras; e (v) a ANP pode e deve decidir com base na melhor informação disponível, com possibilidade de revisão ex post quando dados superiores forem apresentados.
</v>
      </c>
      <c r="D33" s="55" t="str">
        <f t="shared" si="1"/>
        <v xml:space="preserve">A nova Lei do Gás substituiu o regime previsto na Lei nº 11.909/2009 por novo arranjo para as autorizações de construção, ampliação, operação e manutenção de gasodutos de transporte, preservando a regulação tarifária da atividade e atribuindo à ANP a competência para definir a Receita Máxima Permitida do serviço de transporte.
Nesse ambiente, a competência regulatória para definição da estrutura tarifária pressupõe acomodar os conflitos entre agentes de mercado e usuários, assegurando sustentabilidade econômico-financeira dos investimentos e, ao mesmo tempo, modicidade tarifária. Por isso, a legislação aplicável deve ser compreendida também à luz do Decreto nº 10.712/2021, alterado pelo Decreto nº 12.153/2024, e da Resolução CNPE nº 3/2022, que reforçam transparência, uso eficiente da infraestrutura e redução de barreiras estruturais à concorrência.
Além da competência para estabelecer critérios de valoração da BRA, a legislação confere à ANP poder expresso para exigir informações dos agentes regulados e arbitrar valores regulatórios, nos termos do art. 9º da Lei nº 14.134/2021 e do art. 8º, incisos VI e XVII, da Lei nº 9.478/1997. A isso se somam os princípios da modicidade tarifária e da vedação ao enriquecimento sem causa, extraíveis do regime jurídico das concessões e do próprio direito civil, e plenamente compatíveis com os preceitos de eficiência e competitividade do novo marco do gás.
Também é essencial reforçar a competência da ANP para exigir das transportadoras o envio de informações sob sua custódia e responsabilidade, sob pena de sanção, bem como o dever de motivação com base nas melhores informações disponíveis, mesmo em cenários de assimetria informacional. Em tais situações, a boa prática regulatória recomenda: (i) diligência na obtenção dos dados faltantes; (ii) neutralização das consequências indesejadas da assimetria informacional; e (iii) adoção de mecanismos de revisão ex post.
</v>
      </c>
    </row>
    <row r="34" spans="1:4" ht="409.5">
      <c r="A34" s="55" t="s">
        <v>951</v>
      </c>
      <c r="B34" s="55" t="s">
        <v>528</v>
      </c>
      <c r="C34" s="55" t="str">
        <f t="shared" si="0"/>
        <v xml:space="preserve">A decisão da ANP de fasear a revisão foi um passo acertado e importante para a ordenação do processo. A finalização dos primeiros contratos legados traz um elemento adicional ao processo e coloca a BRA como a questão central do processo.
A aprovação da RANP 991/2026 trouxe elementos importantes para o ordenamento regulatório na medida em que explicita a vedação à dupla remuneração que passa a ser o comando do processo de definição da Base. O enquadramento é especialmente relevante no ciclo 2026–2030, que consolida a transição dos contratos legados para o regime de acesso regulado, mas também tem um grande impacto nos quinquênios seguintes quando 100% dos contratos legados estarão finalizados. Nessa revisão em curso o impacto ainda será de cerca de 30% e ao longo de todo o ciclo 2026-2030 ainda estaremos sob o impacto dos contratos legados nos restantes 70% o que mitiga os efeitos da redução da RMP pelo fim dos contratos das Malhas Sudeste e Nordeste.
Mas isso não tira a importância e magnitude do momento atual, a da importância de ser aplicar os fundamentos legais, metodológicos e referenciais internacionais na valoração da BRA e consequentemente, na definição da RMP. 
Destacamos algumas premissas estruturantes: (i) a decisão sobre a BRA é ato regulatório e não mero exercício contábil; (ii) a BRA deve refletir apenas capital prudente, eficiente, útil e ainda não recuperado; (iii) a transição dos contratos legados exige a não admissão da dupla remuneração; (iv) a assimetria informacional impõe dever reforçado de transparência às transportadoras; e (v) a ANP pode e deve decidir com base na melhor informação disponível, com possibilidade de revisão ex post quando dados superiores forem apresentados.
O modelo regulatório necessita assegurar que a definição da BRA não resulte em dupla remuneração de ativos já integralmente recuperados por meio das tarifas vigentes nos contratos anteriores. Nesse ponto destaca-se o art. 7º, inciso IV, que veda a dupla remuneração, ou seja, não devem integrar a BRA ativos cuja recuperação total já tenha ocorrido por meio das tarifas de transporte.
Importante destacar que a 991/2026, indica alguns métodos possíveis  para valoração da BRA, mas não estabelece uma hierarquia entre as metodologias, dentre elas: i. Custo Histórico Corrigido pela Inflação (CHCI), ii. Custo de Reposição Novo (CRN) e iii. Recovered Capital Method (RCM), o que confere à ANP a discricionariedade para adoção do método mais adequado às circunstâncias específicas.
Diante do contexto de transição regulatória dos Contratos Legados e da necessidade de se evitar dupla contagem de investimentos, não restam dúvidas de que o RCM é o único método capaz de identificar, o montante de capital já recuperado ao longo do período contratual, permitindo a correta apuração do saldo ainda não amortizado, uma vez que se baseia em parâmetros de custo e depreciação que pode refletir a efetiva trajetória econômica dos ativos.
</v>
      </c>
      <c r="D34" s="55" t="str">
        <f t="shared" si="1"/>
        <v xml:space="preserve">Diante do contexto de transição regulatória dos Contratos Legados e da necessidade de se evitar dupla contagem de investimentos, não restam dúvidas de que o RCM é o único método capaz de identificar, o montante de capital já recuperado ao longo do período contratual, permitindo a correta apuração do saldo ainda não amortizado. Já o CHCI e VRN/VRD não oferecem as salvaguardas suficientes contra a duplicidade de remuneração, uma vez que se baseiam em parâmetros de custo e depreciação que podem não refletir a efetiva trajetória econômica dos ativos.
No caso do VRN, ainda que a Nota Técnica - NT, sugira a exclusão de ativos com mais de 30 anos, a BRA resultante implica na revaloração de ativos já remunerados, em função da adoção de custos unitários elevados e critérios de depreciação potencialmente distorcidos. No caso do CHCI a proposta é ainda mais prejudicial.
Já no caso do RCM, embora a NT indique como a mais apropriada, são apontadas limitações quanto à rastreabilidade de determinadas informações. Tal restrição no entanto, não justifica o afastamento do RCM que pode e deve ser aplicado com base no princípio do best available data, utilizando-se as melhores informações disponíveis no momento, devendo ser previsto mecanismos de ajuste posterior (true-up), a serem implementados quando da disponibilização de dados mais completos e auditáveis. 
A eventual insuficiência de informações não pode gerar presunção favorável ao agente regulado. Cabe à transportadora (NTS) o ônus de demonstrar a elegibilidade dos investimentos e custos apresentados, competindo à ANP deliberar com base em critérios técnicos, transparentes e replicáveis.
Conclui-se que o RCM é o método que deve ser utilizado na definição da BRA inicial do novo ciclo regulatório e o único capaz de assegurar: i. a aderência ao disposto na Resolução ANP nº 991/2026, ii. a exclusão de ativos já integralmente recuperados, iii. a prevenção de uma tripla remuneração pela transportadora e, iv. a proteção dos consumidores. Recomenda-se, portanto, que a ANP adote o RCM com aplicação baseada nas melhores informações disponíveis e previsão de mecanismos de ajuste posterior, com a fixação de prazo limite para a realização de eventuais aperfeiçoamentos futuros. </v>
      </c>
    </row>
    <row r="35" spans="1:4" ht="409.5">
      <c r="A35" s="55" t="s">
        <v>981</v>
      </c>
      <c r="B35" s="55" t="s">
        <v>528</v>
      </c>
      <c r="C35" s="55" t="str">
        <f t="shared" si="0"/>
        <v>A Edge Comercialização S.A. (“Edge”) é uma empresa criada com o propósito de tornar a indústria e o setor de transporte no Brasil mais competitivos e sustentáveis, por meio do desenvolvimento do mercado livre de gás natural e do biometano.
Desde sua origem, a Edge atua com base em dois pilares estratégicos centrais: segurança e foco no cliente. A companhia investe em infraestrutura e em uma originação diversificada para garantir segurança de suprimento, ao mesmo tempo em que desenvolve soluções flexíveis e customizadas, capazes de atender às diferentes necessidades de seus clientes em termos de custo, confiabilidade e descarbonização.
Em seu portfólio, além das atividades de comercialização de gás natural, a Edge possui investimentos em ativos relevantes para o mercado de gás, como o Terminal de Regaseificação de GNL de São Paulo (TRSP), com capacidade de 14 milhões de m³/dia, e a maior planta de purificação de biometano do Brasil com capacidade de produzir até 225 mil m³/dia, por meio de sua subsidiária Biometano Verde Paulínia S.A. (Onebio) em parceria com a Orizon, além da distribuição de GNL B2B off grid.
Para garantir a expansão do mercado consumidor de gás natural e biometano, por meio da atração de agentes que utilizam fontes mais intensivas em gases do efeito estufa, é necessário garantir a sua competitividade no mercado nacional. Essa competitividade está diretamente condicionada à modicidade dos custos ao longo de toda a cadeia, desde a produção até a entrega ao consumidor final. De pouco adiantaria os esforços para ampliação das fontes de produção e/ou o acesso à molécula no mercado internacional a preços baixos, num cenário em que o custo de utilização da infraestrutura brasileira para a movimentação da molécula permanecer elevado, uma vez que é justamente o preço final praticado ao consumidor que determina a atratividade do gás natural e do biometano frente a outras fontes energéticas.</v>
      </c>
      <c r="D35" s="55" t="str">
        <f t="shared" si="1"/>
        <v>Os avanços recentes regulatórios e de políticas públicas reforçam a urgência dessa equação de custos. O mercado livre de gás natural iniciou seu desenvolvimento de forma ampla em 2021, por meio da Nova Lei do Gás. Em 2025, alcançou 100 indústrias, das quais 62 assinaram seus primeiros contratos no mesmo ano1. Para que essa trajetória de crescimento se sustente e se acelere, é fundamental que a redução dos custos da cadeia acompanhe a abertura do mercado, consolidando as condições de competitividade necessárias à expansão do consumo. Para isso, é imprescindível o atual processo de aperfeiçoamento do arcabouço regulatório das infraestruturas do sistema de transporte de gás natural (“STGN”).
Nessa linha, parabeniza-se a ANP pela condução do processo de atualização do arcabouço normativo que gerou a Resolução ANP n° 991, de 2 de janeiro de 2026 (“RANP 991/2026”) que estabelece o regime tarifário aplicável aos sistemas de transporte de gás natural e aos serviços de transporte oferecidos no regime de contratação, com ampla participação dos agentes interessados e da sociedade.
De forma acertada, a ANP decidiu, em 2025, segmentar o processo revisional em três etapas: (a) definição da WACC (taxa de retorno) aplicável aos ativos, (b) cálculo da Base Regulatória de Ativos (BRA), e (c) definição da Remuneração Máxima Permitida (RMP) das transportadoras. Tratando-se de um mercado em desenvolvimento, é crucial que todos os agentes envolvidos e a sociedade tenham a oportunidade de se debruçar sobre cada um desses temas com a profundidade devida, de modo a aprimorar a estrutura de custos da cadeia brasileira e evitar distorções.</v>
      </c>
    </row>
    <row r="36" spans="1:4" ht="409.5">
      <c r="A36" s="55" t="s">
        <v>993</v>
      </c>
      <c r="B36" s="55" t="s">
        <v>528</v>
      </c>
      <c r="C36" s="55" t="str">
        <f t="shared" si="0"/>
        <v>A ANP realizou um trabalho técnico consistente e meritório, ao reconhecer a BRA como o núcleo econômico do regime tarifário do transporte de gás e estabelecer a vedação à dupla remuneração como pilar estruturante da atividade decisória. O enquadramento é particularmente relevante no contexto do ciclo tarifário 2026-2030, que marca a consolidação da transição dos contratos legados para o regime de acesso regulado instituído pela Lei nº 14.134/2021, e no qual a correta delimitação do capital ainda passível de remuneração assume papel central para a legitimidade das tarifas.
Reconhece‑se a importância do esforço de saneamento da base de ativos, e da abordagem adotada pela ANP ao explicitar os fundamentos legais, metodológicos e referenciais internacionais que orientam a valoração da BRA e a formação da RMP. Trata‑se de passo indispensável para a construção de um regime tarifário transparente, previsível e compatível com as melhores práticas regulatórias.
As contribuições têm por objetivo aprimorar aspectos das Notas Técnicas para reforçar a coerência econômica, a robustez jurídica e a governança decisória. Para tanto, há cinco premissas estruturantes que as orientam.
Em primeiro lugar, destaca‑se o caráter eminentemente regulatório da decisão sobre a BRA, que não se confunde com mero exercício de eleição de critérios contábeis. A valoração da base de ativos é instrumento de política regulatória, destinado a alinhar incentivos, proteger o usuário, assegurar eficiência e conferir credibilidade institucional ao marco regulatório.
Em segundo lugar, a definição da BRA deve conciliar a sustentabilidade econômico‑financeira dos investimentos e da operação do transporte de gás natural com o princípio da modicidade tarifária, assegurando que os usuários sejam chamados a remunerar exclusivamente o capital prudente, eficiente, útil e ainda não recuperado, sem geração de rendas regulatórias indevidas. 
Em terceiro lugar, a governança da transição do modelo dos contratos legados para o regime regulado representa esforço prospectivo de justiça regulatória intertemporal, no qual se impõe evitar a dupla remuneração de ativos das transportadoras de gás. Não há um exercício de revisão do passado, mas a necessidade de estabelecer, para o novo ciclo tarifário, critérios econômica e juridicamente adequados para identificar qual parcela do capital investido permanece legitimamente pendente de recuperação, à luz das receitas já auferidas sob o regime contratual legado. A transição para o modelo regulado não deve perpetuar distorções históricas, nem transferir aos usuários o ônus de remunerar investimentos já substancialmente amortizados. Nesse sentido, não há de se cogitar que as medidas propostas pela ANP teriam o condão de fazer retroagir novo parâmetro normativo de avaliação de ativos cujos investimentos já foram realizados. Evitar dupla remuneração não é reescrever o passado; ao revés, implica considerá-lo para projetar o futuro. Não há direito adquirido a regime jurídico, notadamente quando a imposição de obstáculos ao novo regime onera ilegitimamente os usuários do serviço.
Em quarto lugar, a assimetria informacional, especialmente em relação aos contratos legados, impõe o dever de transparência do setor regulado, cabendo às transportadoras a obrigação de disponibilizar todas as informações essenciais à adequada valoração da BRA. 
Em quinto lugar, a atividade regulatória deve admitir que se decida com base nas melhores informações disponíveis, inclusive mediante o uso de proxies verificáveis em cenário de ausência de dados completos e auditáveis, acompanhadas de mecanismos formais de revisão ex post, se e quando tais informações vierem a ser disponibilizadas, dentro do prazo pré-definido pela ANP.</v>
      </c>
      <c r="D36" s="55" t="str">
        <f t="shared" si="1"/>
        <v xml:space="preserve">A nova Lei do Gás (Lei nº 14.134/2021) substituiu o regime previsto na legislação anterior (Lei nº 11.909/2009), por um novo regime para as autorizações para a construção, ampliação, operação e manutenção de gasodutos de transporte (cf. art. 4º). 
Nesse ambiente, a competência regulatória para a definição da estrutura tarifária tem por pressuposto a necessidade de arbitrar e acomodar os potenciais conflitos entre os agentes de mercados e os usuários da atividade de transporte de gás. Assim, sem perder de vista a necessidade de garantir a sustentabilidade econômico-financeira dos investimentos realizados pelo setor, o objetivo da regulação tarifária é garantir a modicidade tarifária. Significa dizer que o objetivo central do regulador é garantir que os usuários não custeiem investimentos em ativos que já tenham sido adequadamente remunerados, sob pena de permitir o enriquecimento sem causa dos agentes regulados, vedado pela legislação (art. 884 do Código Civil). 
Daí que a regulação tarifária deve ter, como pilar estrutural, a delimitação da Receita Máxima Permitida a partir do capital prudentemente investido em ativos necessários ao serviço. Nesse sentido, a BRA tem como função delimitar o capital reconhecido pelo regulador como útil, necessário e elegível à remuneração tarifária, mediante controle de prudência, eficiência e rastreabilidade.
Em termos concretos, a BRA delimita o que o usuário pode ser legitimamente chamado a remunerar por meio das tarifas de transporte. Trata se, portanto, do principal filtro jurídico-econômico entre a proteção da remuneração do capital investido e a tutela do usuário contra encargos indevidos. Se a BRA for superdimensionada, ou se adotar critérios que não representem a justa medida da remuneração das transportadoras, a estrutura tarifária resultante violará preceitos jurídicos centrais da regulação econômica. </v>
      </c>
    </row>
    <row r="37" spans="1:4" ht="210">
      <c r="A37" s="55" t="s">
        <v>1014</v>
      </c>
      <c r="B37" s="55" t="s">
        <v>528</v>
      </c>
      <c r="C37" s="55" t="str">
        <f t="shared" si="0"/>
        <v xml:space="preserve">A iPower Inteligência e Consultoria em Energia propõe a inclusão de um item adicional (ou aprofundamento do item 5) que estabeleça diretrizes específicas para o tratamento de infraestruturas que operaram como monopólios naturais isolados e cuja viabilidade financeira original foi garantida exclusivamente por contratos de geração termelétrica de longo prazo (take-or-pay/ship-or-pay).
Sugere-se a seguinte redação complementar: "A adequada valoração da BRA, especialmente em sistemas que operaram historicamente como infraestruturas dedicadas à segurança energética regional, deve observar o princípio da justiça intertemporal, assegurando que ganhos de eficiência e amortizações aceleradas sejam refletidos em modicidade tarifária para a sociedade que ancorou o risco do empreendimento."
</v>
      </c>
      <c r="D37" s="55" t="str">
        <f t="shared" si="1"/>
        <v xml:space="preserve">A transição para o regime de acesso regulado, mencionada nos itens 1 a 4 da NT, não pode ignorar a gênese financeira de ativos legados singulares, como o gasoduto Urucu-Coari-Manaus (UCM). A viabilidade deste projeto, cujo CAPEX situou-se entre US$ 2,2 e 2,8 bilhões, foi integralmente ancorada nos consumidores de energia elétrica, via Conta Consumo de Combustíveis (CCC).
A manutenção de tarifas que não capturam a maturidade econômica do ativo gera ineficiências alocativas sistêmicas. O UCM operou com fatores de utilização consistentes (acima de 65%) e demanda firme que gerou receitas estimadas entre US$ 3,0 e 4,5 bilhões. A introdução de uma diretriz explícita sobre a modicidade tarifária atrelada à amortização histórica é essencial para alinhar a regulação aos preceitos da Lei nº 14.134/2021. 
</v>
      </c>
    </row>
    <row r="38" spans="1:4" ht="240">
      <c r="A38" s="55" t="s">
        <v>1036</v>
      </c>
      <c r="B38" s="55" t="s">
        <v>528</v>
      </c>
      <c r="C38" s="55" t="str">
        <f>VLOOKUP(A22,$A$3:$AL$23,14,FALSE)</f>
        <v>A ANP consolidou a Base Regulatória de Ativos (BRA) como núcleo econômico do regime tarifário do transporte de gás e estabeleceu a vedação à dupla remuneração como princípio essencial. Esse marco é decisivo para o ciclo tarifário 2026–2030, período de transição dos contratos antigos para o regime regulado da Lei nº 14.134/2021. A correta valoração da BRA é entendida como instrumento regulatório que garante eficiência, proteção aos usuários e credibilidade institucional, equilibrando sustentabilidade financeira dos investimentos com a modicidade tarifária. A transição exige justiça regulatória intertemporal, evitando remuneração de ativos já amortizados e impondo às transportadoras o dever de transparência na disponibilização de dados. Em caso de ausência de informações completas, a regulação pode recorrer a proxies verificáveis e revisões futuras, fortalecendo a legitimidade do regime e assegurando equilíbrio entre eficiência econômica, sustentabilidade e proteção dos usuários.</v>
      </c>
      <c r="D38" s="55" t="str">
        <f>VLOOKUP(A22,$A$3:$AL$23,15,FALSE)</f>
        <v>A nova Lei do Gás (Lei nº 14.134/2021) instituiu um regime de autorizações para gasodutos de transporte, mantendo-os sujeitos à regulação tarifária pela ANP, responsável por definir a Receita Máxima Permitida. Nesse contexto, a regulação tarifária deve equilibrar a sustentabilidade econômico-financeira dos investimentos com a modicidade tarifária, evitando que usuários paguem por ativos já remunerados, o que configuraria enriquecimento sem causa. A BRA surge como instrumento central para delimitar o capital prudente, eficiente e rastreável que pode ser legitimamente remunerado, funcionando como filtro jurídico-econômico entre a proteção do investimento e a defesa dos usuários contra encargos indevidos. Se mal dimensionada, a BRA compromete a legitimidade da estrutura tarifária e viola princípios fundamentais da regulação econômica.</v>
      </c>
    </row>
    <row r="39" spans="1:4" ht="135">
      <c r="A39" s="55" t="s">
        <v>798</v>
      </c>
      <c r="B39" s="55" t="s">
        <v>530</v>
      </c>
      <c r="C39" s="55" t="str">
        <f>VLOOKUP(A5,$A$3:$AL$22,16,FALSE)</f>
        <v>Para a Seção II, recomenda-se explicitar com mais clareza como o marco vigente (Lei nº 14.134/2021, Decreto nº 10.712/2021 e Resolução ANP nº 991/2026) convive, na prática, com os efeitos econômicos e jurídicos remanescentes dos contratos e ativos estruturados sob a Resolução ANP nº 15/2014. Em especial, para ativos legados, é importante registrar que a valoração deve considerar a depreciação/amortização já ocorridas e a vida útil econômica, de modo a afastar a reincorporação, na BRA, de parcelas de capital já recuperadas ao longo do regime anterior.</v>
      </c>
      <c r="D39" s="55"/>
    </row>
    <row r="40" spans="1:4" ht="30">
      <c r="A40" s="55" t="s">
        <v>832</v>
      </c>
      <c r="B40" s="55" t="s">
        <v>530</v>
      </c>
      <c r="C40" s="55" t="str">
        <f>VLOOKUP(A7,$A$3:$AL$22,16,FALSE)</f>
        <v>Ver documento enviado por email como contribuição.</v>
      </c>
      <c r="D40" s="55"/>
    </row>
    <row r="41" spans="1:4" ht="180">
      <c r="A41" s="55" t="s">
        <v>848</v>
      </c>
      <c r="B41" s="55" t="s">
        <v>530</v>
      </c>
      <c r="C41" s="55" t="str">
        <f>VLOOKUP(A10,$A$3:$AL$22,16,FALSE)</f>
        <v>No âmbito da Consulta Pública nº 3/2026 da ANP, a TBG informa que submeteu suas contribuições sobre a metodologia de valoração da Base Regulatória de Ativos (BRA) e os Planos de Investimentos das transportadoras, conforme proposto para o Ciclo Regulatório 2026-2030, através do e-mail contribuicaotarifasgn@anp.gov.br.
As submissões foram realizadas nos dias 20 de março e 1º de abril de 2026, nas quais estão contidas as cartas TBG/DCO/GR 00267/2026 e TBG/DCO/GR 00271/2026B respectivamente. Nestes documentos, a TBG detalhou sua posição sobre as análises da ANP contidas na Nota Técnica nº 2/2026/SIM-CTR/SIM/ANP-RJ (SEI nº 5723580) e na Nota Técnica nº 6/2026/SIM-CTR/SIM/ANP-RJ (SEI nº 5726631)</v>
      </c>
      <c r="D41" s="55"/>
    </row>
    <row r="42" spans="1:4" ht="390">
      <c r="A42" s="55" t="s">
        <v>878</v>
      </c>
      <c r="B42" s="55" t="s">
        <v>530</v>
      </c>
      <c r="C42" s="55" t="str">
        <f>VLOOKUP(A13,$A$3:$AL$22,16,FALSE)</f>
        <v>A legislação em vigor atribui à ANP competência para fixar tarifas e exigir informações dos regulados, nos termos do art. 8º da Lei nº 9.478/97 c/c: (1) o art. 9º da  Lei nº 14.134/2021, que confere à ANP estipular RMP, critérios de reajuste e revisão periódica e extraordinária; (2) o Decreto regulamentador  nº 10.712/21, que fixa diretrizes para RMP, BRA e atualização monetária pelo IPCA; e (3)  Resolução CNPE nº 3/22, que determina a  transição para mercado mais competitivo, reforço à transparência e redução de barreiras.
Diante desse quadro normativo robusto, permitimo-nos sugerir  a incorporação explícita no texto da NT 02/2026 dos seguintes princípios: (i) modicidade tarifária (art. 6º, §1º, Lei nº 8.987/95) e vedação ao enriquecimento sem causa (art. 884, CC), extraíveis dos preceitos de eficiência e competitividade do art. 9º, §3º, da Lei nº 14.134/21; (ii) dever de transparência do setor regulado (art. 8º, XVII, Lei nº 9.478/97), com sanção por omissão (art. 3º, VI, Lei nº 9.847/99) — a conduta omissiva de não apresentar informações devidas à ANP é infração sancionável; (iii) ônus probatório das transportadoras que detêm as informações sobre contratos legados, fluxos de caixa e dinâmica de recuperação dos investimentos (art. 373,§1º do CPC) ; e (iv) prerrogativa de arbitramento da ANP, com adoção de valores prudentes e conservadores na ausência de dados auditáveis, na medida em que a  insuficiência de informações não gera presunção favorável ao agente regulado, ao contrário, deve ser resolvida em desfavor daquele que detém e retém as informações essenciais (arts. 20-22, LINDB; art. 5º, Lei nº 13.848/19).</v>
      </c>
      <c r="D42" s="55"/>
    </row>
    <row r="43" spans="1:4" ht="120">
      <c r="A43" s="55" t="s">
        <v>908</v>
      </c>
      <c r="B43" s="55" t="s">
        <v>530</v>
      </c>
      <c r="C43" s="55" t="str">
        <f>VLOOKUP(A15,$A$3:$AL$22,16,FALSE)</f>
        <v>Em relação a eficiência econômica, no caso do gasoduto Urucu-Coari-Manaus, questionamos:
a)	Durante o ciclo tarifário houve aferição de desempenho da atividade de transporte e apuração de eficiências do sistema de transporte, objetivando averiguar a prestação eficiente, continua e economicamente equilibrada do serviço de transporte?
b)	Caso afirmativo, poderia indicar onde está disponível a informação?</v>
      </c>
      <c r="D43" s="55"/>
    </row>
    <row r="44" spans="1:4" ht="409.5">
      <c r="A44" s="55" t="s">
        <v>951</v>
      </c>
      <c r="B44" s="55" t="s">
        <v>530</v>
      </c>
      <c r="C44" s="55" t="str">
        <f>VLOOKUP(A17,$A$3:$AL$22,16,FALSE)</f>
        <v xml:space="preserve">A nova Lei do Gás substituiu o regime previsto na Lei nº 11.909/2009 por novo arranjo para as autorizações de construção, ampliação, operação e manutenção de gasodutos de transporte, preservando a regulação tarifária da atividade e atribuindo à ANP a competência para definir a Receita Máxima Permitida do serviço de transporte.
Nesse ambiente, a competência regulatória para definição da estrutura tarifária pressupõe acomodar os conflitos entre agentes de mercado e usuários, assegurando sustentabilidade econômico-financeira dos investimentos e, ao mesmo tempo, modicidade tarifária. Por isso, a legislação aplicável deve ser compreendida também à luz do Decreto nº 10.712/2021, alterado pelo Decreto nº 12.153/2024, e da Resolução CNPE nº 3/2022, que reforçam transparência, uso eficiente da infraestrutura e redução de barreiras estruturais à concorrência.
Além da competência para estabelecer critérios de valoração da BRA, a legislação confere à ANP poder expresso para exigir informações dos agentes regulados e arbitrar valores regulatórios, nos termos do art. 9º da Lei nº 14.134/2021 e do art. 8º, incisos VI e XVII, da Lei nº 9.478/1997. A isso se somam os princípios da modicidade tarifária e da vedação ao enriquecimento sem causa, extraíveis do regime jurídico das concessões e do próprio direito civil, e plenamente compatíveis com os preceitos de eficiência e competitividade do novo marco do gás.
Portanto, a ANP detém poderes para definir os critérios de valoração da BRA, requisitar informações dos agentes regulados e arbitrar valores. A agência deve pautar suas decisões pelos princípios da modicidade tarifária e da vedação ao enriquecimento sem causa, ambos vinculados à eficiência e à competitividade. 
A ANP possui competência para exigir das transportadoras o envio de informações e eventual lacuna de informações não pode ser revertida em benefício indevido dos agentes regulados. As decisões regulatórias devem se apoiar nas melhores evidências disponíveis, mesmo em cenários de ausência ou obstrução de informações. 
</v>
      </c>
      <c r="D44" s="55"/>
    </row>
    <row r="45" spans="1:4" ht="409.5">
      <c r="A45" s="55" t="s">
        <v>981</v>
      </c>
      <c r="B45" s="55" t="s">
        <v>530</v>
      </c>
      <c r="C45" s="55" t="str">
        <f>VLOOKUP(A18,$A$3:$AL$22,16,FALSE)</f>
        <v xml:space="preserve">À luz do momento atual de transição - marcado pelo processo em curso de término dos contratos legados e a consolidação do acesso regulado, definido pela Nova Lei do Gás (Lei nº 14.134/2021), regulamentada pelo Decreto nº 10.712/2021, e pela RANP 991/2026 -, a Consulta Pública nº 3/2026 representa a etapa mais relevante do processo revisional: a definição da metodologia e a valoração da BRA das transportadoras de gás natural, especialmente em relação aos ativos existentes.
A valoração da BRA relativa aos ativos existentes é um marco histórico, com potencial de influenciar decisivamente a trajetória de ampliação ou não do mercado de gás natural no país nos próximos anos. E, para que o resultado deste aperfeiçoamento regulatório seja favorável à continuidade da expensão da demanda, é fundamental que se evite uma nova remuneração de ativos já remunerados sob os normativos da época, sob risco de criação de barreiras competitivas a expansão do mercado.
Para o devido aprofundamento do tema, é necessário apontarmos duas questões que entendemos ser de fundamental importância para a correta análise da valoração da BRA dos ativos existentes:
(i) tendo em vista tratar-se da avaliação de uma Base Regulatória de Ativos no contexto de uma transição de marcos normativos – de acesso negociado para acesso regulado no regime de entrada e saída -, é essencial delimitar qual era a expectativa legítima da Transportadora no momento de sua decisão de investimento. É ela que, por boa-fé e proteção jurídica, deve ser preservada, não mais que isso; e
(ii) a não disponibilização de informações por parte do agente regulado, potencialmente afetado pelo resultado do processo regulatório, não deve ser utilizada como justificativa para a utilização de métodos alternativos ao tecnicamente mais adequado. Nesse sentido, importante reforçar que a ANP possui a competência legal para (a) determinar ao agente regulado a disponibilização das informações, e (b) na ausência delas, imputá-las com razoabilidade, de modo a evitar que o detentor da informação se beneficie de sua própria inércia.
Considerando o contexto de transição envolvido na valoração da BRA dos ativos existentes, antes de discutir qual metodologia aplicar para avaliação da Base, é necessário responder a uma questão jurídica fundamental: à época da decisão de investimento, era razoável que o investidor tivesse a expectativa legítima de, ao final dos contratos que lastrearam sua decisão de investimento, obter receitas adicionais para recuperar o investimento feito?
De antemão, conforme será discorrido abaixo, se adianta que a conclusão é de que:
(i) não havia, no momento da tomada de decisão dos investimentos, norma no arcabouço jurídico-regulatório que tornasse razoável concluir, de boa-fé, que, após o fim dos contratos, o preço de acesso para utilização destas infraestruturas levaria em conta a recuperação de CAPEX adicional por uma arbitragem entre (a) uma regra regulatória (que deixava, ex ante, livre ao proprietário da infraestrutura e ao acessante o período aplicável para recuperação do investimento) e (b) uma regra contábil (baseada na vida útil);
(ii) a estruturação dos investimentos como project finance – cuja financiabilidade depende exclusivamente do fluxo de recebíveis associado a determinado ativo ou a determinado grupo identificável de ativos - reforça a conclusão de que a decisão de investimento fora tomada sob a premissa de que o valor investido seria integralmente recuperado com os recebíveis dos contratos; e
(iii) o regime jurídico ao qual as Transportadoras estavam e ainda estão submetidas não traz sequer a previsão de reversibilidade dos ativos, ao contrário do que ocorreria caso fosse uma concessão de serviço público. A reversibilidade do ativo em um marco temporal pré-identificado à época da decisão de investimento poderia levar a uma expectativa de que houvesse alguma indenização. </v>
      </c>
      <c r="D45" s="55"/>
    </row>
    <row r="46" spans="1:4" ht="409.5">
      <c r="A46" s="55" t="s">
        <v>993</v>
      </c>
      <c r="B46" s="55" t="s">
        <v>530</v>
      </c>
      <c r="C46" s="55" t="str">
        <f>VLOOKUP(A19,$A$3:$AL$22,16,FALSE)</f>
        <v>Além da Lei do Gás, a estrutura normativa deve estar fundamentada no Decreto nº 10.712/21, alterado pelo Decreto nº 12.153/24, que estabelece as diretrizes para a RMP e para a BRA, disciplina a metodologia de remuneração do transporte e define a atualização monetária pelo IPCA. A Resolução CNPE nº 3/22 também orienta a transição para um mercado de gás natural mais competitivo, com reforço à transparência na formação de preços, ao uso eficiente da infraestrutura e à redução de barreiras estruturais à concorrência. Esse conjunto normativo exige uma atuação ativa e protagonista da ANP, especialmente no contexto da transição dos contratos legados.
Quanto à legislação aplicável, cabe destacar, também, que a legislação atribui à ANP, de forma expressa, a competência para estabelecer critérios de valoração da BRA, exigir informações dos agentes regulados e arbitrar valores regulatórios, nos termos do art. 9º da Lei nº 14.134/21 e do art. 8º, incisos VI e XVII, da Lei nº 9.478/97.
No tocante à competência para arbitrar valores, é pertinente que a ANP inclua, dentre os princípios inteligíveis que regem a sua atuação na definição das tarifas, os princípios da modicidade tarifária (art. 6º, §1º da Lei 8.987/95) e da vedação ao enriquecimento sem causa (art. 884, Cód. Civil), ambos extraíveis dos preceitos de eficiência e competitividade (art. 9º, §3º da Lei 14.134/21).
Além disso, é essencial que se reforce a competência da ANP para exigir das transportadoras o envio de informações sob sua custódia e responsabilidade (art. 8º, XVII, Lei 9.478/97), sob pena de sanção (art. 3º, VI, Lei 9.847/99). É dever desses agentes disponibilizar ao regulador todas as informações necessárias à correta instrução do processo decisório. A assimetria informacional existente entre regulador e regulados impõe que a obrigação da transparência recaia sobre aqueles que controlam os dados relevantes. 
É dever das agências considerar todos os pressupostos de fato e de direito relevantes para a tomada de decisão (art. 5º, Lei 13.848/19; art. 50, Lei 9.784/99). Além disso, deve decidir considerando as consequências práticas, os obstáculos e as dificuldades reais do gestor e as exigências das políticas públicas (arts. 20 a 22, LINDB). Os preceitos de governança regulatória exigem que as decisões do regulador sejam estruturadas a partir das melhores informações e evidências disponíveis (“best available data”), mesmo em cenários de assimetria informacional e/ou de obstrução do acesso a documentos essenciais para o processo decisório. 
Em tais situações, a boa prática regulatória recomenda três posturas complementares: (i) que a decisão regulatória seja precedida de esforços diligentes para a obtenção dos dados faltantes, especialmente junto aos próprios agentes regulados; (ii) a de neutralizar ou mitigar as consequências indesejadas das assimetrias informacionais existentes quando da tomada de decisão; e (iii) a de não cristalizar decisões tomadas com base em informações incompletas, de modo a permitir mecanismos de revisão ex post.
Assim, diante das assimetrias informacionais reconhecidas e dos obstáculos impostos pelo setor regulado à ANP, especialmente quanto à trajetória histórica dos investimentos e à recuperação econômica já ocorrida sob contratos legados, a ANP deve exercer adotar valores prudentes, de modo a permitir novamente a remuneração de capital já amortizado. A insuficiência ou ausência de informações não pode gerar presunção favorável ao agente regulado. Cabe às transportadoras o ônus de demonstrar a elegibilidade dos investimentos e custos, competindo à ANP decidir com base na melhor informação disponível, sem prejuízo da aplicação de mecanismos de ajuste posterior quando dados superiores vierem a ser apresentados.</v>
      </c>
      <c r="D46" s="55"/>
    </row>
    <row r="47" spans="1:4" ht="360">
      <c r="A47" s="55" t="s">
        <v>1036</v>
      </c>
      <c r="B47" s="55" t="s">
        <v>530</v>
      </c>
      <c r="C47" s="55" t="str">
        <f>VLOOKUP(A22,$A$3:$AL$22,16,FALSE)</f>
        <v>O marco regulatório do transporte de gás natural vai além da Lei do Gás e se desdobra em normas complementares que detalham sua aplicação. Os Decretos nº 10.712/21 e nº 12.153/24 definem parâmetros para a Receita Máxima Permitida (RMP) e para a Base Regulatória de Ativos (BRA), além de estabelecer metodologia de remuneração e correção pelo IPCA. A Resolução CNPE nº 3/22, por sua vez, reforça a abertura do mercado, estimulando transparência, eficiência e concorrência. Esse conjunto normativo exige da ANP atuação firme na transição dos contratos legados para o regime regulado, com poderes para arbitrar valores, requisitar informações e definir critérios de valoração da BRA.
A agência deve pautar suas decisões pela modicidade tarifária e pela vedação ao enriquecimento sem causa, garantindo que os usuários não paguem por ativos já amortizados. Para isso, cabe às transportadoras fornecer dados completos e fidedignos, sob pena de sanção, enquanto a ANP pode recorrer às melhores evidências disponíveis, inclusive proxies verificáveis, com possibilidade de revisão futura. Em situações de resistência ou falta de transparência, a agência deve adotar valores conservadores com prazo determinado pela ANP para complementação de informações, evitando vantagens indevidas às empresas. Dessa forma, a regulação busca equilibrar sustentabilidade financeira, proteção dos usuários e credibilidade institucional, consolidando um regime tarifário justo, eficiente e alinhado às boas práticas.</v>
      </c>
      <c r="D47" s="55"/>
    </row>
    <row r="48" spans="1:4" ht="195">
      <c r="A48" s="55" t="s">
        <v>798</v>
      </c>
      <c r="B48" s="55" t="s">
        <v>532</v>
      </c>
      <c r="C48" s="55" t="str">
        <f>VLOOKUP(A5,$A$3:$AL$22,17,FALSE)</f>
        <v>Na Subseção 2.1, sugere-se reforçar a leitura de que a Resolução ANP nº 991/2026 não trata a BRA como um “dado” contábil, mas como reconhecimento regulatório condicionado. Vale destacar, em linguagem mais direta, que a inclusão de ativos na BRA depende de demonstração de: prudência, necessidade, efetivo uso no serviço e ausência de recuperação tarifária prévia, com ônus probatório do transportador.
Como aprimoramento, a NT2 pode também sinalizar que, diante de documentação incompleta, a ANP pode optar por reconhecimento condicionado e revisável (com ajuste posterior), em vez de cristalizar valores por falta de informação.</v>
      </c>
      <c r="D48" s="55" t="str">
        <f>VLOOKUP(A5,$A$3:$AL$22,18,FALSE)</f>
        <v>Na perspectiva dos usuários industriais, a explicitação dessa conexão entre o marco atual e o tratamento de ativos legados dá previsibilidade ao processo e reforça os princípios de transparência e modicidade. Além disso, ao reafirmar o ônus probatório do regulado e a possibilidade de revisão quando surgirem dados auditáveis, reduz-se o incentivo a postergar a organização da base histórica para “ganhar” por assimetria informacional.
Esse ponto é particularmente relevante em transição regulatória: sem segregação e critérios claros de rateio por causalidade (com drivers verificáveis), abre-se espaço para subsídios cruzados e dupla recuperação, em desalinho com os objetivos da Lei nº 14.134/2021 e da Resolução ANP nº 991/2026.</v>
      </c>
    </row>
    <row r="49" spans="1:4" ht="30">
      <c r="A49" s="55" t="s">
        <v>832</v>
      </c>
      <c r="B49" s="55" t="s">
        <v>532</v>
      </c>
      <c r="C49" s="55" t="str">
        <f>VLOOKUP(A7,$A$3:$AL$22,17,FALSE)</f>
        <v>Ver documento enviado por email como contribuição.</v>
      </c>
      <c r="D49" s="55" t="str">
        <f>VLOOKUP(A7,$A$3:$AL$22,18,FALSE)</f>
        <v>Ver documento enviado por email como contribuição.</v>
      </c>
    </row>
    <row r="50" spans="1:4" ht="180">
      <c r="A50" s="55" t="s">
        <v>848</v>
      </c>
      <c r="B50" s="55" t="s">
        <v>532</v>
      </c>
      <c r="C50" s="55" t="str">
        <f>VLOOKUP(A10,$A$3:$AL$22,17,FALSE)</f>
        <v>No âmbito da Consulta Pública nº 3/2026 da ANP, a TBG informa que submeteu suas contribuições sobre a metodologia de valoração da Base Regulatória de Ativos (BRA) e os Planos de Investimentos das transportadoras, conforme proposto para o Ciclo Regulatório 2026-2030, através do e-mail contribuicaotarifasgn@anp.gov.br.
As submissões foram realizadas nos dias 20 de março e 1º de abril de 2026, nas quais estão contidas as cartas TBG/DCO/GR 00267/2026 e TBG/DCO/GR 00271/2026B respectivamente. Nestes documentos, a TBG detalhou sua posição sobre as análises da ANP contidas na Nota Técnica nº 2/2026/SIM-CTR/SIM/ANP-RJ (SEI nº 5723580) e na Nota Técnica nº 6/2026/SIM-CTR/SIM/ANP-RJ (SEI nº 5726631)</v>
      </c>
      <c r="D50" s="55" t="str">
        <f>VLOOKUP(A10,$A$3:$AL$22,18,FALSE)</f>
        <v>No âmbito da Consulta Pública nº 3/2026 da ANP, a TBG informa que submeteu suas contribuições sobre a metodologia de valoração da Base Regulatória de Ativos (BRA) e os Planos de Investimentos das transportadoras, conforme proposto para o Ciclo Regulatório 2026-2030, através do e-mail contribuicaotarifasgn@anp.gov.br.
As submissões foram realizadas nos dias 20 de março e 1º de abril de 2026, nas quais estão contidas as cartas TBG/DCO/GR 00267/2026 e TBG/DCO/GR 00271/2026B respectivamente. Nestes documentos, a TBG detalhou sua posição sobre as análises da ANP contidas na Nota Técnica nº 2/2026/SIM-CTR/SIM/ANP-RJ (SEI nº 5723580) e na Nota Técnica nº 6/2026/SIM-CTR/SIM/ANP-RJ (SEI nº 5726631)</v>
      </c>
    </row>
    <row r="51" spans="1:4" ht="300">
      <c r="A51" s="55" t="s">
        <v>878</v>
      </c>
      <c r="B51" s="55" t="s">
        <v>532</v>
      </c>
      <c r="C51" s="55" t="str">
        <f>VLOOKUP(A13,$A$3:$AL$22,17,FALSE)</f>
        <v xml:space="preserve">Sem contribuição nesse tópico. </v>
      </c>
      <c r="D51" s="55" t="str">
        <f>VLOOKUP(A13,$A$3:$AL$22,18,FALSE)</f>
        <v>A modicidade tarifária e a vedação ao enriquecimento sem causa integram o núcleo inderrogável da regulação tarifária: incluir na BRA investimentos já remunerados pelos contratos legados transfere aos usuários atuais e futuros o ônus de custear, uma segunda vez, o mesmo capital. Isso configura dupla remuneração, viola o princípio do bis in idem e gera enriquecimento indevido.
O agente regulado deve sempre observar o princípio da transparência, recaindo sobre estes, por consequência, ônus probatório em relação aos dados de sua titularidade. A boa-fé objetiva consagrada no nosso ordenamento e o princípio da moralidade (art. 37, CF) impedem que as transportadoras extraiam efeitos jurídicos favoráveis da situação antijurídica que elas próprias promovem ao reter ou dificultar acesso aos dados de sua responsabilidade.
Os preceitos de governança regulatória exigem que o regulador decida com base nas melhores evidências (best available data), adotando proxies conservadoras e mecanismos de ajuste posterior (true-up) quando as informações necessárias não forem adequadamente apresentadas.</v>
      </c>
    </row>
    <row r="52" spans="1:4" ht="30">
      <c r="A52" s="55" t="s">
        <v>908</v>
      </c>
      <c r="B52" s="55" t="s">
        <v>532</v>
      </c>
      <c r="C52" s="55" t="str">
        <f t="shared" ref="C52:C57" si="2">VLOOKUP(A15,$A$3:$AL$22,17,FALSE)</f>
        <v>-</v>
      </c>
      <c r="D52" s="55" t="str">
        <f t="shared" ref="D52:D57" si="3">VLOOKUP(A15,$A$3:$AL$22,18,FALSE)</f>
        <v>A Nova Lei do Gás e a Resolução da ANP ° 991/2026 (art. 6º) garantem a transparência e publicidade das informações.</v>
      </c>
    </row>
    <row r="53" spans="1:4" ht="375">
      <c r="A53" s="55" t="s">
        <v>923</v>
      </c>
      <c r="B53" s="55" t="s">
        <v>532</v>
      </c>
      <c r="C53" s="55" t="str">
        <f t="shared" si="2"/>
        <v xml:space="preserve">Como consta da Nota Técnica, a Resolução ANP nº 991/2026 operacionaliza o novo regime tarifário de Entrada e Saída no Brasil, consolidando a metodologia de blocos de construção para o cálculo da RMP. A norma decompõe a receita em remuneração do capital, recuperação do capital, custos operacionais eficientes e tributos, exigindo coerência entre o estoque regulatório e os fluxos tarifários
A Resolução consagra expressamente o teste de prudência e necessidade como condição para inclusão de bens na BRA, exigindo que apenas investimentos prudentes, necessários e verificáveis componham a base de remuneração. É igualmente importante registrar que a Resolução não estabelece hierarquia rígida entre CHCI, CRN e RCM, justamente para permitir que, diante dos elementos contextuais de cada transportadora, a ANP avalie o critério mais adequado em cada caso concreto.
A própria regulamentação setorial já previa, desde a Resolução ANP nº 15/2014, a possibilidade de utilização de metodologias alternativas de valoração da base regulatória, desde que tecnicamente justificadas e compatíveis com as finalidades do modelo tarifário. Assim, a Resolução ANP nº 991/2026 constitui base normativa legítima e sólida para o pleno exercício da competência regulatória da ANP, inclusive para exigir registros contábeis, relatórios de auditoria e demais informações necessárias à verificação da RMP.
</v>
      </c>
      <c r="D53" s="55" t="str">
        <f t="shared" si="3"/>
        <v xml:space="preserve">No caso concreto, não é legítimo que a regulação das tarifas de transporte inclua valores correspondentes a investimentos já substancialmente remunerados ao longo do regime contratual legado, sob pena de transferir aos usuários o ônus de custear, uma segunda vez, capital que já cumpriu sua função econômica. Daí a importância de explicitar, entre os princípios aplicáveis, a modicidade tarifária, a vedação ao enriquecimento sem causa e o dever de transparência dos agentes regulados.
O ônus da transparência recai sobre quem controla os dados relevantes. Isso decorre não apenas do poder sancionador da ANP no elo de transporte, mas também da distribuição equitativa do ônus probatório em cenários de assimetria informacional. Diante disso, as transportadoras possuem o dever jurídico de disponibilização ampla e tempestiva da documentação pertinente, inclusive histórica.
Por fim, deve ser ressaltado o dever de motivação da Administração com base nas melhores informações disponíveis. A ausência de dados completos não pode justificar a adoção de metodologias que ignorem o histórico econômico dos ativos e perpetuem distorções incompatíveis com o ordenamento jurídico. Persistindo lacunas informacionais após esforços razoáveis de obtenção, passa a ser legítima a adoção de proxies ou estimativas prudentes, acompanhadas de mecanismos de revisão posterior.
</v>
      </c>
    </row>
    <row r="54" spans="1:4" ht="409.5">
      <c r="A54" s="55" t="s">
        <v>951</v>
      </c>
      <c r="B54" s="55" t="s">
        <v>532</v>
      </c>
      <c r="C54" s="55" t="str">
        <f t="shared" si="2"/>
        <v xml:space="preserve">A Resolução ANP nº 991/2026 é o instrumento normativo que dá efetividade ao novo modelo tarifário para o cálculo da Receita Máxima Permitida (RMP). 
A RANP 991/2026 não impõe uma hierarquia entre as metodologias de valoração, permitindo a utilização do Custo Histórico Corrigido pela Inflação (CHCI), do Custo de Reposição Novo (CRN) ou do Recovered Capital Method (RCM), conforme o contexto de cada transportadora. Essa flexibilidade, já prevista em normas anteriores como a Resolução ANP nº 15/2014, reforça a legitimidade da atuação regulatória e afasta qualquer alegação de inovação arbitrária ou imprevisível.
A ANP detém a prerrogativa legal de exigir das transportadoras os registros contábeis específicos ou relatórios de auditoria independente relativos aos gasodutos, atribuição que decorre de seu poder de fiscalização, de forma que suas decisões regulatórias sejam tomadas com base em evidências robustas e confiáveis. A RANP 991/2026 fortalece a transparência, a credibilidade institucional e a eficiência do regime tarifário de transporte de gás natural.
</v>
      </c>
      <c r="D54" s="55" t="str">
        <f t="shared" si="3"/>
        <v xml:space="preserve">A Resolução ANP nº 991/2026 dá diretrizes para o novo regime tarifário. A Resolução consagra expressamente o teste de prudência e necessidade como condição para inclusão de bens na BRA, exigindo que apenas investimentos prudentes, necessários e verificáveis componham a base de remuneração. É igualmente importante registrar que a Resolução não estabelece hierarquia rígida entre CHCI, CRN e RCM, justamente para permitir que, diante dos elementos contextuais de cada transportadora, a ANP avalie o critério mais adequado em cada caso concreto.
A própria regulamentação setorial já previa, desde a Resolução ANP nº 15/2014, a possibilidade de utilização de metodologias alternativas de valoração da base regulatória, desde que tecnicamente justificadas e compatíveis com as finalidades do modelo tarifário. 
Assim, a Resolução ANP nº 991/2026 constitui base normativa legítima e sólida para o pleno exercício da competência regulatória da ANP, inclusive para exigir registros contábeis, relatórios de auditoria e demais informações necessárias à verificação da RMP.
A ANP tem o dever de previamente a cada novo ciclo quinquenal, reavaliar e modernizar a regulação sempre buscando a garantia dos investimentos, segurança jurídica, modicidade e justiça tarifária.
Recomenda-se o aprimoramento constante da regulação, em linha com as boas práticas regulatórias. Fundamental a realização de verificações obrigatórias, utilização de benchmarking de mercado como elemento de validação e a previsão de validação independente para projetos de maior porte. Esse ambiente deve contemplar informações documentais completas e rastreáveis, reconciliação entre dados contábeis e físicos, mapeamento entre ativo, projeto, ordem interna e documento fiscal e registro de versionamento e histórico de alterações.
Se faz necessário uma maior padronização da informação e a definição de nível mínimo de asseguração independente (padrões internacionais de auditoria), e estrutura de acesso escalonado para regulador e o auditor do agente regulado.
Considerando a coexistência de diferentes regimes (malhas reguladas e sob regime contratual), recomenda-se a definição prévia de metodologia objetiva para alocação de custos comuns, com vistas a mitigar o risco de subsídios cruzados. Sugere-se a adoção de mecanismos de true-up, com regra de aprovação condicionada para casos em que a necessidade do investimento seja plausível, mas haja insuficiência de evidências no momento da análise. 
Propõe-se a criação de base regulatória de custos unitários, com dados históricos e de mercado, com o objetivo de apoiar análises de prudência, reduzir assimetria de informação e conferir maior celeridade e consistência às decisões. Recomenda-se a incorporação de avaliação sistemática ex post, comparando, valores aprovados versus realizados, cumprimento de prazos e escopo e entrega de benefícios operacionais (capacidade, confiabilidade, eficiência). 
Sugere-se ainda para as futuras revisões quinquenais, se avaliar, de forma gradual, a adoção de abordagem baseada em TOTEX (Total Expenditure), com vistas a reduzir distorções entre CAPEX e OPEX, incentivar 
</v>
      </c>
    </row>
    <row r="55" spans="1:4" ht="409.5">
      <c r="A55" s="55" t="s">
        <v>981</v>
      </c>
      <c r="B55" s="55" t="s">
        <v>532</v>
      </c>
      <c r="C55" s="55">
        <f t="shared" si="2"/>
        <v>0</v>
      </c>
      <c r="D55" s="55" t="str">
        <f t="shared" si="3"/>
        <v xml:space="preserve">No que diz respeito à reconstrução do arcabouço normativo, a decisão de investimento de construção das infraestruturas de transporte ocorreu entre o final da década de 90 e início dos anos 2000, no momento da celebração dos contratos legados. Tais contratos foram celebrados sob a égide da Lei do Petróleo (Lei nº 9.478/1997), da Portaria nº 169/19982 e das Resoluções ANP nº 27/2005, 28/2005 e 29/2005. Naquela época, ainda que a regulação estabelecesse algumas balizas para definição das tarifas de transporte de gás natural, prevalecia o regime de livre negociação entre as partes e a atuação da ANP ex post, caso não houvesse acordo ou caso o valor acordado não fosse compatível com o mercado, conforme previsto no art. 58, caput e §1º da Lei do Petróleo. 
O art. 8º, VI da Lei do Petróleo previa ainda a competência da ANP para “estabelecer critérios para o cálculo da tarifa de transporte”. Tais critérios foram originalmente regulamentados pela Portaria nº 169/1998. Segundo o dispositivo, a tarifa de transporte, negociada entre transportadores e carregadores, deveria (i) refletir a modalidade de transporte, (ii) considerar os volumes transportados, (iii) considerar a distância entre o ponto de recepção e o ponto de entrega, (iv) considerar a carga tributária e eventuais modificações, (v) não ser discriminatória, não incorporar custos atribuíveis a outros carregadores ou subsídios, e (vi) refletir os custos de operação e manutenção, bem como a adequada remuneração de investimento.
No marco regulatório subsequente, por meio da Resolução ANP nº 29/2005, a Agência estabeleceu que as tarifas deveriam ser compostas por uma estrutura de encargos “relacionados à natureza dos custos atribuíveis” à prestação do serviço (art. 4º, caput), quais sejam: custos fixos relacionados à capacidade de recepção e operação e manutenção, custos de investimento relacionados à capacidade de transporte, custos fixos relacionados à capacidade de entrega e custos variáveis relacionados à movimentação da molécula.
Inexistia um processo de cálculo tarifário feito pelo regulador, tampouco qualquer tipo de aprovação ex ante. Sendo assim, a estrutura tarifária era concebida com base em modelos de financiamento de longo prazo (project finance), nos quais os contratos de transporte serviam como garantias para a amortização dos investimentos realizados pelo transportador, assegurada uma determinada taxa de retorno esperada pelo acionista e previamente conhecida pelas partes. Ou seja, não havia uma determinação regulatória sobre qual deveria ser o período para recuperação do capital investido, ficando a critério da Transportadora e do carregador negociar o valor da tarifa, a duração do contrato e os demais elementos que viabilizassem a decisão de investimento.
Portanto, a expectativa legítima de retorno esperado, considerando o arcabouço jurídico-regulatório vigente à época da tomada de decisão de investimento, só existia em relação ao fluxo financeiro gerado pelos contratos bilaterais de transporte, durante o período de sua vigência. Vale lembrar que a expectativa legítima deve ser demonstrada por elementos objetivos contemporâneos à decisão de investimento, e não inferida ex post a partir da mera duração física do ativo, por uma arbitragem entre a regra regulatória e a regra contábil de recuperação do investimento.
A determinação dos valores tarifários negociados e previstos nos contratos legados deveria assegurar a remuneração do CAPEX, acrescida da taxa de retorno então prevista, ao longo de sua vigência, de modo que, ao final desses contratos, o capital investido nas infraestruturas de transporte houvesse sido integralmente recuperado (sem qualquer previsão de indenização por custos não amortizados ou depreciados).
Conforme será discorrido adiante, a adoção do método RCM é o mais indicado para valorar os ativos objeto dos contratos legados. </v>
      </c>
    </row>
    <row r="56" spans="1:4" ht="409.5">
      <c r="A56" s="55" t="s">
        <v>993</v>
      </c>
      <c r="B56" s="55" t="s">
        <v>532</v>
      </c>
      <c r="C56" s="55" t="str">
        <f t="shared" si="2"/>
        <v xml:space="preserve">Como consta da Nota Técnica, a Resolução ANP nº 991/2026 se destaca como o instrumento normativo que operacionaliza o novo regime tarifário de Entrada e Saída (entry‑exit) no Brasil, consolidando a metodologia de Blocos de Construção (building blocks) para o cálculo da RMP.
Nos termos da referida Resolução, a RMP é decomposta em remuneração do capital, recuperação do capital (depreciação), custos operacionais eficientes e tributos, assegurando coerência entre o estoque regulatório (BRA) e os fluxos tarifários. A norma consagra expressamente o teste de prudência e necessidade como condição para a inclusão de bens na BRA (art. 6º, § 1º), exigindo que apenas investimentos prudentes, necessários e verificáveis componham a base de remuneração.
É igualmente fundamental registrar que a Resolução não estabelece uma hierarquia de metodologias de valoração entre o Custo Histórico Corrigido pela Inflação (CHCI), o Custo de Reposição Novo (CRN) e o Recovered Capital Method (RCM), justamente para permitir que, diante dos elementos contextuais de cada transportadora, seja possível avaliar qual o critério mais adequado em cada caso concreto. Apesar de o art. 6º, §2º, inciso II, propor a consideração do CHIC ou do CRN, o dispositivo prevê, em seu §9º que o RCM pode ser utilizado para atender à possibilidade prevista no §2º, inciso III da mesmo Resolução, para mensurar o “valor dos ativos resultante da aplicação da metodologia de valoração do capital efetivamente investido, descontado o retorno do capital pelo transportador.” É importante que se reconheça, ainda, que, desde a Resolução ANP nº 15/2014, já se encontrava expressamente prevista a possibilidade de utilização de metodologias alternativas de valoração da base regulatória (cf. art. 6º, §3º III), desde que tecnicamente justificadas e compatíveis com as finalidades do modelo tarifário, o que afasta qualquer alegação de inovação normativa imprevisível ou arbitrária. Ou seja, a Resolução ANP nº 991/2026 constitui base normativa legítima e sólida para o pleno exercício pela ANP de sua competência regulatória.
Por fim, é importante indicar que a competência da ANP para exigir do transportador os registros contábeis relativos ao projeto ou a apresentação de relatório de auditoria independente específico do gasoduto de transporte, nos termos do art. 12 da Resolução ANP nº 991/2026, decorre igualmente do seu poder de fiscalização e sanção administrativa, em âmbito exclusivamente federal. Nesse sentido, a atribuição da norma é uma via de mão dupla: revela não apenas uma prerrogativa da ANP ao exigir os referidos dados do setor regulado de sua competência, mas também um dever dos agentes em disponibilizá-las de forma fidedigna e tempestiva, com vistas à tomada de decisão com base em lastro empírico adequado.
</v>
      </c>
      <c r="D56" s="55" t="str">
        <f t="shared" si="3"/>
        <v>No caso concreto, não é legítimo que a regulação das tarifas de transporte inclua valores correspondentes a investimentos já substancialmente remunerados ao longo do regime contratual legado, sob pena de transferir aos usuários o ônus de custear, uma segunda vez, capital que já cumpriu sua função econômica. Daí a importância de inclusão expressa dos princípios da modicidade tarifária e da vedação ao enriquecimento sem causa como preceitos da legislação.
O dever de transparência do setor regulado (art. 8º, XVII, Lei 9.478/97) é outro elemento de grande relevância a ser considerado na legislação aplicável. É dever dos agentes regulados disponibilizar ao regulador todas as informações necessárias à correta instrução do processo decisório. O ônus da transparência recai sobre os que controlam os dados relevantes.
Isso decorre, em primeiro lugar, da competência de sancionamento atribuída à ANP para o elo de transporte. Consoante a jurisprudência, “basta a mera conduta omissiva da empresa, sujeita à fiscalização da ANP, de não apresentar, no prazo e segundo a forma estipulada, as informações devidas àquela Agência Reguladora, ou fazê-lo de forma incompleta ou equivocada para a aplicação da sanção de multa, prevista no art. 3º, inciso VI, da Lei 9.847/99 (TRF2, Processo nº 0215510-07.2017.4.02.5101, Rel. Des. Fed. Guilherme Calmon, 6ª T., j. em 26/10/2020). 
Além disso, deve ser aplicado o preceito da distribuição equitativa dos ônus probatórios (art. 373, §1º, do Código de Processo Civil), aplicável aos processos administrativos por força do art. 15 do CPC. Diante do reconhecimento de que os agentes regulados são aqueles que dispõem das informações mais completas sobre os contratos legados, deve recair, sobre eles, o dever de sua disponibilização à ANP.
Diante de tais premissas, as transportadoras possuem o dever jurídico de disponibilização ampla e tempestiva da documentação pertinente, notadamente para que o processo decisório da ANP possa ser realizado com base em evidências empíricas consistentes. E, na ausência de sua divulgação, aplica-se o preceito da vedação ao comportamento contraditório, extraível da boa-fé objetiva (art. 2º, p.ú., IV, Lei 9.784/19) e do princípio da moralidade (art. 37, caput, CF). Essa obrigação recai tanto para a documentação mais recente como para os dados pretéritos, os quais as transportadoras inequivocamente detêm, tanto em razão de obrigações decorrentes da antiga Lei do Gás (arts. 24, II e 26, §2º), como em função das Cl. 2.2.2 e 5.5, do Anexo 3ª e do Anexo IV dos Termos de Compromissos celebrados. Não é possível extrair efeitos jurídicos favoráveis àqueles que promovem a situação antijurídica, notadamente quando resultam em riscos de dupla remuneração.
Por fim, é importante que sejam ressaltados os parâmetros sobre o dever de motivação da Administração Pública com base nas melhores informações disponíveis (art. 5º, Lei 13.848/19; art. 50, Lei 9.784/99; arts. 20 a 22, LINDB). Os preceitos de governança regulatória exigem que as decisões do regulador sejam estruturadas a partir das melhores informações e evidências disponíveis, mesmo em cenários de assimetria informacional e/ou de obstrução do acesso a documentos essenciais para o processo decisório. O importante é que a decisão administrativa seja a mais aderente à realidade dos dados disponíveis, incluindo aqueles porventura divulgados no âmbito da Consulta Pública. Se, após o esgotamento razoável dos esforços em sua obtenção, persistirem assimetrias informacionais, passa a ser legítima a adoção de proxies ou estimativas baseadas na melhor informação disponível.</v>
      </c>
    </row>
    <row r="57" spans="1:4" ht="180">
      <c r="A57" s="55" t="s">
        <v>1014</v>
      </c>
      <c r="B57" s="55" t="s">
        <v>532</v>
      </c>
      <c r="C57" s="55" t="str">
        <f t="shared" si="2"/>
        <v xml:space="preserve">Em relação aos itens 14, 17 e 22, a iPower propõe que a ANP detalhe o mecanismo de exclusão da base de ativos daqueles bens que, embora ainda operacionais, já tenham sido "integralmente recuperados por meio das tarifas" (item 22).
Propõe-se a inclusão de diretriz expressa: "A ANP deverá promover, de ofício, revisões tarifárias extraordinárias sempre que identificar, mediante auditoria ou análise de fluxos de caixa históricos, que a Receita Máxima Permitida (RMP) está incidindo sobre uma Base Regulatória de Ativos (BRA) cuja depreciação econômica efetiva seja materialmente superior à depreciação contábil, a fim de mitigar externalidades negativas sobre encargos setoriais, como a CCC/CDE."
</v>
      </c>
      <c r="D57" s="55" t="str">
        <f t="shared" si="3"/>
        <v xml:space="preserve">A Resolução ANP nº 991/2026 adota a metodologia de building blocks, onde a BRA é o núcleo econômico da tarifa. A correta mensuração da BRA, conforme o item 21 da NT, é condição sine qua non para a neutralidade intertemporal.
No caso específico do UCM, a iPower estima que entre 70% e 85% da base de ativos já se encontre economicamente amortizada. A ausência de revisões periódicas que ajustem a RMP a essa realidade gera dupla remuneração do capital   . A figura abaixo ilustra a assimetria entre a tarifa praticada e o valor residual do ativo, evidenciando um sobrepreço tarifário que onera o consumidor final.
</v>
      </c>
    </row>
    <row r="58" spans="1:4" ht="300">
      <c r="A58" s="55" t="s">
        <v>1036</v>
      </c>
      <c r="B58" s="55" t="s">
        <v>532</v>
      </c>
      <c r="C58" s="55" t="str">
        <f>VLOOKUP(A22,$A$3:$AL$22,17,FALSE)</f>
        <v>A Resolução ANP nº 991/2026 consolida o modelo tarifário de entrada e saída no transporte de gás natural, adotando a metodologia de “blocos de construção” para calcular a Receita Máxima Permitida (RMP). Essa estrutura combina remuneração do capital, depreciação, custos operacionais eficientes e tributos, garantindo alinhamento entre a Base Regulatória de Ativos (BRA) e os fluxos tarifários, exigindo que apenas ativos indispensáveis e comprovadamente eficientes sejam incluídos na BRA, por meio do teste de prudência e necessidade. A norma também assegura flexibilidade na escolha da metodologia de valoração, permitindo o uso de alternativa mais adequada de acordo com o cenário/ contexto e conforme a realidade de cada transportadora, como já previsto em normas anteriores. Além disso, concede à ANP o poder de exigir registros contábeis específicos ou auditorias independentes, reforçando sua função fiscalizatória e sancionatória.
Com esse conjunto de medidas, a norma fortalece a transparência, a credibilidade institucional e a eficiência do regime tarifário, garantindo que as decisões regulatórias sejam baseadas em informações sólidas e a dupla remuneração seja expressamente vedada pelo novo dispositivo.</v>
      </c>
      <c r="D58" s="55" t="str">
        <f>VLOOKUP(A22,$A$3:$AL$22,18,FALSE)</f>
        <v>Não se pode admitir que a regulação permita a inclusão de valores já remunerados nos contratos anteriores, pois isso resultaria em cobrança duplicada e enriquecimento sem causa. Por essa razão, os princípios da modicidade tarifária e da vedação ao enriquecimento sem causa são pilares da legislação. O setor regulado tem o dever de transparência, cabendo às transportadoras fornecer à ANP todas as informações necessárias, sob pena de sanções por omissão ou dados incorretos. Como detentoras das informações sobre os contratos legados, são elas que devem disponibilizá-las, não podendo a ausência de dados favorecer sua posição. A Administração Pública, por sua vez, deve fundamentar suas decisões nas melhores evidências disponíveis, recorrendo a estimativas ou proxies quando houver lacunas, sempre com possibilidade de revisão posterior/ complementação de dados em prazo determinado pela Agência. Dessa forma, assegura-se que os usuários não arquem com a remuneração de ativos já amortizados e que a regulação preserve a boa-fé, a moralidade administrativa e a credibilidade institucional.</v>
      </c>
    </row>
    <row r="59" spans="1:4" ht="285">
      <c r="A59" s="55" t="s">
        <v>798</v>
      </c>
      <c r="B59" s="55" t="s">
        <v>534</v>
      </c>
      <c r="C59" s="55" t="str">
        <f>VLOOKUP(A5,$A$3:$AL$22,19,FALSE)</f>
        <v>Propõe-se reforçar que a BRA é instrumento de equilíbrio entre dois riscos simétricos: sub-remuneração do investimento eficiente e sobre-remuneração do capital ou remuneração do capital já recuperado. No contexto atual, a BRA deve funcionar como filtro contra dupla recuperação, subsídios cruzados entre contratos legados e regime regulado, e alocação de custos sem causalidade demonstrada.
Explicitar, ainda, que o superdimensionamento da BRA deteriora o desenho de incentivos no regime de Revenue Cap: uma BRA inflada estruturalmente reduz a disciplina econômica do “cap”, fragiliza os incentivos à eficiência e tende a demandar controversas calibragens compensatórias posteriores que podem comprometer previsibilidade e credibilidade regulatória. Em casos extremos, uma BRA superestimada pode estabelecer a RMP acima daquela que seria auferida por um monopolista livre, neutralizando qualquer potência regulatória.</v>
      </c>
      <c r="D59" s="55" t="str">
        <f>VLOOKUP(A5,$A$3:$AL$22,20,FALSE)</f>
        <v>Como a BRA é o principal determinante das parcelas de capital da RMP, sua superavaliação tende a elevar tarifas de forma persistente, afetando diretamente a modicidade. Ao mesmo tempo, a credibilidade do regime depende de assegurar ao transportador a recuperação do investimento eficiente. A ênfase em prudência, consistência intertemporal e previsibilidade é o mecanismo prático para equilibrar esses riscos simétricos.
Do ponto de vista de incentivos, a qualidade da calibragem regulatória (inclusive a força e viabilidade dos incentivos de eficiência) fica comprometida quando a base de capital não reflete, com razoável robustez, o estoque econômico efetivamente dedicado ao serviço. Assim, a calibragem da BRA na abertura deve ser prudencial, auditável e revisável, apoiada em critérios estritos de prudência/eficiência e em drivers de alocação por causalidade, e complementada por mecanismos de incentivo e de reconciliação ex post (aprovação condicional, projetos contingentes e ajustes na conta regulatória) para preservar incentivos fortes e factíveis ao longo do ciclo 2026–2030.</v>
      </c>
    </row>
    <row r="60" spans="1:4" ht="30">
      <c r="A60" s="55" t="s">
        <v>832</v>
      </c>
      <c r="B60" s="55" t="s">
        <v>534</v>
      </c>
      <c r="C60" s="55" t="str">
        <f>VLOOKUP(A7,$A$3:$AL$22,19,FALSE)</f>
        <v>Ver documento enviado por email como contribuição.</v>
      </c>
      <c r="D60" s="55" t="str">
        <f>VLOOKUP(A7,$A$3:$AL$22,20,FALSE)</f>
        <v>Ver documento enviado por email como contribuição.</v>
      </c>
    </row>
    <row r="61" spans="1:4" ht="180">
      <c r="A61" s="55" t="s">
        <v>848</v>
      </c>
      <c r="B61" s="55" t="s">
        <v>534</v>
      </c>
      <c r="C61" s="55" t="str">
        <f>VLOOKUP(A10,$A$3:$AL$22,19,FALSE)</f>
        <v>No âmbito da Consulta Pública nº 3/2026 da ANP, a TBG informa que submeteu suas contribuições sobre a metodologia de valoração da Base Regulatória de Ativos (BRA) e os Planos de Investimentos das transportadoras, conforme proposto para o Ciclo Regulatório 2026-2030, através do e-mail contribuicaotarifasgn@anp.gov.br.
As submissões foram realizadas nos dias 20 de março e 1º de abril de 2026, nas quais estão contidas as cartas TBG/DCO/GR 00267/2026 e TBG/DCO/GR 00271/2026B respectivamente. Nestes documentos, a TBG detalhou sua posição sobre as análises da ANP contidas na Nota Técnica nº 2/2026/SIM-CTR/SIM/ANP-RJ (SEI nº 5723580) e na Nota Técnica nº 6/2026/SIM-CTR/SIM/ANP-RJ (SEI nº 5726631)</v>
      </c>
      <c r="D61" s="55" t="str">
        <f>VLOOKUP(A10,$A$3:$AL$22,20,FALSE)</f>
        <v>No âmbito da Consulta Pública nº 3/2026 da ANP, a TBG informa que submeteu suas contribuições sobre a metodologia de valoração da Base Regulatória de Ativos (BRA) e os Planos de Investimentos das transportadoras, conforme proposto para o Ciclo Regulatório 2026-2030, através do e-mail contribuicaotarifasgn@anp.gov.br.
As submissões foram realizadas nos dias 20 de março e 1º de abril de 2026, nas quais estão contidas as cartas TBG/DCO/GR 00267/2026 e TBG/DCO/GR 00271/2026B respectivamente. Nestes documentos, a TBG detalhou sua posição sobre as análises da ANP contidas na Nota Técnica nº 2/2026/SIM-CTR/SIM/ANP-RJ (SEI nº 5723580) e na Nota Técnica nº 6/2026/SIM-CTR/SIM/ANP-RJ (SEI nº 5726631)</v>
      </c>
    </row>
    <row r="62" spans="1:4" ht="409.5">
      <c r="A62" s="55" t="s">
        <v>852</v>
      </c>
      <c r="B62" s="55" t="s">
        <v>534</v>
      </c>
      <c r="C62" s="55" t="str">
        <f>VLOOKUP(A11,$A$3:$AL$22,19,FALSE)</f>
        <v>VEDAÇÃO À SOBRE REMUNERAÇÃO
4.	A definição da Base Regulatória de Ativos (BRA) no ciclo 2026–2030 envolve uma escolha metodológica com implicações econômicas diretas e relevantes: assegurar que a remuneração dos ativos de transporte reflita exclusivamente o capital prudente ainda não recuperado, evitando qualquer forma de dupla contagem ou sobre remuneração.
5.	Nesse ponto, o marco normativo recente é inequívoco. A Resolução ANP nº 991/2026 estabelece, em seu art. 7º, IV, que não devem integrar a BRA os ativos cuja recuperação total já tenha ocorrido por meio das tarifas de transporte.
6.	Trata-se de um comando objetivo, que consagra, no âmbito infralegal, o princípio regulatório fundamental de vedação à dupla remuneração (double recovery).
7.	Esse princípio é plenamente consistente com os fundamentos apresentados na Nota Técnica ANP nº 2/2026, que reconhece a necessidade de coerência intertemporal na valoração da BRA e aponta o Recovered Capital Method (“RCM”) como a abordagem mais adequada para capturar a trajetória efetiva de recuperação do capital ao longo do tempo.
8.	Nesse contexto, a escolha metodológica para definição da BRA inicial deve necessariamente reconhecer exclusivamente o saldo de capital ainda não recuperado economicamente, sendo inadequada qualquer abordagem que permita reconstituir base de remuneração sobre ativos já amortizados via tarifas passadas.
9.	Sob essa ótica, o uso isolado de metodologias baseadas em custo de reposição — como o Valor de Reposição Novo (“VRN”), ainda que depreciado — apresenta limitações relevantes, pois:
•	não captura a remuneração já obtida por meio dos contratos legados;
•	pode gerar uma nova base de remuneração dissociada da realidade econômico-financeira histórica;
•	e, consequentemente, criar risco concreto de dupla remuneração, em desacordo com a Resolução ANP nº 991/2026.
10.	Esse risco é particularmente relevante à luz das evidências indicadas na Nota Técnica ANP nº 8/2026, que sugerem que, em determinadas malhas, a recuperação econômica do capital já se encontra em estágio avançado.
11.	Nesse cenário, o RCM se apresenta não apenas como metodologia preferencial, mas como referência indispensável — e, quando aplicável, como limite superior (teto) para a valoração da BRA, justamente por:
•	incorporar os fluxos efetivos de receita tarifária;
•	refletir a amortização econômica real dos ativos;
•	e assegurar alinhamento com o princípio de vedação à dupla remuneração.
12.	A este respeito, concordamos com as diretrizes metodológicas indicadas pela ANP nas mencionadas Notas Técnicas, dado que estas têm como princípio a promoção da eficiência nos sistemas de transporte de gás natural, além do incentivo para que as empresas realizem investimentos que são necessários para a continuidade da prestação do serviço e/ou suportem a ampliação do mercado.
13.	Reconhece-se, contudo, conforme também apontado nas Notas Técnicas ANP nº 2/2026 e nº 8/2026, que a aplicação integral do RCM encontra limitações práticas decorrentes da insuficiência de informações detalhadas e auditáveis fornecidas pelas transportadoras.
14.	Entretanto, essa limitação não pode resultar em solução regulatória que contrarie o comando normativo e gere ônus indevido aos consumidores.
15.	Nesses casos, a ANP pode e deve lançar mão de estimativas regulatórias para reconstruir, ainda que de forma aproximada, a trajetória de recuperação do capital, com base em:
•	fluxos de caixa históricos disponíveis (inclusive aqueles já divulgados pela própria Agência);
•	parâmetros setoriais e benchmarks;
•	hipóteses conservadoras e tecnicamente justificadas.
[.... Continua nas justificativas....]</v>
      </c>
      <c r="D62" s="55" t="str">
        <f>VLOOKUP(A11,$A$3:$AL$22,20,FALSE)</f>
        <v>15.	Nesses casos, a ANP pode e deve lançar mão de estimativas regulatórias para reconstruir, ainda que de forma aproximada, a trajetória de recuperação do capital, com base em:
•	fluxos de caixa históricos disponíveis (inclusive aqueles já divulgados pela própria Agência);
•	parâmetros setoriais e benchmarks;
•	hipóteses conservadoras e tecnicamente justificadas.
16.	Decisões metodológicas adotadas neste ciclo terão efeitos estruturais sobre:
•	o nível tarifário do transporte de gás;
•	a competitividade dos consumidores industriais;
•	e a própria credibilidade do arcabouço regulatório.
17.	Dessa forma, em linha com as Notas Técnicas nº 2/2026 e nº 8/2026 e com a Resolução ANP nº 991/2026, reforçamos que a definição da BRA deve, necessariamente, assegurar a exclusão de ativos já integralmente remunerados, sendo o RCM a referência metodológica central para esse fim, ainda que implementado de forma aproximada ou em etapas, com apoio em estimativas regulatórias e mecanismos de ajuste posterior.
18.	Por fim, cumpre ressaltar que a ausência de informações completas por parte das transportadoras não deve resultar em benefício econômico excessivo para os agentes regulados, sob pena de criação de incentivos inadequados e erosão da transparência regulatória.</v>
      </c>
    </row>
    <row r="63" spans="1:4" ht="270">
      <c r="A63" s="55" t="s">
        <v>878</v>
      </c>
      <c r="B63" s="55" t="s">
        <v>534</v>
      </c>
      <c r="C63" s="55" t="str">
        <f>VLOOKUP(A13,$A$3:$AL$22,19,FALSE)</f>
        <v>A tarifa deve remunerar somente o capital não recuperado pelo transportador, impondo que a RMP seja sistematizada por building blocks (art. 6º, RANP 991/2026). Tal medida evita a dupla remuneração.
Ativos que integram a BRA com décadas de operação remunerada sob contratos legados não podem ter seus valores totais transferidos ao novo ciclo, sem descontar parcelas já amortizadas, sob pena de enriquecimento sem causa e oneração excessiva ao consumidor. 
O mesmo raciocínio aplica-se ao OPEX. Ativos ou estruturas compartilhadas entre malhas exigem análise de custos comuns para evitar que a RMP absorva despesas já cobertas por receitas contratuais.</v>
      </c>
      <c r="D63" s="55" t="str">
        <f>VLOOKUP(A13,$A$3:$AL$22,20,FALSE)</f>
        <v xml:space="preserve">A BRA deve representar exclusivamente investimentos que ainda necessitem de recuperação econômica, conforme previsto na RANP 991/2016- art. 6ª, §2º. Assim, ativos com vida útil regulatória completa ou com capital recuperado por receitas contratuais, não atendem a esse requisito. A dupla remuneração: (i) viola a modicidade tarifária (art. 6º, §1º, Lei nº 8.987/95) ao impor aos usuários a remuneração de capital que já cumpriu sua função econômica; (ii) configura enriquecimento sem causa (art. 884, CC) ao gerar ganho indevido sem causa jurídica legítima; (iii) viola a neutralidade intertemporal ao transferir para consumidores atuais ônus já amortizados economicamente em ciclos pretéritos; e (iv) viola o bis in idem, extraído do princípio da proporcionalidade (art. 5º, LIV, CF), ao onerar o administrado mais de uma vez com base no mesmo fato.
A definição da BRA não pode ser compreendida como exercício contábil formal ou como preservação automática de valores históricos. Trata-se de decisão regulatória substantiva condicionada à verificação do capital efetivamente passível de remuneração. </v>
      </c>
    </row>
    <row r="64" spans="1:4" ht="150">
      <c r="A64" s="55" t="s">
        <v>908</v>
      </c>
      <c r="B64" s="55" t="s">
        <v>534</v>
      </c>
      <c r="C64" s="55" t="str">
        <f>VLOOKUP(A15,$A$3:$AL$22,19,FALSE)</f>
        <v xml:space="preserve">Como dito, a Resolução ANP nº 991/2026 adota modelo de regulação baseado na Receita Máxima Permitida, estruturado segundo abordagem de “blocos de construção” (building blocks). Nesse modelo, a receita anual autorizada ao transportador é composta pela soma de parcelas que refletem, de forma segregada e transparente, os custos reconhecidos como necessários à prestação eficiente do serviço, devendo resguardar integralmente as premissas estabelecidas nos contratos legados. </v>
      </c>
      <c r="D64" s="55" t="str">
        <f>VLOOKUP(A15,$A$3:$AL$22,20,FALSE)</f>
        <v>A base de remuneração deve espelhar o valor dos ativos efetivamente não recuperados, inclusive do Contrato Legado referente ao Gasoduto Urucu-Coari-Manaus. O capital já integralmente recuperado deixa de ser caracterizado como capital em uso para fins de apuração financeira-contábil. O princípio da justa remuneração (art. 175, CF) deve ser interpretado como o suficiente para cobrir custos eficientes e garantir um retorno adequado sobre o capital em uso. De outra forma, haveria uma remuneração contínua sobre um valor que já foi integralmente recuperado via tarifa, o que distorce a eficiência econômica.</v>
      </c>
    </row>
    <row r="65" spans="1:4" ht="405">
      <c r="A65" s="55" t="s">
        <v>923</v>
      </c>
      <c r="B65" s="55" t="s">
        <v>534</v>
      </c>
      <c r="C65" s="55" t="str">
        <f>VLOOKUP(A16,$A$3:$AL$22,19,FALSE)</f>
        <v xml:space="preserve">A RMP deve ser definida estritamente via modelo de blocos de construção, garantindo que a tarifa remunere exclusivamente o capital que ainda demande recuperação econômica. A BRA é o núcleo econômico sobre o qual repousa toda a estrutura tarifária e deve se apoiar no teste de prudência, pelo qual a ANP deve verificar se os ativos foram efetivamente utilizados e permanecem úteis à prestação do serviço.
Em termos concretos, a BRA delimita o que o usuário pode ser legitimamente chamado a remunerar por meio das tarifas de transporte. Trata-se do principal filtro jurídico-econômico entre a proteção da remuneração do capital investido e a tutela do usuário contra encargos indevidos. Se a BRA for superdimensionada ou adotar critérios que não representem a justa medida da remuneração das transportadoras, a estrutura tarifária resultante violará preceitos centrais da regulação econômica.
Nesse sentido, é importante fixar com precisão o filtro contra dupla remuneração como premissa essencial da definição da BRA, sobretudo no contexto da transição de ativos históricos que já tiveram sua remuneração total ou parcial exaurida nas tarifas contratuais anteriores ao regime de entrada e saída. Esse filtro se aplica tanto à abrangência dos ativos que comporão a BRA quanto à extensão de seus valores na contabilidade regulatória, e também orienta a alocação do OPEX em cenários de coexistência entre contratos legados e regime regulado.
</v>
      </c>
      <c r="D65" s="55" t="str">
        <f>VLOOKUP(A16,$A$3:$AL$22,20,FALSE)</f>
        <v xml:space="preserve">A competência regulatória para a definição da estrutura tarifária tem por pressuposto a necessidade de arbitrar e acomodar os potenciais conflitos entre os agentes de mercado e os usuários da atividade de transporte de gás. Assim, sem perder de vista a necessidade de garantir a sustentabilidade econômico-financeira dos investimentos realizados pelo setor, o objetivo central da regulação tarifária é garantir modicidade.
A BRA não pode ser compreendida como exercício contábil formal ou mecanismo automático de preservação de valores históricos, mas como decisão regulatória substantiva, juridicamente condicionada à identificação do capital efetivamente passível de remuneração. A mesma racionalidade deve orientar o reconhecimento dos custos operacionais, de modo a impedir subsídios cruzados e evitar que custos já cobertos por receitas pretéritas ou vinculados a atividades não reguladas sejam indevidamente transferidos à RMP do regime regulado.
</v>
      </c>
    </row>
    <row r="66" spans="1:4" ht="300">
      <c r="A66" s="55" t="s">
        <v>951</v>
      </c>
      <c r="B66" s="55" t="s">
        <v>534</v>
      </c>
      <c r="C66" s="55" t="str">
        <f>VLOOKUP(A17,$A$3:$AL$22,19,FALSE)</f>
        <v xml:space="preserve">A RMP deve garantir de forma que a tarifa remunere exclusivamente o capital que ainda demande recuperação econômica. A BRA é o núcleo econômico sobre o qual repousa toda a estrutura tarifária e deve se apoiar no teste de prudência, pelo qual a ANP deve verificar se os ativos foram efetivamente utilizados e permanecem úteis à prestação do serviço.
A BRA delimita o que o usuário pode ser legitimamente chamado a remunerar por meio das tarifas de transporte. Trata-se do principal filtro jurídico-econômico entre a proteção da remuneração do capital investido e a tutela do usuário contra encargos indevidos. Uma BRA superdimensionada viola os preceitos centrais da regulação econômica.
Na transição dos contratos legados, existe um risco de fato de que a opção por uma metodologia inadequada acarrete na dupla remuneração, sobretudo no contexto da transição de ativos históricos que já tiveram sua remuneração total ou parcial exaurida nas tarifas contratuais anteriores ao regime de entrada e saída. 
</v>
      </c>
      <c r="D66" s="55" t="str">
        <f>VLOOKUP(A17,$A$3:$AL$22,20,FALSE)</f>
        <v xml:space="preserve">A BRA não pode ser compreendida como exercício contábil formal ou mecanismo automático de preservação de valores históricos, mas como decisão regulatória substantiva, juridicamente condicionada à identificação do capital efetivamente passível de remuneração. A mesma racionalidade deve orientar o reconhecimento dos custos operacionais, de modo a impedir subsídios cruzados e evitar que custos já cobertos por receitas pretéritas ou vinculados a atividades não reguladas sejam indevidamente transferidos à RMP do regime regulado.
A competência regulatória deve ser orientada para a necessidade de arbitrar e acomodar os potenciais conflitos entre os agentes de mercado e os usuários da atividade de transporte de gás. Assim, sem perder de vista a necessidade de garantir a sustentabilidade econômico-financeira dos investimentos realizados pelo setor, o objetivo central da regulação tarifária é garantir modicidade.
</v>
      </c>
    </row>
    <row r="67" spans="1:4" ht="409.5">
      <c r="A67" s="55" t="s">
        <v>993</v>
      </c>
      <c r="B67" s="55" t="s">
        <v>534</v>
      </c>
      <c r="C67" s="55" t="str">
        <f>VLOOKUP(A19,$A$3:$AL$22,19,FALSE)</f>
        <v>A RMP deve ser definida estritamente via modelo de blocos de construção (building blocks), garantindo que a tarifa remunere exclusivamente o capital que ainda demande recuperação econômica. A BRA é o núcleo econômico sobre o qual repousa toda a estrutura tarifária e deve se apoiar no teste de prudência. A correta delimitação da BRA é, portanto, premissa inafastável para a garantia simultânea da modicidade tarifária e da justa remuneração do capital, valores que o ordenamento jurídico exige sejam permanentemente considerados.
Em termos concretos, a BRA delimita o que o usuário pode ser legitimamente chamado a remunerar por meio das tarifas de transporte. Trata se, portanto, do principal filtro jurídico econômico entre a proteção da remuneração do capital investido e a tutela do usuário contra encargos indevidos. Se a BRA for superdimensionada, ou se adotar critérios que não representem a justa medida da remuneração das transportadoras, a estrutura tarifária resultante violará preceitos jurídicos centrais da regulação econômica, notadamente o princípio da modicidade tarifária, a vedação ao enriquecimento sem causa, a neutralidade intertemporal e a governança da transição entre os contratos legados e o modelo de contratação por entrada e saída.
Nesse sentido, é importante fixar, com mais precisão, o filtro contra dupla remuneração (double recovery) como premissa essencial da definição da BRA para o contexto posto, considerando a necessidade de uma regulação orientada a examinar a situação de ativos históricos de transporte já tiveram sua remuneração total ou parcial exauridas nas tarifas contratuais anteriores. Com efeito, as informações obtidas pela ANP permitem concluir (incluindo as informações divulgadas pela própria Petrobras) que os ativos de transporte foram objeto de depreciação acelerada, de modo que há muito pouco ou nada a ser remunerado de forma remanescente no âmbito da valoração da BRA resultante dos contratos legados que findaram em 2025. Realmente, na Audiência Pública da Comissão de Infraestrutura do Senado Federal realizada em setembro de 2025, a Petrobras, carregadora original dos contratos legados, informou que mais de 90% dos ativos das Malhas Sudeste e Nordeste já se encontram amortizados. Assim, os riscos de dupla remuneração são concretos e reforçam a antijuridicidade da omissão na divulgação dos dados pelas transportadoras, de modo que a metodologia a ser adotada para a avaliação dos ativos deve ter como norte principal evitar a sua efetiva materialização.
Esse filtro se volta, em primeiro lugar, aos ativos que comporão a BRA, tanto em relação à sua abrangência (perímetro da BRA) quanto à extensão de seus valores na contabilidade regulatória (isto é, sua metodologia de valoração). É assim que, se um gasoduto foi construído há décadas e teve sua remuneração incorporada ao fluxo econômico dos contratos legados, com depreciação acelerada e amortização plena ou substancial, a transferência do seu valor para a BRA do novo ciclo implica cobrar novamente do usuário por um capital já recuperado, em violação aos preceitos jurídicos indicados.
Da mesma forma, o filtro de dupla remuneração também se aplica ao OPEX das transportadoras, diante do reconhecimento da existência de custos comuns entre o regime dos contratos legados e o de acesso regulado. De fato, algumas transportadoras têm ativos ou estruturas compartilhadas entre malhas que atendem a contratos legados (encerrados ou vigentes). Nesses casos, a discussão deixa de ser apenas sobre o valor da BRA e passa também a envolver alocação de custos comuns, para evitar que a RMP do novo regime absorva custos já cobertos por receitas ainda oriundas de contratos legados remanescentes.</v>
      </c>
      <c r="D67" s="55" t="str">
        <f>VLOOKUP(A19,$A$3:$AL$22,20,FALSE)</f>
        <v xml:space="preserve">A competência regulatória para a definição da estrutura tarifária tem por pressuposto a necessidade de arbitrar e acomodar os potenciais conflitos entre os agentes de mercados e os usuários da atividade de transporte de gás. Assim, sem perder de vistas a necessidade de garantir a sustentabilidade econômico-financeira dos investimentos realizados pelo setor, o objetivo da regulação tarifária é garantir a modicidade tarifária. Significa dizer que o objetivo central do regulador é não permitir que que os usuários custeiem investimentos em ativos que já tenham sido remunerados. 
Em termos concretos, a BRA delimita o que o usuário pode ser legitimamente chamado a remunerar por meio das tarifas de transporte. Trata se, portanto, do principal filtro jurídico econômico entre a proteção da remuneração do capital investido e a tutela do usuário contra encargos indevidos. Se a BRA for superdimensionada, ou se adotar critérios que não representem a justa medida da remuneração das transportadoras, a estrutura tarifária resultante violará preceitos jurídicos centrais da regulação econômica, notadamente: (i) o princípio da modicidade tarifária, na medida em que imporá aos usuários a remuneração de parcelas de capital que não são necessárias à prestação eficiente do serviço ou que já tenham sido integralmente recuperadas; (ii) a vedação ao enriquecimento sem causa, uma vez que a incorporação, à base regulatória do novo ciclo, de ativos ou valores que não respeitem os critérios adequados implicará a cobrança excessiva pelo investimento, sem causa jurídica legítima que a justifique; e (iii) a neutralidade intertemporal, dado que o desenho tarifário deve assegurar que cada geração de usuários suporte apenas os custos que guardem nexo com os investimentos efetivamente necessários e ainda não recuperados para a prestação do serviço em seu respectivo período, vedando-se a transferência, para consumidores atuais ou futuros, de ônus já amortizados economicamente em ciclos pretéritos ou, inversamente, a antecipação indevida de encargos relacionados a investimentos cuja recuperação deva ocorrer de modo gradual e proporcional ao longo do tempo. Há, ainda, um elemento adicional especialmente importante para o caso da definição da BRA no setor de transporte de gás brasileiro. Trata-se do dever da ANP de (iv) garantir a governança da transição entre os contratos legados ea revisão tarifária regulatória quinquenal. Nesse sentido, a governança da transição impõe um filtro contra dupla remuneração.
Sob a perspectiva dos usuários, a dupla remuneração também encontra limite no princípio da vedação ao bis in idem, extraído de um princípio geral do direito que veda a oneração dos administrados mais de uma vez com base no mesmo fato – o que configuraria violação à proporcionalidade (arts. 1º e 5º, LIV, CRFB). O art. 6º, § 2º, da Resolução ANP nº 991/2026 é taxativo: a BRA deve representar exclusivamente investimentos que ainda necessitem de recuperação econômica via tarifas.
Nessa perspectiva, a definição da BRA não pode ser compreendida como exercício contábil formal ou como mecanismo automático de preservação de valores históricos, mas como decisão regulatória substantiva, juridicamente condicionada à identificação do capital efetivamente passível de remuneração, tanto em relação à abrangência dos ativos (perímetro da BRA) quanto à extensão de seus valores na contabilidade regulatória (isto é, sua metodologia de valoração). Essa mesma racionalidade deve orientar, de forma coerente, o reconhecimento dos custos operacionais (OPEX). A decisão regulatória deve assegurar critérios claros, rastreáveis e causais de alocação e a evitar que custos já cobertos por receitas contratuais pretéritas sejam indevidamente transferidos à Receita Máxima Permitida do regime regulado.
</v>
      </c>
    </row>
    <row r="68" spans="1:4" ht="255">
      <c r="A68" s="55" t="s">
        <v>1036</v>
      </c>
      <c r="B68" s="55" t="s">
        <v>534</v>
      </c>
      <c r="C68" s="55" t="str">
        <f>VLOOKUP(A22,$A$3:$AL$22,19,FALSE)</f>
        <v xml:space="preserve">A definição da Receita Máxima Permitida (RMP) deve seguir o modelo de blocos de construção, garantindo que apenas o capital ainda não recuperado seja remunerado. Nesse processo, a Base Regulatória de Ativos (BRA) é o elemento central, delimitada pelo teste de prudência para assegurar que somente ativos úteis e necessários sejam considerados. A BRA funciona como filtro jurídico e econômico, protegendo os usuários contra cobranças indevidas e evitando a dupla remuneração de investimentos já amortizados nos contratos legados. Evidências da Petrobras e da própria ANP mostram que grande parte dos ativos já foi recuperada. Por tratar-se de tema de grande relevância e discussão, há indicações, inclusive, de que 100% dos ativos em questão já teriam sido amortizados, o que torna esse risco ainda mais concreto. A vedação à dupla remuneração garante uma transição regulatória justa, transparente e legítima, por isso, o filtro deve alcançar tanto os ativos quanto os custos operacionais, impedindo que despesas já cobertas sejam novamente incluídas na RMP. </v>
      </c>
      <c r="D68" s="55" t="str">
        <f>VLOOKUP(A22,$A$3:$AL$22,20,FALSE)</f>
        <v>A estrutura tarifária do transporte de gás natural deve equilibrar os interesses dos agentes e dos usuários, garantindo a sustentabilidade dos investimentos sem comprometer a modicidade tarifária. A Base Regulatória de Ativos (BRA) é o filtro que define quais investimentos podem ser legitimamente remunerados, evitando a inclusão de ativos já amortizados e protegendo os consumidores contra encargos indevidos. Se inflada ou mal definida, a BRA violará princípios como modicidade, vedação ao enriquecimento sem causa e neutralidade intertemporal, além de comprometer a transição entre contratos legados e o novo modelo de entrada e saída. Por isso, sua definição é uma decisão regulatória substantiva, que deve identificar, com base nas informações disponíveis, o capital elegível/ ainda não remunerado, e aplicar metodologias adequadas também aos custos operacionais, garantindo legitimidade e transparência no regime tarifário.</v>
      </c>
    </row>
    <row r="69" spans="1:4" ht="105">
      <c r="A69" s="55" t="s">
        <v>798</v>
      </c>
      <c r="B69" s="55" t="s">
        <v>536</v>
      </c>
      <c r="C69" s="55" t="str">
        <f>VLOOKUP(A5,$A$3:$AL$22,21,FALSE)</f>
        <v>Sugere-se esclarecer que CHCI, CRN e RCM devem ser tratados como ferramentas complementares, não excludentes, aplicadas conforme a natureza do ativo, a qualidade da base informacional e o objetivo regulatório. Para o ciclo 2026–2030, a decisão sobre a BRA deve ser prudencial e revisável, com possibilidade de recálculo posterior e compensações regulatórias quando novas informações auditáveis surgirem.</v>
      </c>
      <c r="D69" s="55"/>
    </row>
    <row r="70" spans="1:4" ht="45">
      <c r="A70" s="55" t="s">
        <v>832</v>
      </c>
      <c r="B70" s="55" t="s">
        <v>536</v>
      </c>
      <c r="C70" s="55" t="str">
        <f>VLOOKUP(A7,$A$3:$AL$22,21,FALSE)</f>
        <v>Ver documento enviado por email como contribuição.</v>
      </c>
      <c r="D70" s="55"/>
    </row>
    <row r="71" spans="1:4" ht="180">
      <c r="A71" s="55" t="s">
        <v>848</v>
      </c>
      <c r="B71" s="55" t="s">
        <v>536</v>
      </c>
      <c r="C71" s="55" t="str">
        <f>VLOOKUP(A10,$A$3:$AL$22,21,FALSE)</f>
        <v>No âmbito da Consulta Pública nº 3/2026 da ANP, a TBG informa que submeteu suas contribuições sobre a metodologia de valoração da Base Regulatória de Ativos (BRA) e os Planos de Investimentos das transportadoras, conforme proposto para o Ciclo Regulatório 2026-2030, através do e-mail contribuicaotarifasgn@anp.gov.br.
As submissões foram realizadas nos dias 20 de março e 1º de abril de 2026, nas quais estão contidas as cartas TBG/DCO/GR 00267/2026 e TBG/DCO/GR 00271/2026B respectivamente. Nestes documentos, a TBG detalhou sua posição sobre as análises da ANP contidas na Nota Técnica nº 2/2026/SIM-CTR/SIM/ANP-RJ (SEI nº 5723580) e na Nota Técnica nº 6/2026/SIM-CTR/SIM/ANP-RJ (SEI nº 5726631)</v>
      </c>
      <c r="D71" s="55"/>
    </row>
    <row r="72" spans="1:4" ht="165">
      <c r="A72" s="55" t="s">
        <v>908</v>
      </c>
      <c r="B72" s="55" t="s">
        <v>536</v>
      </c>
      <c r="C72" s="55" t="str">
        <f>VLOOKUP(A15,$A$3:$AL$22,21,FALSE)</f>
        <v>A escolha metodológica impacta diretamente a alocação intertemporal de custos entre usuários, a estabilidade regulatória, a transparência do processo decisório, a eficiência econômica e o custo de financiamento das empresas reguladas. A experiência internacional demonstra que não existe abordagem universalmente superior, sendo a adequação de cada método condicionada aos objetivos regulatórios, ao estágio de maturidade institucional e às características estruturais do setor (ECA, 2018). Além disso, a composição da base regulatória deverá prever os valores residuais dos Contratos Legados, de modo a preservar o seu conceito econômico.</v>
      </c>
      <c r="D72" s="55"/>
    </row>
    <row r="73" spans="1:4" ht="390">
      <c r="A73" s="55" t="s">
        <v>923</v>
      </c>
      <c r="B73" s="55" t="s">
        <v>536</v>
      </c>
      <c r="C73" s="55" t="str">
        <f>VLOOKUP(A16,$A$3:$AL$22,21,FALSE)</f>
        <v xml:space="preserve">A definição da BRA inicial e sua evolução ao longo do ciclo tarifário deverão observar, de forma cumulativa e integrada: (i) o critério de used &amp; useful; (ii) os princípios da prudência e da eficiência; (iii) requisitos robustos de rastreabilidade e reconciliação entre engenharia e contabilidade; (iv) a prevenção da dupla recuperação de investimentos já remunerados sob o regime contratual legado; e (v) a previsão de mecanismo explícito de ajuste posterior, caso venham a ser disponibilizados dados superiores, mais completos e auditáveis.
Embora os critérios de valoração da BRA possam apresentar neutralidade formal, cada metodologia possui maior ou menor aptidão para concretizar os objetivos da política tarifária e evitar a perpetuação de um estado de coisas antijurídico decorrente da dupla oneração dos usuários. A escolha metodológica, portanto, não é indiferente: trata-se de decisão regulatória com impactos diretos sobre o nível tarifário, a alocação intertemporal de custos e a competitividade da economia.
Na ausência de informações suficientes para aplicação integral das metodologias mais adequadas ao caso concreto, é não apenas legítimo, mas dever da ANP adotar abordagem transitória fundada na melhor informação disponível, desde que preservadas salvaguardas adequadas, mantida a obrigação de entrega de dados pelas transportadoras e assegurada a possibilidade de revisão futura dos parâmetros adotados por mecanismos formais de ajuste ex post.
</v>
      </c>
      <c r="D73" s="55"/>
    </row>
    <row r="74" spans="1:4" ht="409.5">
      <c r="A74" s="55" t="s">
        <v>951</v>
      </c>
      <c r="B74" s="55" t="s">
        <v>536</v>
      </c>
      <c r="C74" s="55" t="str">
        <f>VLOOKUP(A17,$A$3:$AL$22,21,FALSE)</f>
        <v xml:space="preserve">A valoração da BRA deve ter como seu comando a RANP 991/2026, que deixa claro a vedação à dupla remuneração como princípio estruturante da atividade decisória. Esse ponto é de extrema relevância na medida em que estamos tratando da transição dos contratos legados para o regime regulado de acesso previsto na Lei nº 14.134/2021, momento em que a correta delimitação do capital ainda passível de remuneração se torna fundamental para a legitimidade das tarifas. 
As metodologias baseadas no Custo de Reposição Novo (CRN/VRN) ou no Custo Histórico Corrigido pela Inflação (CHCI) não se mostram adequadas, como critério final e autônomo, para a definição da Base Regulatória de Ativos (BRA) no contexto de transição dos contratos legados para a tarifação regulada, porque ambas partem de uma lógica predominantemente patrimonial ou contábil e não capturam, de forma satisfatória, a trajetória econômica de recuperação do capital já ocorrida sob o regime anterior. 
Já o método RCM se apoia na lógica econômico-financeira dos fluxos de caixa para separar a remuneração do capital da amortização do principal, se diferenciando de abordagens baseadas em custo de reposição ou critérios contábeis. No caso das Malhas Nordeste e Sudeste, sua aplicação é essencial, para garantir que não ocorrerá uma dupla retribuição.
As informações não conhecidas são, em grande medida, as mesmas já utilizadas pela própria Agência em metodologias alternativas, sendo possível, assim, reconstruir de forma aproximada a trajetória de recuperação do investimento com base no fluxo de caixa dos contratos legados ou, subsidiariamente, em demonstrações financeiras, utilizando variáveis como receitas, OPEX, CAPEX e evolução da base de ativos. Da mesma forma, parâmetros como o WACC podem seguir referências regulatórias homogêneas.
Assim, a limitação de dados não inviabiliza o RCM, mas exige, em alguns casos o uso de estimativas transparentes, conservadoras e que poderiam estar sujeitas a revisão futura em prazos limites a serem definidos pela ANP. Sob a ótica da prudência regulatória e da modicidade tarifária, a ANP deve considerar a aplicação do RCM, com o uso de proxies transparentes, replicáveis e passíveis de ajuste posterior. Sob a ótica da prudência regulatória, modicidade tarifária e vedação à dupla remuneração, o mais adequado não é descartar o RCM, mas aprofundar sua aplicação, assegurando que a BRA reflita apenas o capital prudente ainda não recuperado no regime legado.
Análises realizadas pela ARM consultoria com base no método RCM, indicaram que o capital investido na malha Sudeste foi integralmente recuperado e que houve sobre remuneração entre R$ 2,2 bilhões e R$ 2,8 bilhões, a depender do cenário de WACC. Mesmo sob premissas conservadoras — como OPEX elevado e taxas de WACC mais altas — os resultados permanecem consistentes indicando já haver ocorrido a recuperação do capital.
Em contraste, a utilização do VRN, conforme sugerido em notas técnicas preliminares, resulta em uma BRA superior a R$ 3,2 bilhões — uma discrepância significativa, com impacto estimado de cerca de R$ 4 bilhões no quinquênio, a ser arcado pelos consumidores, no que poderíamos considerar se tratar de uma tripla remuneração.
A ANP tem condições de aplicar o método RCM utilizando para algumas das informações necessárias, estimações considerando cenários possíveis com base em dados passados conhecidos e projeções apresentadas pelas próprias transportadoras. Nos diferentes cenários com estimações pró transportadoras em todas elas os resultados indicam que houve uma sobre retribuição do capital investido, onde se conclui que a BRA ao início do ciclo 2026-2030 da Malhas Sudeste deveria ser ZERO. 
</v>
      </c>
      <c r="D74" s="55"/>
    </row>
    <row r="75" spans="1:4" ht="409.5">
      <c r="A75" s="55" t="s">
        <v>981</v>
      </c>
      <c r="B75" s="55" t="s">
        <v>536</v>
      </c>
      <c r="C75" s="55" t="str">
        <f>VLOOKUP(A18,$A$3:$AL$22,21,FALSE)</f>
        <v xml:space="preserve">Segundo a NT 2, a metodologia RCM pressupõe apresentação de uma “base de dados detalhada sobre receitas reguladas históricas, parâmetros de remuneração e estrutura tarifária vigente ao longo do período analisado”. Nesse contexto, a ANP solicitou às transportadoras a apresentação da documentação necessária para a valoração da BRA.
Contudo, por meio das Notas Técnicas n° 7/2026/SIM-CTR/SIM/ANP-RJ (“NT 7”) e n° 8/2026/SIM-CTR/SIM/ANP-RJ (“NT 8”), ao justificar a não utilização do RCM para valoração dos ativos vinculados aos contratos legados que perderam sua vigência, estabelecem que o conjunto de informações disponibilizadas não se mostrou suficiente para viabilizar a aplicação do método.
Em síntese, a ANP requisitou informações aos agentes diretamente interessados na revisão da BRA e, por não ter obtido todas as informações devidas desses mesmos agentes, não conseguiu realizar o cálculo conforme método identificado como mais adequado. As transportadoras, por sua vez, apresentaram proposta de valoração da BRA a partir dos métodos CHCI e CRN.
Essa proposta, porém, não condiz com a lógica das decisões iniciais de investimento tomadas à época da construção dos ativos. À época em que tais decisões foram tomadas, o panorama regulatório existente fazia com que as transportadoras precisassem projetar a obtenção de retorno da totalidade de seu investimento - independentemente da taxa de depreciação dos ativos - ao longo da vigência projetada para os contratos legados. Logo, na eventualidade de se desconsiderar essa realidade e permitir a valoração da BRA a partir dos métodos CHCI ou CRN, permitirão resultado seria admitir o cenário de que receitas adicionais sejam auferidas sobre ativos resultantes de investimentos que já podem ter sido plenamente recuperados.
Ressalta-se que as cifras em discussão somam mais de R$ 13 bilhões (NT 7, Tabela 4; NT 8, Tabela 4). Ou seja, uma eventual definição do valor da BRA com base em metodologias alternativas, motivadas pela ausência de informações das própria transportadoras, resultaria em sobre-remuneração significativa, com a geração de ganhos indevidos, e, como consequência, sobrecustos desnecessários e indevidos os consumidores finais.
A não utilização do método considerado como correto e tecnicamente mais adequado pela própria Agência, em razão do não envio de informações completas pelo agente regulado, acarreta uma indesejável inversão da lógica regulatória da definição da metodologia de valoração da BRA e parece contrariar o princípio da modicidade tarifária.
Não obstante, a falta de envio das informações completas, por si só, não deve configurar um óbice à utilização do método RCM. Isso porque, mesmo sem o envio das informações completas pelas transportadoras, a Agência pode dispor de mecanismos e base de dados para estimar com acuracidade razoável o valor dos investimentos realizados pelas transportadoras e o capital já recuperado ao longo da vigência dos contratos bilaterais.
Nisso não há qualquer arbítrio ou inovação. Pelo contrário: trata-se de prática corriqueira no estabelecimento de bases de remuneração regulatórias em modelos que, para promover eficiência e assegurar modicidade, não ficam limitados aos dados que sejam apresentados pelo agente cujos preços serão regulados.
Os Procedimentos de Regulação Tarifária (“PRORET”) editados pela Agência Nacional de Energia Elétrica (“ANEEL”), por exemplo, permitem à Agência a utilização de “Banco de Preços Referenciais, Banco de Preços da Concessionária ou de Orçamento Referencial” (Módulo 2, Submódulo 2.3., versão 2.0c, parágrafo 19).
Em sentido convergente, a Norma de Referência nº 03/2023 editada pela Agência Nacional de Águas e Saneamento Básico (“ANA”) define que o cálculo do valor novo de reposição poderá utilizar “bancos de preços de referências instituídos pela Entidade Reguladora Infracional, ou por ela homologados, ou instituídos pela ANA” (art. 11, §4º).
</v>
      </c>
      <c r="D75" s="55"/>
    </row>
    <row r="76" spans="1:4" ht="409.5">
      <c r="A76" s="55" t="s">
        <v>993</v>
      </c>
      <c r="B76" s="55" t="s">
        <v>536</v>
      </c>
      <c r="C76" s="55" t="str">
        <f>VLOOKUP(A19,$A$3:$AL$22,21,FALSE)</f>
        <v>A definição da BRA inicial e a sua evolução ao longo do ciclo tarifário (roll‑forward) deverão observar, de forma cumulativa e integrada: (i) o critério de reconhecimento apenas de ativos efetivamente empregados e necessários à prestação do serviço; (ii) os princípios da prudência e da eficiência, como balizas para o reconhecimento do capital regulatório; (iii) requisitos robustos de rastreabilidade e de reconciliação entre engenharia e contabilidade, aptos a conferir consistência técnica aos valores reconhecidos; (iv) a prevenção da dupla recuperação de investimentos já remunerados sob o regime contratual legado; e (v) a previsão de mecanismo explícito de ajuste posterior (acerto de contas), a ser acionado caso venham a ser disponibilizados dados superiores, mais completos e auditáveis, mediante prazo definido pela ANP.
Embora os critérios para a valoração da BRA possam, em tese, apresentar neutralidade formal, é necessário reconhecer que cada metodologia possui maior ou menor aptidão para, de um lado, concretizar os objetivos da política tarifária e, de outro, evitar a perpetuação de um estado de coisas antijurídico decorrente da dupla oneração dos usuários. A escolha metodológica, portanto, não é indiferente: trata‑se de decisão regulatória com impactos diretos sobre o nível tarifário, sobre a alocação intertemporal de custos e, em última instância, sobre a competitividade da economia, a eficiência das instituições e o próprio custo Brasil.
Daí a necessidade de que essa escolha seja fundada em parâmetros técnicos e jurídicos sólidos, capazes de assegurar que a estrutura tarifária reflita exclusivamente o capital e os custos efetivamente elegíveis à remuneração regulada. 
Pela mesma razão, na ausência de informações suficientes para a aplicação integral de metodologias consideradas mais adequadas ao caso concreto, é não apenas legítimo, mas dever da ANP abordagem transitória fundamentada na melhor informação disponível, desde que preservadas salvaguardas adequadas, mantida a obrigação de entrega de dados pelas transportadoras e assegurada a possibilidade de revisão futura dos parâmetros adotados, por meio de mecanismos formais de ajuste ex post. Trata‑se de solução compatível com a boa governança regulatória em contextos de assimetria informacional, apta a viabilizar a decisão no presente sem comprometer a precisão, a justiça intertemporal e a modicidade tarifária no médio e longo prazos.</v>
      </c>
      <c r="D76" s="55"/>
    </row>
    <row r="77" spans="1:4" ht="255">
      <c r="A77" s="55" t="s">
        <v>1036</v>
      </c>
      <c r="B77" s="55" t="s">
        <v>536</v>
      </c>
      <c r="C77" s="55" t="str">
        <f>VLOOKUP(A22,$A$3:$AL$22,21,FALSE)</f>
        <v>A definição da BRA deve seguir critérios técnicos e jurídicos que garantam legitimidade e consistência, reconhecendo apenas ativos efetivamente úteis (used &amp; useful) e aplicando os princípios da prudência e eficiência. É necessário assegurar rastreabilidade entre registros contábeis e dados de engenharia, prevenir a dupla remuneração de ativos já amortizados e prever mecanismos de ajuste posterior (true up).
A escolha da metodologia de valoração impacta diretamente tarifas, distribuição de custos e competitividade, sendo uma decisão regulatória substantiva. Quando faltarem informações, a ANP pode adotar soluções transitórias com base nas melhores evidências disponíveis, acompanhadas de revisões futuras e da obrigação de entrega de dados pelas transportadoras, em prazo determinado pela ANP. Essa abordagem, alinhada à boa governança regulatória, permite decisões consistentes mesmo diante da assimetria informacional, preservando justiça intertemporal e modicidade tarifária.</v>
      </c>
      <c r="D77" s="55"/>
    </row>
    <row r="78" spans="1:4" ht="150">
      <c r="A78" s="55" t="s">
        <v>798</v>
      </c>
      <c r="B78" s="55" t="s">
        <v>538</v>
      </c>
      <c r="C78" s="55" t="str">
        <f>VLOOKUP(A5,$A$2:$AL$23,22,FALSE)</f>
        <v>O CHCI é adequado como referência para investimentos individualmente rastreáveis, com documentação contábil auditável e segregação suficiente entre atividades, sendo adequado para roll-forward, mas problemático para avaliações iniciais, em particular pela linearidade contábil (não econômica) da depreciação. Sugere-se explicitar que sua aplicação deve sempre descontar depreciação e amortização já havidas, excluir ativos ineficientes ou não afetos ao serviço e evitar reintrodução de capital já recuperado, devendo serem feitos ajustes para a máxima recuperação prévia dos investimentos para evitar a dupla remuneração.</v>
      </c>
      <c r="D78" s="55"/>
    </row>
    <row r="79" spans="1:4" ht="45">
      <c r="A79" s="55" t="s">
        <v>832</v>
      </c>
      <c r="B79" s="55" t="s">
        <v>538</v>
      </c>
      <c r="C79" s="55" t="str">
        <f>VLOOKUP(A7,$A$2:$AL$23,22,FALSE)</f>
        <v>Ver documento enviado por email como contribuição.</v>
      </c>
      <c r="D79" s="55"/>
    </row>
    <row r="80" spans="1:4" ht="180">
      <c r="A80" s="55" t="s">
        <v>848</v>
      </c>
      <c r="B80" s="55" t="s">
        <v>538</v>
      </c>
      <c r="C80" s="55" t="str">
        <f>VLOOKUP(A10,$A$2:$AL$23,22,FALSE)</f>
        <v>No âmbito da Consulta Pública nº 3/2026 da ANP, a TBG informa que submeteu suas contribuições sobre a metodologia de valoração da Base Regulatória de Ativos (BRA) e os Planos de Investimentos das transportadoras, conforme proposto para o Ciclo Regulatório 2026-2030, através do e-mail contribuicaotarifasgn@anp.gov.br.
As submissões foram realizadas nos dias 20 de março e 1º de abril de 2026, nas quais estão contidas as cartas TBG/DCO/GR 00267/2026 e TBG/DCO/GR 00271/2026B respectivamente. Nestes documentos, a TBG detalhou sua posição sobre as análises da ANP contidas na Nota Técnica nº 2/2026/SIM-CTR/SIM/ANP-RJ (SEI nº 5723580) e na Nota Técnica nº 6/2026/SIM-CTR/SIM/ANP-RJ (SEI nº 5726631)</v>
      </c>
      <c r="D80" s="55"/>
    </row>
    <row r="81" spans="1:4" ht="330">
      <c r="A81" s="55" t="s">
        <v>864</v>
      </c>
      <c r="B81" s="55" t="s">
        <v>538</v>
      </c>
      <c r="C81" s="55" t="str">
        <f>VLOOKUP(A12,$A$2:$AL$23,22,FALSE)</f>
        <v xml:space="preserve">Entre CHCI e CRN, o CHCI é conceitualmente superior para ativos legados já construídos quando o objetivo regulatório é reconhecer o capital efetivamente investido, e não reprecificar a infraestrutura por custos correntes. A razão econômica é simples: o custo novo de reposição mede o preço atual de reconstrução, mas não o custo histórico real incorrido na implantação da malha. Em ativos antigos, essas duas grandezas podem divergir materialmente por efeitos de inflação acumulada, variação cambial, condições de financiamento, custo do aço e de outros insumos, preço de terrenos e servidões, custo de engenharia, estrutura tributária, risco-país e taxa de remuneração exigida na decisão original de investimento. 
O problema é que, no caso concreto da NTS, o CHCI não pôde ser validado com segurança. A ANP identificou inconsistências relevantes nos dados históricos apresentados, inclusive divergência superior a 110% entre documentos auditados para a mesma data-base. Nessa circunstância, o CHCI permanece, em tese, mais aderente ao custo efetivo do investimento, mas perde aplicabilidade prática por insuficiência de prova. Foi precisamente por isso que a ANP afastou RCM por falta de dados completos, afastou CHCI por inconsistência informacional e recorreu ao CRN depreciado como solução residual e operacionalmente verificável. 
</v>
      </c>
      <c r="D81" s="55"/>
    </row>
    <row r="82" spans="1:4" ht="285">
      <c r="A82" s="55" t="s">
        <v>878</v>
      </c>
      <c r="B82" s="55" t="s">
        <v>538</v>
      </c>
      <c r="C82" s="55" t="str">
        <f>VLOOKUP(A13,$A$2:$AL$23,22,FALSE)</f>
        <v>A utilização do método de Custo Histórico Corrigido pela Inflação (CHCI) para definir a Base de Remuneração Regulatória (BRA) no ciclo tarifário de 2026 a 2030 não é adequada, já que não leva em conta que a maior parte dos ativos legados já foi amortizada nos contratos anteriores. Se aplicado de forma automática, esse modelo poderia resultar em dupla remuneração às transportadoras, contrariando o princípio da modicidade tarifária. Tanto a Petrobras quanto a ANP já reconheceram que os fluxos de caixa dos contratos passados demonstram a recuperação quase total do capital investido, especialmente na Malha Sudeste. Além disso, o CHCI depende de registros contábeis completos e auditáveis, o que não corresponde à realidade brasileira, marcada por práticas que dificultam a rastreabilidade, como o rejuvenescimento contábil. A Resolução ANP nº 991/2026 e a Lei nº 14.134/2021 estabelecem que apenas investimentos ainda não recuperados devem compor a BRA, em respeito à eficiência e à transparência. Dessa forma, a adoção do CHCI comprometeria a modicidade tarifária, a neutralidade intertemporal e a governança da transição regulatória, prejudicando a competitividade do setor.</v>
      </c>
      <c r="D82" s="55"/>
    </row>
    <row r="83" spans="1:4" ht="345">
      <c r="A83" s="55" t="s">
        <v>923</v>
      </c>
      <c r="B83" s="55" t="s">
        <v>538</v>
      </c>
      <c r="C83" s="55" t="str">
        <f>VLOOKUP(A16,$A$2:$AL$23,22,FALSE)</f>
        <v xml:space="preserve">A adoção do método do Custo Histórico Corrigido pela Inflação apresenta-se inadequada como estratégia primária para lidar com a realidade econômica dos ativos legados, pois oferece risco concreto de propiciar dupla remuneração às transportadoras.
O CHCI pressupõe base contábil íntegra e auditável desde a origem dos investimentos. No caso brasileiro, os ativos operaram por décadas sob integração vertical, com registros societários que frequentemente carecem da granularidade necessária para segregar investimentos prudentes vinculados ao serviço regulado. Agrava esse quadro o rejuvenescimento contábil, pelo qual despesas de manutenção podem ser indevidamente capitalizadas, inflando a base sem benefício real ao sistema.
Do ponto de vista normativo, o CHCI é metodologicamente incapaz de detectar se o capital já foi amortizado, por exemplo por receitas extraordinárias ou por depreciação acelerada pactuada nos contratos legados. Ao focar no custo original deduzido pela depreciação linear, carrega o risco de inclusão de ativos exauridos na base regulatória. Por isso, a RMP deve estar apoiada em BRA depurada, que atenda simultaneamente aos critérios de prudência, necessidade e utilidade, sem perpetuar remuneração de capital já exaurido.
</v>
      </c>
      <c r="D83" s="55"/>
    </row>
    <row r="84" spans="1:4" ht="210">
      <c r="A84" s="55" t="s">
        <v>951</v>
      </c>
      <c r="B84" s="55" t="s">
        <v>538</v>
      </c>
      <c r="C84" s="55" t="str">
        <f>VLOOKUP(A17,$A$2:$AL$23,22,FALSE)</f>
        <v xml:space="preserve">Evidencia-se uma avaliação de inadequação estrutural do CHCI para a Malha Sudeste, em especial por: (i) não refletir o custo contemporâneo de reposição de ativos antigos; (ii) risco de “rejuvenescimento contábil” por capitalização de gastos na fronteira OPEX/CAPEX sem demonstração técnica de extensão de vida útil; e (iii) limitações de rastreabilidade de registros formados em contexto pré-segregação regulatória.
O método CHCI não deve ser usado como parâmetro primário para a definição da BRA para o caso dos Contratos Legados vencidos, como também, para os demais ainda por vencer. Caso seja utilizado como referência secundária, deve ser acompanhado de auditoria intensiva e de salvaguardas contra dupla remuneração.
</v>
      </c>
      <c r="D84" s="55"/>
    </row>
    <row r="85" spans="1:4" ht="409.5">
      <c r="A85" s="55" t="s">
        <v>993</v>
      </c>
      <c r="B85" s="55" t="s">
        <v>538</v>
      </c>
      <c r="C85" s="55" t="str">
        <f>VLOOKUP(A19,$A$2:$AL$23,22,FALSE)</f>
        <v xml:space="preserve">A adoção do método do Custo Histórico Corrigido (CHCI) para a valoração da BRA inicial no Ciclo 2026-2030 apresenta-se como metodologia inadequada como estratégia primária para lidar com a realidade econômica de transição dos ativos legados para regulados, pois apresenta riscos concreto de propiciar dupla remuneração às transportadoras 
De fato, as informações obtidas pela ANP permitem concluir que os ativos de transporte foram objeto de depreciação acelerada, de modo que há muito pouco a ser remunerado de forma remanescente no âmbito da valoração da BRA. Realmente, na Audiência Pública da Comissão de Infraestrutura do Senado Federal realizada em setembro de 2025, a Petrobras, carregadora original dos contratos legados, informou que mais de 90% dos ativos das Malhas Sudeste e Nordeste já se encontram amortizados. Assim, os riscos de dupla remuneração com a mera adoção do CHCI são concretos, de modo que a metodologia a ser adotada para a avaliação dos ativos deve ter como norte principal evitar a sua efetiva materialização. 
A ANP deve exercer sua discricionariedade técnica para adotar modelos que priorizem a identificação do capital efetivamente pendente de amortização, em detrimento de critérios meramente contábeis que ignoram o fluxo de receitas históricas.
Do ponto de vista factual, o CHCI pressupõe base contábil íntegra e auditável desde a origem dos investimentos. No caso brasileiro, os ativos operaram por décadas sob integração vertical, com registros societários que frequentemente carecem da granularidade necessária para segregar investimentos prudentes vinculados ao serviço regulado. Agrava esse quadro o rejuvenescimento contábil, pelo qual despesas de manutenção podem ser indevidamente capitalizadas, inflando a base sem qualquer benefício real ao sistema, resultando em vulnerabilidade, pois os custos recaem diretamente sobre o usuário.
No plano normativo, a inadequação é ainda mais evidente, já que o art. 6º, § 2º, da Resolução ANP nº 991/2026 é taxativo: a BRA deve representar exclusivamente investimentos que ainda necessitem de recuperação econômica via tarifas. Esse comando é reforçado pelo art. 9º, parágrafo único, da Lei nº 14.134/2021, que vincula a formação tarifária aos princípios da eficiência e da transparência. Ao focar no custo original deduzido pela depreciação linear, o CHCI é metodologicamente incapaz de detectar se o capital já foi amortizado, por exemplo por receitas extraordinárias ou por uma depreciação acelerada pactuada nos contratos legados, o que implica risco de inclusão de ativos exauridos na base regulatória, em violação aos referidos comandos.
Portanto, a Receita Máxima Permitida (RMP) deve ser calcada em uma BRA depurada, que atenda simultaneamente aos critérios de prudência, necessidade e utilidade (used and useful), conforme determina o art. 6º da Resolução ANP nº 991/2026. A manutenção de modelos que permitam a remuneração de capital já exaurido configuraria violação ao princípio da modicidade tarifária, à vedação ao enriquecimento sem causa, à neutralidade intertemporal e à governança da transição entre o regime de contratos legados e o de acesso regulado, prejudicando, ao fim e ao cabo, toda a competitividade de toda a cadeia produtiva nacional, em violação ao princípio da eficiência administrativa. </v>
      </c>
      <c r="D85" s="55"/>
    </row>
    <row r="86" spans="1:4" ht="165">
      <c r="A86" s="55" t="s">
        <v>1014</v>
      </c>
      <c r="B86" s="55" t="s">
        <v>538</v>
      </c>
      <c r="C86" s="55" t="str">
        <f>VLOOKUP(A20,$A$2:$AL$23,22,FALSE)</f>
        <v xml:space="preserve">Referente aos itens 68 e 69, a iPower manifesta integral apoio à premissa de que "devem ser explicitamente deduzidas da base regulatória inicial as parcelas já recuperadas".
Propomos que a ANP determine a aplicação imediata do Método de Capital Recuperado (Recovered Capital Methodology - RCM) ou do Custo Histórico Corrigido pela Inflação (CHCI) com dedução estrita das receitas históricas para o gasoduto UCM no ciclo 2026-2030, equiparando-o às exigências aplicáveis a TAG, NTS, TBG e TSB. A transição não pode consolidar ineficiências passadas sob o pretexto de estabilidade contratual.
</v>
      </c>
      <c r="D86" s="55"/>
    </row>
    <row r="87" spans="1:4" ht="345">
      <c r="A87" s="55" t="s">
        <v>1036</v>
      </c>
      <c r="B87" s="55" t="s">
        <v>538</v>
      </c>
      <c r="C87" s="55" t="str">
        <f>VLOOKUP(A22,$A$2:$AL$23,22,FALSE)</f>
        <v>O método do Custo Histórico Corrigido pela Inflação (CHCI) mostra-se inadequado para valorar a BRA no ciclo tarifário 2026 2030, pois não distingue entre ativos já amortizados e capital ainda pendente de recuperação, criando risco de dupla remuneração. Evidências da Petrobras e da ANP indicam que grande parte dos ativos das Malhas Sudeste e Nordeste já foi recuperada nos contratos legados, o que reforça esse problema. Por tratar-se de tema de grande relevância e discussão, há indicações, inclusive, de que 100% dos ativos em questão já teriam sido amortizados, o que torna esse risco ainda mais concreto
Aplicado de forma automática, o CHCI afronta princípios como modicidade tarifária, vedação ao enriquecimento sem causa e neutralidade intertemporal. Além disso, a fragilidade dos registros contábeis históricos, marcados por integração vertical e práticas de rejuvenescimento, compromete a rastreabilidade e expõe os usuários a custos sem contrapartida.
A Resolução ANP nº 991/2026 e a Lei nº 14.134/2021 determinam que apenas investimentos ainda não recuperados sejam incluídos na BRA, vinculando a regulação à eficiência e transparência. Assim, cabe à ANP optar por metodologias que reflitam o capital remanescente, evitando critérios meramente contábeis que possam legitimar a remuneração de ativos já exauridos e comprometer a competitividade e a governança da transição regulatória.</v>
      </c>
      <c r="D87" s="55"/>
    </row>
    <row r="88" spans="1:4" ht="105">
      <c r="A88" s="55" t="s">
        <v>798</v>
      </c>
      <c r="B88" s="55" t="s">
        <v>540</v>
      </c>
      <c r="C88" s="55" t="str">
        <f>VLOOKUP($A5,$A$3:$AL$22,23,FALSE)</f>
        <v>O CRN pode ser útil para capturar o custo corrente de ativos efetivamente instalados e operacionais na data-base, mas deve ser aplicado com regras estritas de transição. Recomenda-se registrar que o CRN não pode produzir windfall gains nem remunerar, no novo ciclo, parcelas de capital já recuperadas sob o regime anterior. Para tanto, a confiabilidade e precisão dos preços de referência usados na re-valoração devem ser cuidadosamente checados.</v>
      </c>
      <c r="D88" s="55"/>
    </row>
    <row r="89" spans="1:4" ht="30">
      <c r="A89" s="55" t="s">
        <v>832</v>
      </c>
      <c r="B89" s="55" t="s">
        <v>540</v>
      </c>
      <c r="C89" s="55" t="str">
        <f>VLOOKUP($A7,$A$3:$AL$22,23,FALSE)</f>
        <v>Ver documento enviado por email como contribuição.</v>
      </c>
      <c r="D89" s="55"/>
    </row>
    <row r="90" spans="1:4" ht="180">
      <c r="A90" s="55" t="s">
        <v>848</v>
      </c>
      <c r="B90" s="55" t="s">
        <v>540</v>
      </c>
      <c r="C90" s="55" t="str">
        <f>VLOOKUP($A10,$A$3:$AL$22,23,FALSE)</f>
        <v>No âmbito da Consulta Pública nº 3/2026 da ANP, a TBG informa que submeteu suas contribuições sobre a metodologia de valoração da Base Regulatória de Ativos (BRA) e os Planos de Investimentos das transportadoras, conforme proposto para o Ciclo Regulatório 2026-2030, através do e-mail contribuicaotarifasgn@anp.gov.br.
As submissões foram realizadas nos dias 20 de março e 1º de abril de 2026, nas quais estão contidas as cartas TBG/DCO/GR 00267/2026 e TBG/DCO/GR 00271/2026B respectivamente. Nestes documentos, a TBG detalhou sua posição sobre as análises da ANP contidas na Nota Técnica nº 2/2026/SIM-CTR/SIM/ANP-RJ (SEI nº 5723580) e na Nota Técnica nº 6/2026/SIM-CTR/SIM/ANP-RJ (SEI nº 5726631)</v>
      </c>
      <c r="D90" s="55"/>
    </row>
    <row r="91" spans="1:4" ht="409.5">
      <c r="A91" s="55" t="s">
        <v>864</v>
      </c>
      <c r="B91" s="55" t="s">
        <v>540</v>
      </c>
      <c r="C91" s="55" t="str">
        <f>VLOOKUP($A12,$A$3:$AL$22,23,FALSE)</f>
        <v xml:space="preserve">Pelo que consta na nota técnica da NTS, o CRN também não emerge como método imune a vícios metodológicos. Em primeiro lugar, para que sua aplicação produza resultados robustos, a ANP deveria dispor de uma base estruturada de preços de referência, formada a partir de pesquisas sistemáticas de mercado, dado que o próprio método se apoia no custo de reposição dos ativos, descontada a depreciação acumulada. Na ausência desse banco de dados, a inferência de preços foi baseada nas estimativas da KPMG, que partiu de fontes heterogêneas e restritas, como cotações diretas para compressores, estudos pontuais para gasodutos e um simulador desenvolvido por empresa terceira para pontos de entrega. Esse desenho não equivale a uma base ampla, padronizada e independentemente testada de preços de reposição para todo o universo de ativos. 
Além da limitação informacional, a própria ANP registrou inconsistências estruturais na aplicação do CRN, especialmente no tratamento da depreciação. Na Nota Técnica nº 2/2026, a ANP reconhece, em abstrato, que o CRN envolve elevado grau de estimativa técnica e julgamento regulatório. Nesse cenário, não há base suficiente para afirmar que o CRN seja, por si, o melhor método, nem o único viável para a primeira revisão tarifária dos contratos legados vencidos de NTS. O que existe, no máximo, é uma escolha regulatória ainda sujeita a assimetria informacional e risco metodológico.
Ademais, o CRN não elimina a dificuldade associada aos contratos legados: a mensuração da depreciação econômica efetivamente consumida ao longo do tempo. Nesse ponto, a limitação é estrutural, pois, sem séries históricas e parâmetros observáveis suficientemente confiáveis, não se identifica com precisão qual parcela do valor do ativo já foi recuperada (e não deveria ser remunerada novamente).
Em relação à depreciação, o critério adotado pela ANP no CRN, de atribuir valor regulatório zero a ativos com 360 meses ou mais de operação efetiva, reduz parte do risco de remuneração indevida, mas não resolve, por si, todo o problema da dupla remuneração. Isso ocorre porque a regra opera com depreciação linear regulatória, contada a partir da entrada em operação e limitada a 30 anos, enquanto o risco econômico relevante nos contratos legados é outro: saber se as tarifas historicamente praticadas já permitiram recuperação do capital em ritmo superior ao perfil linear. Em outras palavras, zerar ativos muito antigos elimina casos evidentes, mas não revela quanto do capital dos ativos ainda remanescentes já foi economicamente amortizado no regime contratual anterior.
As notas técnicas da própria ANP reconhecem que as tarifas dos contratos legados continham componentes de depreciação, remuneração do capital e OPEX dimensionados para cobrir a operação e a manutenção ao longo da vigência contratual, e a Nota Técnica nº 2/2026 admite ser razoável assumir que tais tarifas incorporaram, explícita ou implicitamente, parcelas destinadas à recuperação do investimento. Sob essa premissa, a simples aplicação de depreciação linear no CRN não captura eventual depreciação acelerada ou amortização econômica antecipada da BRA sob os contratos legados. 
</v>
      </c>
      <c r="D91" s="55"/>
    </row>
    <row r="92" spans="1:4" ht="210">
      <c r="A92" s="55" t="s">
        <v>878</v>
      </c>
      <c r="B92" s="55" t="s">
        <v>540</v>
      </c>
      <c r="C92" s="55" t="str">
        <f>VLOOKUP($A13,$A$3:$AL$22,23,FALSE)</f>
        <v>A adoção do método do Custo de Reposição Novo (CRN) para a definição da BRA inicial no ciclo 2026–2030 é inadequada para ativos legados, pois implica risco concreto de dupla remuneração às transportadoras.
Além disso, a adoção do CRN como metodologia de avaliação de ativos possui uma falha intransponível: a subjetividade na definição de ativo moderno e na aferição de custos correntes.
Essa abordagem subjetiva intensifica a assimetria de informações, amplia o risco de captura regulatória e favorece a judicialização de conflitos, em desacordo com o art. 9º, parágrafo único, da Lei nº 14.134/2021, que determina que a formação das tarifas deve estar vinculada à transparência e à promoção da competitividade.</v>
      </c>
      <c r="D92" s="55"/>
    </row>
    <row r="93" spans="1:4" ht="330">
      <c r="A93" s="55" t="s">
        <v>923</v>
      </c>
      <c r="B93" s="55" t="s">
        <v>540</v>
      </c>
      <c r="C93" s="55" t="str">
        <f>VLOOKUP($A16,$A$3:$AL$22,23,FALSE)</f>
        <v xml:space="preserve">A adoção do método do Custo de Reposição a Novo para a fixação da BRA inicial no ciclo 2026–2030 também se apresenta inadequada como estratégia primária para ativos legados, pois cria risco concreto de dupla remuneração e de geração de ganhos extraordinários.
Ao estimar o valor do ativo com base em preços correntes de mercado, o CRN expõe a base regulatória a choques inflacionários em insumos e à valorização de materiais, elevando artificialmente a BRA sem correspondência com custo efetivamente incorrido pela transportadora. O resultado é a remuneração de capital fictício, em violação à modicidade tarifária, à vedação ao enriquecimento sem causa e à neutralidade intertemporal.
Além disso, o CRN envolve elevado grau de subjetividade técnica na definição do ativo moderno equivalente e na quantificação dos custos correntes de reposição. Essa subjetividade amplia a assimetria informacional, aumenta o risco de captura regulatória e potencializa a litigiosidade do ciclo tarifário. Caso a ANP admita o CRN para fins argumentativos, sua eventual utilização deve estar condicionada a ajustes rigorosos e à neutralização de ganhos artificiais decorrentes de alterações tecnológicas ou de preços de insumos.
</v>
      </c>
      <c r="D93" s="55"/>
    </row>
    <row r="94" spans="1:4" ht="409.5">
      <c r="A94" s="55" t="s">
        <v>951</v>
      </c>
      <c r="B94" s="55" t="s">
        <v>540</v>
      </c>
      <c r="C94" s="55" t="str">
        <f>VLOOKUP($A17,$A$3:$AL$22,23,FALSE)</f>
        <v xml:space="preserve">O CRN deveria ser usado somente como uma base para o cálculo do método VRN e sempre que utilizado parâmetros pesquisados pela própria ANP o que não foi realizado até o momento.
Em setembro de 2019, a SIM-ANP realizou o estudo “Análise Estatística de Custos de Implantação de Oleodutos e Gasodutos no Brasil”, cujo objetivo foi estimar o custo médio de implantação de dutos no país com base em projetos relevantes executados entre 2004 e 2019. O estudo considerou empreendimentos de transporte com grande extensão, e permitiu calcular médias e desvios-padrão dos custos por metro/polegada (“metropol”).
Os resultados indicaram que, após a exclusão de outliers, o custo médio passou a ser de aproximadamente US$ 79,67/polegada·metro, com desvio-padrão de US$ 28,16/polegada·metro (35,3% da média), evidenciando maior consistência estatística. Esses valores reforçam a necessidade de cautela na adoção de parâmetros significativamente superiores.
O estudo também apresentou referências internacionais relevantes. Segundo dados da USAID (2007), os custos de gasodutos onshore nos Estados Unidos variaram entre US$ 27,62 e US$ 82,84/polegada·metro em diferentes estados. Na Espanha, a CNMC — autoridade reguladora do setor — adota valores em torno de 22,16 euros/polegada·metro em regulações mais recentes. Tais referências corroboram a percepção de que os valores propostos pela consultoria se encontram acima de parâmetros historicamente observados.
A adoção direta de informações fornecidas pelo agente regulado, sem validação independente robusta, não se coaduna com boas práticas de governança regulatória. Ao contrário, impõe-se a aplicação do princípio da melhor informação disponível, evitando-se o reconhecimento de valores potencialmente enviesados, ainda que apresentados de boa-fé.
Adicionalmente, a própria Nota Técnica, em seu item 5 (Conclusão), apresenta uma Tabela 2 com valores de custo variando entre R$ 121,54 e R$ 668,90/polegada·metro, com médias de R$ 395,22 (com outliers) e R$ 328,84 (sem outliers). Tais valores médios são significativamente inferiores aos propostos pela KPMG, reforçando a inconsistência do parâmetro sugerido.
Diante desse conjunto de evidências, entende-se que os valores unitários utilizados para o cálculo do VRN devem ser revistos para baixo de forma substancial — estimando-se uma redução de, ao menos, 70% em relação ao valor proposto pela consultoria.
A adoção de parâmetros inflacionados implicaria a remuneração excessiva de ativos cuja maior parte do investimento já foi recuperada ao longo do tempo, em potencial afronta aos princípios de modicidade tarifária e vedação à dupla recuperação.
</v>
      </c>
      <c r="D94" s="55"/>
    </row>
    <row r="95" spans="1:4" ht="405">
      <c r="A95" s="55" t="s">
        <v>993</v>
      </c>
      <c r="B95" s="55" t="s">
        <v>540</v>
      </c>
      <c r="C95" s="55" t="str">
        <f>VLOOKUP($A19,$A$3:$AL$22,23,FALSE)</f>
        <v xml:space="preserve">A adoção do método do Custo de Reposição Novo (CRN) para a fixação da BRA inicial no Ciclo 2026-2030 apresenta-se como metodologia inadequada como estratégia primária para lidar com a realidade econômica dos ativos legados, pois apresenta riscos concreto de propiciar dupla remuneração às transportadoras. 
Para além disso, há riscos adicionais do elevado grau de subjetividade técnica inerente ao CRN, tanto na definição do ativo moderno equivalente quanto na quantificação dos custos correntes de reposição. Essa subjetividade amplifica a assimetria informacional, aumenta o risco de captura regulatória, pois se opõe ao cenário previsto no art. 9º, parágrafo único, da Lei nº 14.134/2021, que vincula a formação tarifária à transparência e à competitividade.
Desta forma, a manutenção do CRN para ativos transicionais viola o art. 6º, § 2º da Resolução ANP nº 991/2026, que restringe a BRA aos investimentos que ainda necessitam de recuperação econômica, e colide frontalmente com o dever de modicidade tarifária e eficiência setorial estabelecido pela legislação aplicável.
Além disso, caso adotado o método CRN – o que se admite para fins argumentativos –, sua eventual utilização deve estar necessariamente condicionada à realização dos ajustes de BRL/m.pol (real polegada metro), de modo a assegurar a equivalência funcional estrita do ativo de referência, a exclusão de capacidades excedentes ou não utilizadas e a neutralização de ganhos artificiais decorrentes de alterações tecnológicas ou de preços de insumos. </v>
      </c>
      <c r="D95" s="55"/>
    </row>
    <row r="96" spans="1:4" ht="255">
      <c r="A96" s="55" t="s">
        <v>1036</v>
      </c>
      <c r="B96" s="55" t="s">
        <v>540</v>
      </c>
      <c r="C96" s="55" t="str">
        <f>VLOOKUP($A22,$A$3:$AL$22,23,FALSE)</f>
        <v>O método do Custo de Reposição Novo (CRN) não é adequado para definir a BRA inicial no ciclo tarifário 2026 2030. Ao basear-se em preços atuais de mercado, ele gera risco de dupla remuneração, já que muitos ativos legados já foram amortizados nos contratos anteriores. Outro problema é a subjetividade técnica do CRN, tanto na definição do ativo moderno equivalente quanto na estimativa dos custos, o que amplia a assimetria informacional e aumenta o risco de captura regulatória, contrariando os princípios de transparência e competitividade previstos na Lei nº 14.134/2021. Por essas razões, recomenda-se que a ANP rejeite reavaliações que resultem em ganhos artificiais às transportadoras e restrinja a BRA apenas a investimentos ainda pendentes de recuperação econômica, conforme a Resolução ANP nº 991/2026. O uso do CRN deve ser condicionado a parâmetros estritamente funcionais, evitando a inclusão de capacidades excedentes ou ganhos artificiais decorrentes de variações de preços e tecnologias, de modo a preservar a modicidade tarifária, a eficiência e a legitimidade da transição regulatória.</v>
      </c>
      <c r="D96" s="55"/>
    </row>
    <row r="97" spans="1:4" ht="105">
      <c r="A97" s="55" t="s">
        <v>798</v>
      </c>
      <c r="B97" s="55" t="s">
        <v>542</v>
      </c>
      <c r="C97" s="55" t="str">
        <f t="shared" ref="C97:C102" si="4">VLOOKUP(A5,$A$3:$AL$22,24,FALSE)</f>
        <v>O RCM deve ser preservado como ferramenta relevante de reconciliação econômica, sobretudo para ativos legados com tarifas negociadas entre partes. Na transição de um longo regime sob contratos bilaterais, as rendas extraordinárias de monopólio implicam provável amortização de investimentos que necessariamente precisam ser consideradas para evitar aa dupla remuneração e afrouxamento injustificável do Regime de Revenue Cap.</v>
      </c>
      <c r="D97" s="55"/>
    </row>
    <row r="98" spans="1:4" ht="270">
      <c r="A98" s="55" t="s">
        <v>825</v>
      </c>
      <c r="B98" s="55" t="s">
        <v>542</v>
      </c>
      <c r="C98" s="55" t="str">
        <f t="shared" si="4"/>
        <v xml:space="preserve">O RCM, método aplicado uma única vez e num contexto de arbitragem, apresenta limitações relevantes, pois se baseia no histórico de remuneração e em condições contratuais que podem não refletir eficiência econômica. Depende de parâmetros pouco transparentes e de difícil verificação, tende a gerar distorções e, inclusive, não capturar investimentos incorridos que não tenham sido previamente remunerados. Dessa forma, se conclui que o RCM não poderia ser utilizado para avaliar retrospectivamente ativos vinculados aos contratos legados, uma vez que o possuem suas receitas preservadas no âmbito das Leis nº 11.909/2009 e nº 14.134/2021.
Em contrapartida, o CRN e o CHCI são mais adequados do ponto de vista regulatório, e utilizados amplamente por diversos reguladores nacionais e internacionais no setor de distribuição e transporte de gás natural , pois oferecem maior transparência e consistência, já que o CRN reflete o valor de reposição dos ativos existentes a preços atuais, enquanto o CHCI se destaca por ser mais objetivo, rastreável e baseado em custos efetivamente incorridos.
</v>
      </c>
      <c r="D98" s="55"/>
    </row>
    <row r="99" spans="1:4" ht="30">
      <c r="A99" s="55" t="s">
        <v>832</v>
      </c>
      <c r="B99" s="55" t="s">
        <v>542</v>
      </c>
      <c r="C99" s="55" t="str">
        <f t="shared" si="4"/>
        <v>Ver documento enviado por email como contribuição.</v>
      </c>
      <c r="D99" s="55"/>
    </row>
    <row r="100" spans="1:4" ht="409.5">
      <c r="A100" s="55" t="s">
        <v>837</v>
      </c>
      <c r="B100" s="55" t="s">
        <v>542</v>
      </c>
      <c r="C100" s="55" t="str">
        <f t="shared" si="4"/>
        <v xml:space="preserve">O Método do Capital Recuperado (RCM) apresenta relevante aderência conceitual aos princípios da modicidade tarifária e da vedação à dupla recuperação econômica, especialmente em contextos de ativos vinculados a contratos legados ou a arranjos tarifários negociados entre as partes. Nesse sentido, trata-se de metodologia que, em tese, pode contribuir para identificar de forma mais precisa a parcela do capital efetivamente ainda não recuperada.
Todavia, a adequada aplicação do RCM pressupõe disponibilidade de informações históricas suficientes, consistentes e auditáveis, aptas a permitir a reconstrução minimamente confiável dos fluxos econômicos relevantes. Na hipótese de persistirem lacunas informacionais relevantes nas informações apresentadas pelos transportadores, parece razoável que a ANP avalie a adoção de parâmetros objetivos, conservadores e previamente explicitados para fins estimativos, sempre com a devida transparência metodológica e com ampla motivação técnica.
A não utilização da RCM por falta de detalhamento das informações não deve significar a sua não aplicação futura, a ANP, em conformidade de seu papel de ente regulador, deve e pode exigir as informações no formato requerido para ser capaz de desenvolver o trabalho a que se dispôs.
Nessa situação, eventual uso de parâmetros de referência pela ANP poderia representar solução regulatória intermediária e pragmática, desde que observados alguns cuidados: 
(i)	explicitação integral das premissas adotadas;
(ii)	tratamento prudencial das incertezas; 
(iii)	vedação a estimativas que impliquem reconstituição excessivamente favorável de capital supostamente não recuperado; e 
(iv)	possibilidade de revisão futura, caso dados adicionais mais robustos venham a ser disponibilizados.
Sob a perspectiva de todo mercado, essa solução pode ser preferível à simples desconsideração do método ou à adoção de hipóteses pouco transparentes, pois permite compatibilizar, respeito aos contratos, remuneração adequada com disciplina econômica e modicidade tarifária. 
Em outras palavras, na ausência de informação detalhada, a utilização de parâmetros estimativos pela ANP pode ser adequada, desde que aplicada com prudência regulatória, motivação expressa e viés conservador, evitando a transferência indevida de incertezas informacionais para o restante da cadeia e, em última instância, para o consumidor final.
O objetivo é que tenhamos a razoável comprovação evitar a dupla remuneração conforme Art 7º da resolução ANP 991/2026:
 “Na avaliação dos ativos vinculados ao serviço de transporte, visando à definição da receita máxima permitida para um novo ciclo tarifário, devem ser observadas as seguintes diretrizes:
IV - os ativos cuja recuperação total já tenha ocorrido por meio de remuneração por tarifa de transporte não serão considerados no valor de abertura da BRA,”
Para tanto, a aplicação do RCM, método proposto na resolução, seria um mecanismo crucial para esse teste regulatório.
</v>
      </c>
      <c r="D100" s="55"/>
    </row>
    <row r="101" spans="1:4" ht="75">
      <c r="A101" s="55" t="s">
        <v>841</v>
      </c>
      <c r="B101" s="55" t="s">
        <v>542</v>
      </c>
      <c r="C101" s="55" t="str">
        <f t="shared" si="4"/>
        <v>Recomendamos que, mesmo que as limitações informacionais sejam contornadas, o Método do Capital Recuperado (RCM) não seja aplicado para estimar a Base Regulatória de Ativos da empresas de transporte de gás natural. Por razão de espaço disponível no formulário, enviaremos a contextualização e a justificativa por email.</v>
      </c>
      <c r="D101" s="55"/>
    </row>
    <row r="102" spans="1:4" ht="180">
      <c r="A102" s="55" t="s">
        <v>848</v>
      </c>
      <c r="B102" s="55" t="s">
        <v>542</v>
      </c>
      <c r="C102" s="55" t="str">
        <f t="shared" si="4"/>
        <v>No âmbito da Consulta Pública nº 3/2026 da ANP, a TBG informa que submeteu suas contribuições sobre a metodologia de valoração da Base Regulatória de Ativos (BRA) e os Planos de Investimentos das transportadoras, conforme proposto para o Ciclo Regulatório 2026-2030, através do e-mail contribuicaotarifasgn@anp.gov.br.
As submissões foram realizadas nos dias 20 de março e 1º de abril de 2026, nas quais estão contidas as cartas TBG/DCO/GR 00267/2026 e TBG/DCO/GR 00271/2026B respectivamente. Nestes documentos, a TBG detalhou sua posição sobre as análises da ANP contidas na Nota Técnica nº 2/2026/SIM-CTR/SIM/ANP-RJ (SEI nº 5723580) e na Nota Técnica nº 6/2026/SIM-CTR/SIM/ANP-RJ (SEI nº 5726631)</v>
      </c>
      <c r="D102" s="55"/>
    </row>
    <row r="103" spans="1:4" ht="409.5">
      <c r="A103" s="55" t="s">
        <v>864</v>
      </c>
      <c r="B103" s="55" t="s">
        <v>542</v>
      </c>
      <c r="C103" s="55" t="str">
        <f>VLOOKUP(A12,$A$3:$AL$22,24,FALSE)</f>
        <v>Para os contratos legados vencidos o RCM é metodologicamente superior porque esses ativos foram remunerados sob tarifas bilateralmente negociadas com a Petrobras. Nessa situação, a pergunta regulatória mais importante não é quanto custaria reconstruir hoje o ativo, nem apenas qual foi seu custo histórico corrigido, mas quanto do capital originalmente investido já foi efetivamente recuperado pelos pagamentos feitos no contrato legado e qual saldo remanescente ainda pode ser reconhecido na BRA. A própria ANP definiu o RCM como método aplicável “nos casos de ativos nos quais vigoraram tarifas negociadas entre partes” e destacou que ele permite identificar quanto do investimento inicial já foi devolvido ao investidor e qual parcela permanece pendente, reduzindo o risco de dupla remuneração. 
No entanto, segundo relato da ANP, não foi possível aplicá-lo integralmente porque faltaram informações essenciais para reconstruir a trajetória econômica do contrato: reconciliação completa e verificável das receitas efetivamente auferidas, dos custos operacionais incorridos, dos tributos pagos e da taxa de retorno apropriada ao longo de todo o período contratual. Sem esse conjunto, o cálculo do capital não recuperado perde rastreabilidade e pode distorcer a BRA. A Agência deixou expresso, porém, que não afasta o uso do RCM ainda no ciclo 2026-2030 caso surjam informações complementares, consistentes e verificáveis durante a consulta pública. 
Dessa forma, sob a premissa de que o problema regulatório central da transição é identificar o capital ainda não recuperado, apenas o RCM enfrenta diretamente essa pergunta, porque reconstrói o valor residual com base nos fluxos históricos efetivos de receita, custos operacionais e remuneração do capital, em vez de inferi-lo apenas por memória contábil, como no CHCI, ou por custo corrente depreciado, como no CRN. Ou seja, o RCM é o único método dentre os avaliados que é capaz de apurar quanto do investimento original já foi financeiramente recuperado. 
Assim, se a Agência pretende mitigar de forma robusta o risco de dupla cobrança aos usuários, precisa envidar esforços para viabilizar o RCM, exigindo das transportadoras as informações necessárias para reproduzir o fluxo de caixa obtido durante a vigência dos contratos legados, e extrair a BAR mais coerente.
Por fim, Resolução ANP nº 991/2026 condiciona a inclusão de bens e instalações na BRA à demonstração de que os investimentos foram prudentes e necessários à prestação do serviço. A ANP registra que, no caso da NTS, faltaram laudos de engenharia, estudos detalhados, cronogramas físico-financeiros e outros elementos mínimos para testar necessidade, prudência e eficiência. Por isso, mesmo após as glosas já promovidas, subsiste uma questão: quais critérios objetivos a ANP adotou, ativo a ativo, para atestar que a capacidade instalada era de fato requerida pelo sistema e que a solução escolhida foi a de menor custo.</v>
      </c>
      <c r="D103" s="55"/>
    </row>
    <row r="104" spans="1:4" ht="195">
      <c r="A104" s="55" t="s">
        <v>878</v>
      </c>
      <c r="B104" s="55" t="s">
        <v>542</v>
      </c>
      <c r="C104" s="55" t="str">
        <f>VLOOKUP(A13,$A$3:$AL$22,24,FALSE)</f>
        <v xml:space="preserve">O RCM é a metodologia mais adequada para a definição da BRA inicial, considerando o contexto de transição de regimes entre legado/ regulado, pois permite apurar os valores históricos dos ativos e sua evolução ao longo do tempo, sendo o único método capaz de identificar o montante ainda não ressarcido por meio de tarifas.  A sua aplicação exige base de dados completa dos ativos, porém com possibilidade de aplicação mediante a utilização de proxies verificáveis, parâmetros conservadores e true up. De outra parte, é recomendado que o IGP-M seja adotado para apuração dos fluxos dos contratos legados - desde que tal índice esteja previsto – porque permite aferir o capital efetivamente amortizado. Observe-se que a migração direta dos contratos legados para o IPCA pode gerar distorções na apuração do capital não recuperado.  </v>
      </c>
      <c r="D104" s="55"/>
    </row>
    <row r="105" spans="1:4" ht="390">
      <c r="A105" s="55" t="s">
        <v>923</v>
      </c>
      <c r="B105" s="55" t="s">
        <v>542</v>
      </c>
      <c r="C105" s="55" t="str">
        <f>VLOOKUP(A16,$A$3:$AL$22,24,FALSE)</f>
        <v xml:space="preserve">O Método do Capital Recuperado mostra-se a metodologia mais adequada para a definição do valor inicial da BRA, por ser a única efetivamente apta a evitar a dupla remuneração. Essa escolha encontra respaldo na própria Resolução ANP nº 991/2026, ao vedar a reinserção de valores já substancialmente remunerados ao longo do regime contratual legado.
O RCM é especialmente útil para ativos antigos, pois permite ajustar o custo histórico pelos ganhos econômicos efetivamente percebidos, assegurando a recuperação do investimento e do custo do capital de forma justa e proporcional. Diferentemente de abordagens prospectivas, fundamenta-se em lógica retrospectiva de reconstrução da trajetória financeira dos ativos, assegurando que a tarifa remunere exclusivamente o montante que ainda não foi ressarcido ao investidor por meio das receitas líquidas históricas.
Concorda-se com a Nota Técnica no sentido de que a aplicação plena do RCM pressupõe base informacional completa, consistente e auditável. Esse diagnóstico, contudo, não afasta a pertinência do método, apenas evidencia a necessidade de calibrá-lo à realidade informacional disponível, mediante proxies verificáveis, parâmetros conservadores e mecanismos formais de revisão posterior. Na reconstrução histórica, deve ser admitido o uso proporcional dos indexadores originalmente previstos nos contratos legados, para assegurar simetria com os fluxos da época e correta identificação do capital não recuperado.
</v>
      </c>
      <c r="D105" s="55"/>
    </row>
    <row r="106" spans="1:4" ht="409.5">
      <c r="A106" s="55" t="s">
        <v>951</v>
      </c>
      <c r="B106" s="55" t="s">
        <v>542</v>
      </c>
      <c r="C106" s="55" t="str">
        <f>VLOOKUP(A17,$A$3:$AL$22,24,FALSE)</f>
        <v xml:space="preserve">O Método do Capital Recuperado mostra-se a metodologia mais adequada para a definição do valor inicial da BRA, por ser a única efetivamente apta a evitar a dupla remuneração. Essa escolha encontra respaldo no art. 6º, §2º, da Resolução ANP nº 991/2026, que proíbe a inclusão de valores já substancialmente remunerados nos contratos legados, em consonância com o princípio da vedação ao enriquecimento sem causa. ao vedar a reinserção de valores já substancialmente remunerados ao longo do regime contratual legado.
O RCM é especialmente útil para ativos antigos, pois permite ajustar o custo histórico pelos ganhos econômicos efetivamente percebidos, assegurando a recuperação do investimento e do custo do capital de forma justa e proporcional. Diferentemente de abordagens prospectivas, fundamenta-se em lógica retrospectiva de reconstrução da trajetória financeira dos ativos, assegurando que a tarifa remunere exclusivamente o montante que ainda não foi ressarcido ao investidor por meio das receitas líquidas históricas.
Estudos técnicos da própria ANP demonstram que a não utilização do RCM em ativos de transição poderia resultar em sobrecustos bilionários para os usuários, o que seria incompatível com os princípios regulatórios. A partir desta mesma análise, pode-se concluir que sua adoção é essencial para proteger a modicidade tarifária, impedir a dupla cobrança, reduzir a assimetria informacional, fortalecer a segurança jurídica e promover a equidade intertemporal entre diferentes gerações de usuários. Cabe ressaltar que nossos estudos com base no método RCM também indicaram, no caso da NTS e TAG, ter havido uma sobre remuneração. 
O modelo australiano, consagrado nas National Gas Rules, reconhece o RCM como ferramenta eficaz para mitigar o poder de mercado e assegurar tarifas transparentes e prudentes em monopólios naturais.
Embora a Nota Técnica da ANP aponte eventual insuficiência de dados, não permitindo sua implementação integral sem riscos de distorção, tal situação não invalida o método, que pode sim ser implementado por meio do uso de proxies verificáveis, parâmetros conservadores e mecanismos formais de revisão ex post. Dessa forma, evita se que a insuficiência de dados perpetue valores já recuperados ou introduza distorções contrárias à modicidade tarifária.
Em síntese, o RCM é a única metodologia que concilia prudência, eficiência e justiça intertemporal, configurando a solução mais robusta para a transição entre contratos legados e o novo regime regulado.
</v>
      </c>
      <c r="D106" s="55"/>
    </row>
    <row r="107" spans="1:4" ht="409.5">
      <c r="A107" s="55" t="s">
        <v>993</v>
      </c>
      <c r="B107" s="55" t="s">
        <v>542</v>
      </c>
      <c r="C107" s="55" t="str">
        <f>VLOOKUP(A19,$A$3:$AL$22,24,FALSE)</f>
        <v>O método RCM para a definição do valor inicial da BRA mostra‑se recomendada por constituir a metodologia mais adequada, por ser a única a evitar a dupla remuneração Essa escolha encontra respaldo no art. 6º, § 2º, da RANP 991/26, que veda a reintrodução de valores já substancialmente remunerados ao longo do regime contratual legado, em estrita observância à vedação ao enriquecimento sem causa.
O RCM revela‑se especialmente útil para a valoração de ativos antigos, ao permitir o ajuste do custo histórico pelos ganhos econômicos efetivamente percebidos, assegurando a recuperação do investimento e do custo do capital de forma justa e proporcional. Sua aplicação é recorrente em situações de transição, precisamente para evitar que os consumidores sejam onerados com o pagamento em duplicidade por investimentos já amortizados. O RCM fundamenta‑se em uma lógica retrospectiva de reconstrução da trajetória financeira dos ativos, assegurando que a tarifa remunere exclusivamente o montante que ainda não foi ressarcido ao acionista por meio das receitas líquidas históricas. 
A aplicação do RCM configura, assim, instrumento central de defesa da modicidade tarifária e de concretização do dever de vedação à dupla remuneração. Conforme evidenciado pela equipe técnica da ANP, a não adoção desse critério para ativos em transição poderia resultar em sobrecusto artificial estimado em bilhões de reais para os usuários. É ilegítimo permitir que o usuário seja chamado a pagar novamente por capital já recuperado pelas transportadoras.
Concorda‑se com a conclusão da Nota Técnica no sentido de que (i) a aplicação plena do Método do Capital Recuperado (RCM) pressupõe a existência de base informacional completa, consistente e auditável, e (ii) que o conjunto de informações atualmente disponibilizado não permite sua implementação integral sem risco relevante de distorções. Esse diagnóstico, contudo, não afasta a pertinência do RCM como metodologia conceitualmente mais adequada ao contexto de transição regulatória, mas apenas evidencia a necessidade de que sua adoção seja calibrada à realidade informacional disponível, mediante o uso de proxies verificáveis, parâmetros conservadores e mecanismos formais de revisão posterior, de modo a evitar que a insuficiência de dados resulte, por si só, na preservação de valores já recuperados ou na reintrodução de distorções incompatíveis com a modicidade tarifária e a vedação à dupla remuneração.</v>
      </c>
      <c r="D107" s="55"/>
    </row>
    <row r="108" spans="1:4" ht="300">
      <c r="A108" s="55" t="s">
        <v>1036</v>
      </c>
      <c r="B108" s="55" t="s">
        <v>542</v>
      </c>
      <c r="C108" s="55" t="str">
        <f>VLOOKUP(A22,$A$3:$AL$22,24,FALSE)</f>
        <v>O Método do Capital Recuperado (RCM) é considerado o mais adequado para definir o valor inicial da BRA neste momento de transição entre o regime legado/ regulado, pois é o único que elimina o risco de dupla remuneração, conforme previsto na Resolução ANP nº 991/2026, ao reconhecer apenas o capital ainda não recuperado. Diferente de metodologias prospectivas, o RCM reconstrói a trajetória financeira dos ativos, garantindo que a tarifa cubra apenas o montante efetivamente pendente de ressarcimento.
Estudos da ANP mostram que a não adoção do RCM poderia gerar sobrecustos bilionários para os usuários, contrariando princípios como modicidade tarifária, eficiência e justiça intertemporal. A experiência internacional, como o modelo australiano, reforça sua eficácia em assegurar tarifas prudentes e transparentes.
Mesmo diante de insuficiência de dados, o método pode ser aplicado com dados estimados, parâmetros conservadores e revisões ex post, com dados complementares fornecidos pelos regulados em prazo determinado pela Agência, evitando distorções e assegurando segurança jurídica. Quanto à indexação, o IPCA é preferencial por sua estabilidade, mas o IGP-M pode ser usado de forma restrita para reconstruir fluxos históricos de contratos legados.</v>
      </c>
      <c r="D108" s="55"/>
    </row>
    <row r="109" spans="1:4" ht="375">
      <c r="A109" s="55" t="s">
        <v>798</v>
      </c>
      <c r="B109" s="55" t="s">
        <v>544</v>
      </c>
      <c r="C109" s="55" t="str">
        <f>VLOOKUP(A5,$A$3:$AL$22,25,FALSE)</f>
        <v>Como complemento, sugere-se explicitar, na Seção IV, alguns parâmetros de governança e consistência intertemporal: (i) regras de roll‑forward/atualização da BRA a partir do valor de abertura; (ii) tratamento de reavaliações patrimoniais e ativos totalmente depreciados (evitando remuneração após o fim da vida útil econômica); e (iii) diretrizes de segregação e alocação de custos comuns por causalidade/beneficiário‑pagador.
Por fim, recomenda-se mencionar a utilidade de um repositório digital estruturado (data room regulatório, com acesso controlado) para suportar reconciliações e auditoria — sobretudo quando a metodologia depender de cadeias documentais longas e heterogêneas.</v>
      </c>
      <c r="D109" s="55" t="str">
        <f>VLOOKUP(A5,$A$3:$AL$22,26,FALSE)</f>
        <v>Preservar o RCM como ferramenta de reconciliação econômica, mesmo que sua aplicação plena dependa de uma base histórica mais organizada, é fundamental com o objetivo de prevenir dupla remuneração. Em paralelo, cautelas no uso de CHCI/CRN evitam que lacunas de informação se transformem em ganhos indevidos. Existe natural interesse das transportadoras na seleção de critérios de compartilhamento de ativos e de drivers de rateio que majorem o valor da BRA. Por isso, recomenda-se reforçar a centralidade da segregação contábil e do teste de causalidade alocativa: alocação por identificação direta sempre que possível; rateios apenas para custos comuns, mediante drivers técnicos verificáveis, consistentes e auditáveis, prevenindo subsídios cruzados entre contratos legados, serviços regulados e eventuais atividades não reguladas.
Além disso, como a BRA tende a se expandir progressivamente à medida que contratos legados se encerrem e ativos/custos migrem para o regime regulado, a metodologia do ciclo 2026–2030 deve prever desde já coleta padronizada de dados, trilhas de auditoria e mecanismos de roll-forward/revisão ex post, para incorporar tais ativos sem windfall gains nem reintrodução de capital já recuperado.
A adoção combinada de CHCI, CRN e RCM, sob decisão conservadora e revisável, é a forma mais prudente de compatibilizar modicidade tarifária, segurança regulatória e qualidade informacional no primeiro ciclo sob a Resolução nº 991/2026.</v>
      </c>
    </row>
    <row r="110" spans="1:4" ht="409.5">
      <c r="A110" s="55" t="s">
        <v>825</v>
      </c>
      <c r="B110" s="55" t="s">
        <v>544</v>
      </c>
      <c r="C110" s="55" t="str">
        <f>VLOOKUP(A6,$A$3:$AL$22,25,FALSE)</f>
        <v xml:space="preserve">Embora o Regulador entenda que a remuneração de ativos com vida útil regulatória expirada poderia gerar ganhos inesperados e não necessários à manutenção dos incentivos ao investimento, tal interpretação não pode ser aplicada a este caso. Isso porque o contexto do serviço de transporte de gás natural no Brasil exige uma avaliação específica. A premissa de que o investidor teria antecipado integralmente a recuperação de seu capital dentro da vida útil regulatória pressupõe um ambiente institucional estável e previsível. Essa condição, contudo, não reflete a trajetória histórica do setor de transporte de gás natural no país, marcada por mudanças regulatórias e incertezas. 
Gasodutos e demais instalações permanecem plenamente operacionais por longos períodos após o término da vida útil regulatória originalmente estimada, continuando a prestar serviço essencial ao sistema. Nesse período, tais ativos ainda incorrem em investimentos relevantes que proporcionam o aumento de sua vida útil, conferem confiabilidade e aumento de performance, de forma que tais ativos continuem operando em condições eficientes e seguras, mesmo após o fim de sua vida útil regulatória. Assim, excluir esses ativos da remuneração sem considerar sua contribuição contínua à prestação do serviço pode gerar um desalinhamento entre o regime tarifário e a realidade técnico-operacional da infraestrutura. 
A exclusão da remuneração para ativos que permanecem em operação e que continuam demandando investimentos para assegurar sua integridade e segurança pode ainda gerar incentivos distorcidos. Caso o operador não receba qualquer forma de remuneração ou reconhecimento financeiro pela manutenção de ativos antigos, mas ainda necessários ao sistema, pode-se induzir comportamentos ineficientes, como a substituição prematura da infraestrutura que ainda esteja plenamente funcional ou o progressivo sucateamento de ativos ainda operacionais.
Por outro lado, a consideração de remuneração para ativos totalmente depreciados pode incentivar a extensão de sua vida útil quando permanecem em condições técnicas adequadas através de investimentos eficientes em reforço, o que estimula a postergação de investimentos de alta robustez para substituição que não sejam estritamente necessários. Tal dinâmica tende a ser benéfica à modicidade tarifária, uma vez que evita a antecipação de novos ciclos de investimento e promove o aproveitamento eficiente da infraestrutura existente. Na metodologia atual, contudo, não se verifica um incentivo regulatório claro para que ativos plenamente operacionais permaneçam em serviço após o término de sua vida útil regulatória.
A remuneração para ativos totalmente depreciados é aplicada por diferentes reguladores no Brasil, Espanha, Colômbia e Estados Unidos.
Diante do exposto, propõe-se que, para além do reconhecimento na base tarifária do valor eficiente dos investimentos executados para manter o serviço e o ativo em operação, seja considerada uma remuneração para ativos totalmente depreciados, praticada por outros reguladores e que incentiva a modicidade tarifária, uma vez que evita a antecipação de novos ciclos de investimento e promove o aproveitamento eficiente de ativos ainda plenamente operacionais. </v>
      </c>
      <c r="D110" s="55"/>
    </row>
    <row r="111" spans="1:4" ht="45">
      <c r="A111" s="55" t="s">
        <v>832</v>
      </c>
      <c r="B111" s="55" t="s">
        <v>544</v>
      </c>
      <c r="C111" s="55" t="str">
        <f>VLOOKUP(A7,$A$3:$AL$22,25,FALSE)</f>
        <v>Ver documento enviado por email como contribuição.</v>
      </c>
      <c r="D111" s="55" t="str">
        <f>VLOOKUP(A7,$A$3:$AL$22,26,FALSE)</f>
        <v>Ver documento enviado por email como contribuição.</v>
      </c>
    </row>
    <row r="112" spans="1:4" ht="180">
      <c r="A112" s="55" t="s">
        <v>848</v>
      </c>
      <c r="B112" s="55" t="s">
        <v>544</v>
      </c>
      <c r="C112" s="55" t="str">
        <f>VLOOKUP(A10,$A$3:$AL$22,25,FALSE)</f>
        <v>No âmbito da Consulta Pública nº 3/2026 da ANP, a TBG informa que submeteu suas contribuições sobre a metodologia de valoração da Base Regulatória de Ativos (BRA) e os Planos de Investimentos das transportadoras, conforme proposto para o Ciclo Regulatório 2026-2030, através do e-mail contribuicaotarifasgn@anp.gov.br.
As submissões foram realizadas nos dias 20 de março e 1º de abril de 2026, nas quais estão contidas as cartas TBG/DCO/GR 00267/2026 e TBG/DCO/GR 00271/2026B respectivamente. Nestes documentos, a TBG detalhou sua posição sobre as análises da ANP contidas na Nota Técnica nº 2/2026/SIM-CTR/SIM/ANP-RJ (SEI nº 5723580) e na Nota Técnica nº 6/2026/SIM-CTR/SIM/ANP-RJ (SEI nº 5726631)</v>
      </c>
      <c r="D112" s="55" t="str">
        <f>VLOOKUP(A10,$A$3:$AL$22,26,FALSE)</f>
        <v>No âmbito da Consulta Pública nº 3/2026 da ANP, a TBG informa que submeteu suas contribuições sobre a metodologia de valoração da Base Regulatória de Ativos (BRA) e os Planos de Investimentos das transportadoras, conforme proposto para o Ciclo Regulatório 2026-2030, através do e-mail contribuicaotarifasgn@anp.gov.br.
As submissões foram realizadas nos dias 20 de março e 1º de abril de 2026, nas quais estão contidas as cartas TBG/DCO/GR 00267/2026 e TBG/DCO/GR 00271/2026B respectivamente. Nestes documentos, a TBG detalhou sua posição sobre as análises da ANP contidas na Nota Técnica nº 2/2026/SIM-CTR/SIM/ANP-RJ (SEI nº 5723580) e na Nota Técnica nº 6/2026/SIM-CTR/SIM/ANP-RJ (SEI nº 5726631)</v>
      </c>
    </row>
    <row r="113" spans="1:4" ht="409.5">
      <c r="A113" s="55" t="s">
        <v>852</v>
      </c>
      <c r="B113" s="55" t="s">
        <v>544</v>
      </c>
      <c r="C113" s="55" t="str">
        <f>VLOOKUP(A11,$A$3:$AL$22,25,FALSE)</f>
        <v>ASSIMETRIA INFORMACIONAL E PREVISÃO DA DISCRICIONARIEDADE TÉCNICA NA VALORAÇÃO REGULATÓRIA	
19.	Ainda que os critérios de prudência, necessidade e eficiência estejam claramente estabelecidos conceitualmente por esta Agência, sua aplicação concreta neste processo de revisão tarifária encontra limitações relevantes, sobretudo em razão do nível insuficiente de detalhamento das informações disponibilizadas. Como será evidenciado ao longo desta análise, a proposta inicial apresentada pelas transportadoras revelou lacunas relevantes de documentação técnica, fragilidades nas justificativas associadas a determinados custos e inconsistências entre valores pleiteados e séries históricas observáveis.
20.	É fundamental reconhecer que a ANP dispõe de atribuição regulatória para proceder à arbitragem de valores, adotando estimativas fundamentadas em referências de mercado, parâmetros eficientes e práticas consolidadas em jurisdições comparáveis. Longe de constituir faculdade discricionária desprovida de balizas, o exercício dessa competência não apenas assegura a aderência ao princípio da modicidade tarifária, como também contribui para o alinhamento de incentivos regulatórios, estimulando maior transparência e robustez informacional por parte das transportadoras em ciclos futuros.
21.	A experiência internacional corrobora essa abordagem. A intervenção do regulador por meio de ajustes metodológicos e arbitragens justificadas é prática recorrente quando os dados apresentados pelos agentes regulados são incompletos, inconsistentes ou incompatíveis com as condições de mercado. No caso do Reino Unido, por exemplo, a Ofgem estabelece, por meio das Regulatory Instructions and Guidance (RIGs), um arcabouço estruturado para coleta, validação e, quando necessário, substituição de informações prestadas pelos operadores, permitindo não apenas a definição das tarifas, mas também o monitoramento de desempenho e a aplicação de incentivos regulatórios ao longo do ciclo tarifário.
22.	De forma análoga, o Regulamento (UE) 2017/460 da União Europeia confere às autoridades reguladoras nacionais flexibilidade explícita para promover ajustes na metodologia de precificação do transporte de gás, inclusive por meio de mecanismos como avaliação comparativa (benchmarking), equalização tarifária entre pontos homogêneos e escalonamento dos preços de referência. Tais instrumentos refletem o reconhecimento de que a consistência econômica e a eficiência alocativa das tarifas devem prevalecer mesmo na ausência de informações completas por parte dos operadores.
23.	No ordenamento jurídico brasileiro, tal poder-dever regulatório encontra previsão expressa. O Decreto nº 10.712/2021, em seu Art. 5ºB, atribui à ANP a responsabilidade de estabelecer remuneração justa e adequada para os titulares das infraestruturas de gás natural, compatível com os riscos da atividade. Em linha com esse comando, o Art. 23º, inciso III da Resolução ANP nº 991/2026 reforça que a tarifa de transporte deve refletir uma remuneração adequada dos investimentos ao longo de sua vida útil, vedando distorções que comprometam o equilíbrio entre risco e retorno.
24.	Sob a ótica operacional, a arbitragem regulatória pode ser instrumentalizada por diferentes mecanismos técnicos, dentre os quais se destacam: 
•	a utilização de proxies e benchmarks de mercado para definição de custos de reposição; 
•	a adoção de parâmetros típicos que representem o comportamento de um operador eficiente; 
•	a aplicação de modelos top-down baseados em métricas setoriais consolidadas; 
•	a realização de análises comparativas com infraestruturas similares, em âmbito nacional e internacional.
25.	Nesse sentido, entende-se que, nos casos em que não haja suporte informacional adequado para validação dos valores apresentados pelas transportadoras, a arbitragem regulatória pela ANP, no exercício de sua competência legalmente atribuída, não constitui mera faculdade, mas medida indispensável.
[... Continua nas Justificativas...]</v>
      </c>
      <c r="D113" s="55" t="str">
        <f>VLOOKUP(A11,$A$3:$AL$22,26,FALSE)</f>
        <v xml:space="preserve">25.	Nesse sentido, entende-se que, nos casos em que não haja suporte informacional adequado para validação dos valores apresentados pelas transportadoras, a arbitragem regulatória pela ANP, no exercício de sua competência legalmente atribuída, não constitui mera faculdade, mas medida indispensável.
26.	A omissão regulatória nesse aspecto pode gerar efeitos adversos relevantes, tanto no curto prazo — com atrasos na definição tarifária e aumento da insegurança jurídica — quanto no médio e longo prazo, ao incentivar comportamentos situacionistas associados à ausência de dados ou à fragilização das justificativas de custos.
27.	Por fim, ressalta-se que a atuação diligente da área técnica da ANP, consubstanciada na avaliação criteriosa e individualizada dos componentes de custo, é plenamente capaz de assegurar a adequada valoração dos ativos e a definição de tarifas justas e eficientes, inclusive mediante a substituição de parâmetros não comprovados por estimativas regulatórias devidamente fundamentadas. Trata-se, portanto, de providência inerente ao regular exercício da competência regulatória desta Agência, essencial à integridade do processo decisório e a proteção dos usuários do sistema de transporte de gás natural.
</v>
      </c>
    </row>
    <row r="114" spans="1:4" ht="409.5">
      <c r="A114" s="55" t="s">
        <v>864</v>
      </c>
      <c r="B114" s="55" t="s">
        <v>544</v>
      </c>
      <c r="C114" s="55" t="str">
        <f>VLOOKUP(A12,$A$3:$AL$22,25,FALSE)</f>
        <v xml:space="preserve">A resistência das transportadoras em fornecer informações completas, auditáveis e tempestivas à ANP não é juridicamente admissível. A Constituição impõe à Administração os princípios da publicidade e da eficiência (art. 37), atribui ao Estado, como agente normativo e regulador, as funções de fiscalização, incentivo e planejamento (art. 174) e vincula os serviços públicos à fiscalização, aos direitos dos usuários e à política tarifária (art. 175). Em matéria tarifária, isso tem consequência direta: sem informação adequada, o regulador perde capacidade de verificar prudência de ativos, necessidade de custos e aderência da remuneração ao serviço prestado. Logo, sonegar, fragmentar ou racionar dados não afeta apenas o procedimento administrativo, afeta a própria legitimidade econômica da tarifa final. 
O bloco infraconstitucional reforça esse dever: i) a Lei nº 9.478/1997 criou a ANP e incumbiu-a de regular e fiscalizar as atividades econômicas integrantes da indústria do gás natural;  ii) a Lei nº 13.848/2019 (Lei Geral das Agências Reguladoras) determina que a atuação das agências promova maior transparência e controle social (inciso I, §1º do Art. 15); iii) a Lei nº 12.527/2011 exige acesso à informação por procedimentos objetivos e ágeis (Art. 5º); e iv) a Lei nº 14.134/2021 atribui à ANP a tarefa de estipular a receita máxima permitida e os critérios de revisão tarifária, o que pressupõe base informacional íntegra e verificável (Art. 9º). 
Portanto, o dever de informar não é faculdade colaborativa do regulado, é ônus jurídico inerente à sujeição regulatória.
No plano setorial, a Resolução CNPE nº 3/2022 determina que proprietários ou operadores das redes deem “transparência” e disponibilizem dados sobre remuneração, capacidades disponíveis, contratadas e utilizadas, usuários e negociações em curso. Adicionalmente, a ANP destaca que a Resolução nº 40/2016 aprovou o regulamento técnico de envio de dados e informações de transporte de gás natural. 
A própria experiência recente da revisão tarifária confirma o problema. Na Nota Técnica nº 7/2026, a ANP registrou que o conjunto de informações apresentado não foi suficiente para aplicar o Método do Capital Recuperado (RCM) de forma tecnicamente consistente e prudente, advertindo que a ausência de base completa, auditável e metodologicamente robusta poderia gerar distorções na valoração da BRA, com impactos sobre a modicidade tarifária e a neutralidade regulatória. 
À luz das leis e da regulação, as atividades delegadas ou reguladas em infraestrutura não são espaço de liberdade empresarial imune ao interesse público. Aplicado ao transporte de gás, isso significa que a transportadora não pode tratar informações sobre ativos, custos, investimentos, depreciação ou OPEX como dado discricionário de conveniência privada, porque esses elementos integram a própria base de cálculo da tarifa regulada e, portanto, a implementação da política pública setorial. 
O ponto central é que a fundamentação técnica da atuação da agência depende de acesso tempestivo e íntegro à informação setorial. Sem isso, a autonomia regulatória fica esvaziada e a decisão técnica é capturada pela assimetria informacional do regulado. 
Por isso, se o regulado não apresenta prova suficiente, a ANP pode adotar premissa conservadora e o menor valor tecnicamente defensável no processo, desde que motive expressamente o critério utilizado. Essa solução não configura arbitrariedade. É resposta regulatória proporcional à omissão do agente que detém a informação primária e decide não a produzir de modo adequado. Na revisão tarifária, o ônus da incerteza não deve recair sobre a modicidade tarifária, mas sobre o regulado que frustrou a instrução do processo. 
</v>
      </c>
      <c r="D114" s="55" t="str">
        <f>VLOOKUP(A12,$A$3:$AL$22,26,FALSE)</f>
        <v xml:space="preserve">Importante frisar que, sob qualquer método de valoração da BAR que seja escolhido, o conjunto de ativos que comporão a BAR deverá ser examinado sob critérios de prudência e eficiência, dentro da abordagem definida pela Resolução ANP nº 991/2026. </v>
      </c>
    </row>
    <row r="115" spans="1:4" ht="409.5">
      <c r="A115" s="55" t="s">
        <v>878</v>
      </c>
      <c r="B115" s="55" t="s">
        <v>544</v>
      </c>
      <c r="C115" s="55" t="str">
        <f>VLOOKUP(A13,$A$3:$AL$22,25,FALSE)</f>
        <v>Considerando a insuficiência de informações declarada nas Notas Técnicas (rastreabilidade e granularidade insuficientes dos dados das transportadoras), a Administração deve fundamentar suas decisões nas melhores evidências disponíveis, mesmo quando há falta de dados completos ou situações de assimetria informacional, recorrendo a estimativas e proxies para reduzir incertezas e aproximar o processo decisório da realidade econômica. No contexto de transição entre contratos legados e o regime regulado, o Método do Capital Recuperado (RCM) se mostra essencial, pois é o único capaz de identificar com precisão o montante ainda não ressarcido por tarifas, ao reconstruir a trajetória histórica dos ativos e sua evolução ao longo do tempo. Por isso, a incompletude das informações não pode servir de justificativa para abandonar essa metodologia, sobretudo quando os próprios órgãos técnicos da ANP reconhecem que ela é a mais adequada para evitar a dupla remuneração, em consonância com o disposto na RANP 991/2026. Assim, a valoração da BRA deve: (i) basear-se em dados auditáveis e metodologia conservadora compatível com a modicidade tarifária; (ii) atribuir às transportadoras o ônus de fornecer os dados necessários à aplicação plena do RCM, sob pena de manutenção das proxies adotadas e glosa de valores não comprovados; e (iii) ser acompanhada de mecanismo formal de true-up para ajuste quando os dados definitivos forem validados posteriormente, em período determinado pela ANP  
Por fim, ressalta-se que a adoção do RCM assegurará aderência aos princípios da modicidade tarifária e da vedação ao enriquecimento sem causa. Trata-se de metodologia que privilegia a rastreabilidade dos fluxos financeiros e a transparência regulatória, reduzindo a assimetria informacional e conferindo maior previsibilidade ao processo tarifário.</v>
      </c>
      <c r="D115" s="55" t="str">
        <f>VLOOKUP(A13,$A$3:$AL$22,26,FALSE)</f>
        <v xml:space="preserve">Justificativa - Subsecção 4.1: A BRA está limitada a investimentos das transportadoras que não foram recuperados via tarifa, nos termos do que dispõe o art. 6º, § 2º, da RANP 991/2026. A utilização do CHCI possibilita a detecção do capital já amortizado, de modo que viola aquela disposição e, ainda, permite o enriquecimento sem causa. 
Justificativa - Subsecção 4.2: A BRA está limitada a investimentos das transportadoras que não foram recuperados via tarifa, nos termos do que dispõe o art. 6º, § 2º, da RANP 991/2026. Assim, a manutenção do CRN para ativos transacionais gera reavaliações decorrentes de valores atuais de insumos que não refletem os novos investimentos.  
Justificatica - Subsecção 4.3: A BRA está limitada a investimentos das transportadoras que não foram recuperados via tarifa, nos termos do que dispõe o art. 6º, § 2º, da RANP 991/2026, em respeito à máxima que proíbe o enriquecimento sem causa. 
Importante ressaltar, ainda, que referida Resolução não impõe hierarquia entre as metodologias de valoração, permitindo a utilização conforme o contexto de cada transportadora. Essa flexibilidade, já prevista em normas anteriores como a Resolução ANP nº 15/2014, reforçando a legitimidade da atuação regulatória e afastando qualquer alegação de inovação arbitrária.
Justificativa - Subsecção 4.4: O uso de proxies conservadoras para a BRA inicial é validado pela jurisprudência do TCU, que admite o uso de proxy nas hipóteses de não reconhecimento contábil de investimentos ao longo do tempo.
O mecanismo de true-up harmoniza-se com a inexistência de direito adquirido a regime jurídico; com a lógica prospectiva da regulação tarifária (efeitos exclusivamente sobre receitas futuras); e com os princípios da moralidade e eficiência no serviço público. </v>
      </c>
    </row>
    <row r="116" spans="1:4" ht="409.5">
      <c r="A116" s="55" t="s">
        <v>908</v>
      </c>
      <c r="B116" s="55" t="s">
        <v>544</v>
      </c>
      <c r="C116" s="55" t="str">
        <f>VLOOKUP(A15,$A$3:$AL$22,25,FALSE)</f>
        <v>-</v>
      </c>
      <c r="D116" s="55" t="str">
        <f t="shared" ref="D116:D121" si="5">VLOOKUP(A15,$A$3:$AL$22,26,FALSE)</f>
        <v xml:space="preserve">O “Gasoduto de Transporte Urucu-Coari-Manaus” apresenta peculiaridades, por ser atualmente o único gasoduto de transporte do Brasil em sistema completamente isolado, sem a complexidade de múltiplas entradas/saídas, sendo base de sustentação da segurança energética do Amazonas (cerca de 85% da energia consumida no sistema interligado do AM consome gás natural transportado por esse gasoduto) e de fundamental importância para os quase 30.000 usuários de gás natural do Amazonas. Este gasoduto terá sua vigência encerrada em nov/30. Assim, considerando que: 
a)	Em 2016, a tarifa do gasoduto Urucu-Coari-Manaus passou por um robusto processo de regulamentação (Nota Técnica nº 08/2016-SCM), no qual o fluxo de caixa descontado, contendo o cálculo tarifário, previa a amortização do referido ativo ao final do Contrato; 
b)	Volumes foram/serão adicionados (novas usinas termelétricas e consumidores de diversos outros segmentos) acelerando a amortização do mesmo;
c)	que com a aproximação do final deste contrato legado em pouco mais de 3 (três) anos;
d)	A tarifa atual deste gasoduto é o triplo da média nacional (sistema interligado) 
Por todo o exposto, é fundamental que a tarifa do referido gasoduto seja contemplada no ciclo tarifário de 2026-2030, onde será verificada a existência de valor residual da BRA até novembro de 2030, e será possível prover o mercado de previsibilidade pós 2030, promovendo assim a modicidade tarifária, segurança energética e desenvolvimento sustentável para o estado do Amazonas. 
A depreciação dos ativos considerados nos fluxos de caixa desse contrato, por meio das tarifas praticadas, já remunerou integralmente os investimentos realizados.
Nessa senda, a modicidade tarifária deve ser expressamente incluída como princípio geral da remuneração tarifária no transporte de gás natural. Manutenção das regras previstas e aplicadas aos contratos legados, na sua integralidade, considerando os fluxos de caixa, tarifas, depreciação/amortização e valores residuais. 
</v>
      </c>
    </row>
    <row r="117" spans="1:4" ht="390">
      <c r="A117" s="55" t="s">
        <v>923</v>
      </c>
      <c r="B117" s="55" t="s">
        <v>544</v>
      </c>
      <c r="C117" s="55" t="str">
        <f>VLOOKUP(A16,$A$3:$AL$22,25,FALSE)</f>
        <v xml:space="preserve">É dever das agências reguladoras considerar todos os pressupostos de fato e de direito relevantes que condicionam a tomada de decisão e estruturá-la a partir das melhores informações e evidências disponíveis, mesmo em cenários de assimetria informacional ou de obstrução do acesso a documentos essenciais.
Cabe ao regulador adotar diligências adicionais para obtenção dos dados faltantes, especialmente junto aos agentes regulados, e neutralizar ou mitigar as assimetrias informacionais existentes por meio de parâmetros técnicos capazes de aproximar, tanto quanto possível, a decisão administrativa da realidade econômica subjacente. Isso pode ocorrer mediante o emprego de estimativas, projeções, benchmarks, proxies ou outros instrumentos metodológicos.
A própria Nota Técnica reconhece que o conjunto de dados entregues pelos transportadores não possui rastreabilidade e granularidade suficientes. Assim, a valoração da BRA deve: (i) estar baseada em proxies verificáveis e na melhor informação disponível; (ii) adotar metodologia conservadora e compatível com a modicidade tarifária; e (iii) manter nas transportadoras o ônus de fornecer as informações necessárias à adequada aplicação do RCM, sob pena de manutenção das proxies adotadas e de glosa de valores não comprovados. A boa governança regulatória também recomenda a previsão de mecanismo formal de revisão futura, por meio de true-up.
</v>
      </c>
      <c r="D117" s="55" t="str">
        <f t="shared" si="5"/>
        <v xml:space="preserve">A aplicação do RCM é a medida mais adequada para a contabilização regulatória da BRA diante dos princípios da modicidade tarifária, da vedação ao enriquecimento sem causa, da neutralidade intertemporal e da necessidade de garantir governança adequada na transição dos contratos legados.
Dentre as metodologias disponíveis, o CHCI sofre com severa assimetria informacional e risco de incorporação de custos imprudentes ou despesas indevidamente capitalizadas, enquanto o CRN carrega o risco intrínseco de gerar ganhos extraordinários ao revalorizar ativos a preços correntes. Nesse cenário, o RCM se apresenta como a única alternativa tecnicamente capaz de reconstruir a trajetória financeira do investimento e identificar o capital efetivamente pendente de recuperação.
Diante da falta de dados auditáveis no momento da Consulta Pública, a ANP deve utilizar parâmetros provisórios para evitar que as transportadoras sejam premiadas pela não prestação de informações e para impedir a dupla remuneração de ativos. Não se sustenta a pretensão de blindar a BRA e preservá-la sem possibilidade de revisão: a boa governança regulatória exige que a decisão inicial seja acompanhada de mecanismos formais de ajuste futuro, capazes de corrigir parâmetros à luz de informações supervenientes mais completas e confiáveis.
</v>
      </c>
    </row>
    <row r="118" spans="1:4" ht="405">
      <c r="A118" s="55" t="s">
        <v>951</v>
      </c>
      <c r="B118" s="55" t="s">
        <v>544</v>
      </c>
      <c r="C118" s="55" t="str">
        <f>VLOOKUP(A17,$A$3:$AL$22,25,FALSE)</f>
        <v xml:space="preserve">A aplicação do RCM é o único método aplicável na transição dos contratos legados e o único que poderá impedir a dupla remuneração e o enriquecimento sem causa.
A coerência regulatória exige que a metodologia esteja plenamente aderente à norma vigente, às especificidades dos contratos legados e ao princípio da modicidade tarifária. Nos termos da RANP nº 991/2026, cabe à Agência assegurar a vedação à dupla remuneração dos transportadores, o que pressupõe a verificação efetiva da remuneração já auferida e da recuperação de capital ocorrida no âmbito do regime legado.
</v>
      </c>
      <c r="D118" s="55" t="str">
        <f t="shared" si="5"/>
        <v xml:space="preserve">Dentre as metodologias disponíveis, o CHCI sofre com severa assimetria informacional e risco de incorporação de custos imprudentes ou despesas indevidamente capitalizadas, enquanto o CRN carrega o risco intrínseco de gerar ganhos extraordinários ao revalorizar ativos a preços correntes. 
Nesse cenário, o RCM se apresenta como a única alternativa tecnicamente capaz de reconstruir a trajetória financeira do investimento e identificar o capital efetivamente pendente de recuperação.
Diante da falta de dados auditáveis no momento da Consulta Pública, a ANP deve utilizar parâmetros provisórios para evitar que as transportadoras sejam premiadas pela não prestação de informações e para impedir a dupla remuneração de ativos. 
Não se sustenta a pretensão de blindar a BRA e preservá-la sem possibilidade de revisão: a boa governança regulatória exige que a decisão inicial seja acompanhada de mecanismos formais de ajuste futuro, capazes de corrigir parâmetros à luz de informações supervenientes mais completas e confiáveis.
Não obstante, pode-se afirmar que a aplicação do RCM não demandaria um elevado grau de exatidão e tão somente a apuração se ocorreu uma sobre recuperação do capital investido.
Em caso positivo, independente do montante, a BRA deve ser ZERO.
</v>
      </c>
    </row>
    <row r="119" spans="1:4" ht="409.5">
      <c r="A119" s="55" t="s">
        <v>981</v>
      </c>
      <c r="B119" s="55" t="s">
        <v>544</v>
      </c>
      <c r="C119" s="55" t="str">
        <f>VLOOKUP(A18,$A$3:$AL$22,25,FALSE)</f>
        <v>Por meio da referida NT 2, a ANP trouxe as metodologias dispostas de forma exemplificativa na RANP 991/2026, quais sejam: (a) Custo Histórico Corrigido pela Inflação (CHCI), (b) Custo de Reposição a Novo (CRN), e (c) Método do Capital Recuperado (RCM). Além de elencá-las, a NT indicou, de forma sucinta, em quais situações cada um desses métodos é mais adequado.
Na ocasião, a Agência entendeu o RCM como o método aplicável no caso de “ativos nos quais vigoraram tarifas negociadas entre partes” (NT 2, pág. 4, par. 28). Tal método “permite identificar, de forma transparente quanto do investimento inicial já foi efetivamente devolvido ao investidor e qual parcela permanece pendente de recuperação” (NT 2, pág. 6, par. 45). Ademais, a NT também afirma que o RCM é particularmente útil para avaliações de transição regulatória, verificação de consistência intertemporal da remuneração, análise de eventuais retornos excessivos ou insuficientes e mitigação de riscos de dupla remuneração (NT 2, pág. 6, par. 45).
Essa metodologia não se pauta na apuração do valor contábil do ativo, mas na verificação da recuperação do capital efetivamente investido, deduzido o retorno já auferido pelo transportador. Assim, o RCM identifica quanto do investimento ainda não foi remunerado ou devolvido ao investidor, impedindo que ele receba dupla remuneração pelos ativos investidos.
Em nossa avaliação, e concordando integralmente com a manifestação técnica da Agência, a metodologia RCM (i) é a correta para avaliação dos ativos em questão, considerado o cenário de transição regulatória, bem como (ii) é a única metodologia dentre aquelas consideradas que dá concretude à premissa econômica e jurídica de que não havia legítima expectativa do transportador a um valor residual a ser recuperado após o término dos contratos legados.</v>
      </c>
      <c r="D119" s="55" t="str">
        <f t="shared" si="5"/>
        <v>Com efeito, a Resolução ANP nº 15/2014 determinava, em seu art. 6º, §3º, que a valoração da base regulatória de ativos considerasse “o valor atual dos ativos”, “o custo de reposição dos ativos” e “o valor dos ativos resultante da aplicação de metodologias alternativas e amplamente reconhecidas e adotadas pelo mercado”. A prerrogativa de estabelecer o valor “razoável” do investimento – tanto em relação ao volume de ativos quanto em relação à adequação dos preços – é um componente das duas últimas metodologias acima citadas. Para isso, o Regulador pode recorrer a dados externos àquelas que lhe são fornecidos pelo agente regulado. Essa fixação de “preços e volumes de referência” pode ser feita independentemente da disponibilização de informações pelo agente regulado.
Por motivos similares, desde a redação original da Lei do Petróleo, a ANP possui a prerrogativa de verificar se o valor acordado com o titular dos dutos de transporte “é compatível com o mercado” (art. 58, §1º). Trata-se aqui também de uma avaliação da legitimidade de um determinado preço à luz de elementos externos à prática do agente que o utiliza. Como visto acima, à época de celebração dos contratos legados, as transportadoras deveriam ter considerado, como premissa para o cálculo e definição das tarifas, a remuneração dos investimentos na infraestrutura de transporte.
Entendemos, assim, ser possível que a ANP obtenha o valor da BRA a partir de uma análise retrospectiva da estrutura econômico-financeira dos contratos, como forma de suprir as informações até aqui não disponibilizadas pelas transportadoras consultadas. A valoração a partir de dados históricos, ou seja, de informações efetivamente observadas ao longo da execução dos contratos legados, se diferencia de metodologias prospectivas, pois não depende de premissas ou projeções futuras, mas sim de dados concretos e verificáveis.</v>
      </c>
    </row>
    <row r="120" spans="1:4" ht="409.5">
      <c r="A120" s="55" t="s">
        <v>993</v>
      </c>
      <c r="B120" s="55" t="s">
        <v>544</v>
      </c>
      <c r="C120" s="55" t="str">
        <f>VLOOKUP(A19,$A$3:$AL$22,25,FALSE)</f>
        <v>É dever das agências reguladoras considerar todos os pressupostos de fato e de direito relevantes que condicionam a sua tomada de decisão (art. 5º, Lei 13.848/19; art. 50, Lei 9.784/99). A Administração deve buscar resultados compatíveis com as exigências das políticas públicas, reconhecendo os obstáculos e as dificuldades reais que são impostas ao gestor (arts. 20 a 22, LINDB). Os preceitos de governança regulatória exigem que as decisões do regulador devem ser estruturadas a partir das melhores informações e evidências disponíveis (“best available data”), mesmo em cenários de assimetria informacional e/ou de obstrução do acesso a documentos essenciais para o processo decisório. 
Cabe ao regulador adotar diligências adicionais para a obtenção dos dados faltantes, especialmente junto aos próprios agentes regulados, que detêm as informações essenciais à adequada instrução do processo decisório.
Cabe ao regulador, ainda, neutralizar ou mitigar as assimetrias informacionais existentes, valendo-se de parâmetros técnicos capazes de aproximar, tanto quanto possível, a decisão administrativa da realidade econômica subjacente – sobretudo no caso em exame, em que o próprio mercado regulado não disponibiliza as informações necessárias. Isso pode ocorrer mediante o emprego de estimativas, projeções, benchmarks, proxies ou outros instrumentos metodológicos que permitam emular, de maneira razoável, os resultados que seriam obtidos caso todas as informações relevantes estivessem plenamente disponíveis. O objetivo desses mecanismos não é eliminar a incerteza, mas reduzir seus efeitos, de modo a permitir que a decisão administrativa preserve aderência às diretrizes normativas e às finalidades que orientam a ANP.
Essa diretriz tem relevância pois a própria Nota Técnica reconhece que o conjunto de dados entregues pelos transportadores não possui rastreabilidade e granularidade suficientes. Assim, cabe à ANP adotar critérios e metodologias aptos a refletir, com a maior eficácia possível, a vedação à dupla remuneração. Nesse sentido, entende-se que, na ausência de informações completas, a valoração da BRA (i) deve estar baseada em proxies verificáveis e na melhor informação disponível no momento decisório; (ii) adoção de metodologia conservadora e compatível com a modicidade tarifária; sendo certo que (iii) incumbe às transportadoras o ônus de fornecer as informações necessárias à adequada aplicação do RCM. Diante disso, a ausência de dados não pode servir de justificativa para que se descarte a adoção do critério RCM, notadamente quando os órgãos técnicos da ANP reconhecem que esse é o método mais adequado (senão o único) para evitar a dupla remuneração.
A boa governança regulatória também recomenda que o regulador não trate a decisão inicial como definitiva ou imutável, mas como uma decisão provisoriamente calibrada com base nas melhores informações disponíveis no momento decisório. Determinadas escolhas regulatórias são necessariamente formuladas em caráter preliminar, justamente porque dependem de informações que somente se tornarão disponíveis em momento posterior, previamente definido pela ANP. A racionalidade regulatória recomenda que a decisão seja acompanhada da previsão de mecanismos formais de revisão ou reconciliação futura, capazes de permitir o ajuste dos parâmetros inicialmente adotados quando o conjunto informacional se tornar mais completo.
Esse instrumento cumpre a função de permitir que o sistema regulatório funcione mesmo sob condições de informação imperfeita, sem sacrificar a justiça das decisões que evitem a dupla remuneração.</v>
      </c>
      <c r="D120" s="55" t="str">
        <f t="shared" si="5"/>
        <v xml:space="preserve">A aplicação do RCM é a medida mais adequada para a contabilização regulatória da BRA diante (i) dos princípios da modicidade tarifária, da vedação ao enriquecimento sem causa e da neutralidade intertemporal que informam o modelo de regulação tarifária; (ii) da necessidade de garantir a governança da transição do modelo dos contratos legados; e da circunstância de que (iii) as decisões do regulador devem ser estruturadas a partir das melhores informações e evidências disponíveis.
Dentre as metodologias disponíveis para a valoração da BRA, duas apresentam insuficiências estruturais que as tornam inadequadas ao novo regime regulatório. O CHCI ressente-se de severa assimetria informacional, decorrente da dificuldade de rastreamento confiável de dados contábeis de décadas passadas, e cria risco concreto de incorporação de custos imprudentes ou despesas indevidamente capitalizadas à base. O CRN carrega o risco intrínseco de revalorizar ativos, sem uma base própria sólida para esta valoração. É nesse cenário que o RCM se apresenta como a única alternativa técnica capaz de reconstruir a trajetória financeira do investimento para identificar, com precisão, o capital efetivamente pendente de recuperação, de modo a evitar a dupla remuneração. Ignorar o fluxo histórico de recuperação de capital já realizado equivale, em termos jurídicos, a onerar o usuário atual com custos que lhe são inteiramente alheios. Portanto, a discricionariedade técnica do regulador encontra se, em rigor, reduzida a zero, na medida em que o ordenamento normativo aplicável conduz a uma única solução metodológica compatível com seus comandos e finalidades. 
Diante da falta de dados auditáveis no momento da Consulta Pública, a ANP deve utilizar parâmetros provisórios para impedir a dupla remuneração de ativos que já operaram por período superior à sua vida útil regulatória. O uso de critérios emuladores para a definição da BRA inicial foi declarado como medida válida em outras situações, a exemplo do caso da desestatização da Companhia Docas do Espírito Santo, em que o TCU entendeu ser legítimo o uso de proxy devido ao não reconhecimento dos investimentos em dragagem pela Codesa em sua contabilidade ao longo do tempo (Acórdão 2.931/21, Rel. Min. Bruno Dantas, j. 08/12/2021).
</v>
      </c>
    </row>
    <row r="121" spans="1:4" ht="195">
      <c r="A121" s="55" t="s">
        <v>1014</v>
      </c>
      <c r="B121" s="55" t="s">
        <v>544</v>
      </c>
      <c r="C121" s="55"/>
      <c r="D121" s="55" t="str">
        <f t="shared" si="5"/>
        <v xml:space="preserve">O item 64 da NT alerta corretamente para o risco de "dupla remuneração de capital". A iPower ressalta que, no caso do UCM, a manutenção da tarifa atual configura exatamente este cenário. A tarifa de transporte na Região Norte responde por aproximadamente 42% do preço final do gás (chegando a 75% em alguns casos), contra uma média nacional de 11%.
Essa distorção tem um efeito multiplicador perverso: eleva o Custo Total com Combustíveis (CTCOMB) reembolsado pela Conta Consumo de Combustíveis (CCC). A adequação da tarifa do UCM à sua BRA depreciada liberaria um espaço fiscal estimado em R$ 1,5 bilhão anuais na CCC, beneficiando todos os consumidores de energia do país.
</v>
      </c>
    </row>
    <row r="122" spans="1:4" ht="270">
      <c r="A122" s="55" t="s">
        <v>1036</v>
      </c>
      <c r="B122" s="55" t="s">
        <v>544</v>
      </c>
      <c r="C122" s="55" t="str">
        <f>VLOOKUP(A22,$A$3:$AL$22,25,FALSE)</f>
        <v>A Administração deve fundamentar suas decisões com base nas melhores evidências disponíveis, mesmo diante de assimetrias informacionais. Cabe à ANP adotar diligências adicionais junto às transportadoras, que concentram os dados necessários, e recorrer a proxies, estimativas e benchmarks para reduzir incertezas sem comprometer a modicidade tarifária.
A falta de informações não justifica abandonar o RCM, reconhecido como o método mais adequado e único capaz de evitar dupla remuneração. Nesse caso, a ANP deve aplicar proxies verificáveis e glosar valores não comprovados, tratando a decisão inicial como provisória e sujeita a revisão futura (true up). Assim, garante-se que o sistema regulatório funcione mesmo em condições de informação imperfeita, preservando justiça, segurança jurídica e proteção dos usuários contra cobranças indevidas, em consonância com o que disciplina a RANP 991/2026.</v>
      </c>
      <c r="D122" s="55" t="str">
        <f>VLOOKUP(A22,$A$3:$AL$22,26,FALSE)</f>
        <v>O Método do Capital Recuperado (RCM) é a única alternativa consistente para definir a BRA, pois garante modicidade tarifária, evita enriquecimento sem causa e assegura neutralidade intertemporal na transição entre contratos legados e o novo regime regulatório. Diferente do CHCI, que sofre com registros contábeis pouco rastreáveis, e do CRN, que pode inflar artificialmente valores, o RCM reconstrói a trajetória financeira dos ativos e identifica apenas o capital ainda não recuperado, eliminando o risco de dupla remuneração.
Na ausência de dados auditáveis, a ANP deve recorrer a proxies verificáveis e parâmetros conservadores, impondo às transportadoras o dever de fornecer informações completas em prazo determinado pela ANP, sob pena de glosa de valores. As decisões iniciais devem ser tratadas como provisórias e acompanhadas de mecanismos de revisão (true up), permitindo ajustes futuros com base em dados mais confiáveis. Assim, o RCM se consolida como a metodologia mais robusta para assegurar justiça regulatória, eficiência e proteção dos usuários contra cobranças indevidas.</v>
      </c>
    </row>
    <row r="123" spans="1:4" ht="165">
      <c r="A123" s="55" t="s">
        <v>798</v>
      </c>
      <c r="B123" s="55" t="s">
        <v>546</v>
      </c>
      <c r="C123" s="55" t="str">
        <f>VLOOKUP(A5, $A$3:$AL$22,27,FALSE)</f>
        <v>Sugere-se explicitar que a coexistência temporária entre contratos legados e regime regulado exige escrutínio reforçado sobre alocação de custos, investimentos e ativos. O ponto central não é apenas abrir a BRA, mas fazê-lo sem transferir ao usuário do novo regime custos já cobertos por contratos anteriores ou vinculados a outros serviços.</v>
      </c>
      <c r="D123" s="55" t="str">
        <f>VLOOKUP(A5, $A$3:$AL$22,28,FALSE)</f>
        <v>O contexto de transição descrito pela NT2 é, por definição, um ambiente de risco elevado de dupla recuperação e de disputas sobre alocação de custos. Para os usuários, a segregação e os critérios de rateio não são detalhes operacionais: são a fronteira que separa modicidade tarifária de subsídios cruzados.
Além disso, como o ciclo 2026–2030 não esgota a transição (há contratos legados com vencimento posterior), a consistência metodológica ao longo do tempo é indispensável para dar previsibilidade e evitar que cada novo ciclo reabra discussões já superadas.</v>
      </c>
    </row>
    <row r="124" spans="1:4" ht="45">
      <c r="A124" s="55" t="s">
        <v>832</v>
      </c>
      <c r="B124" s="55" t="s">
        <v>546</v>
      </c>
      <c r="C124" s="55" t="str">
        <f>VLOOKUP(A7, $A$3:$AL$22,27,FALSE)</f>
        <v>Ver documento enviado por email como contribuição.</v>
      </c>
      <c r="D124" s="55" t="str">
        <f>VLOOKUP(A7, $A$3:$AL$22,28,FALSE)</f>
        <v>Ver documento enviado por email como contribuição.</v>
      </c>
    </row>
    <row r="125" spans="1:4" ht="180">
      <c r="A125" s="55" t="s">
        <v>848</v>
      </c>
      <c r="B125" s="55" t="s">
        <v>546</v>
      </c>
      <c r="C125" s="55" t="str">
        <f>VLOOKUP(A10, $A$3:$AL$22,27,FALSE)</f>
        <v>No âmbito da Consulta Pública nº 3/2026 da ANP, a TBG informa que submeteu suas contribuições sobre a metodologia de valoração da Base Regulatória de Ativos (BRA) e os Planos de Investimentos das transportadoras, conforme proposto para o Ciclo Regulatório 2026-2030, através do e-mail contribuicaotarifasgn@anp.gov.br.
As submissões foram realizadas nos dias 20 de março e 1º de abril de 2026, nas quais estão contidas as cartas TBG/DCO/GR 00267/2026 e TBG/DCO/GR 00271/2026B respectivamente. Nestes documentos, a TBG detalhou sua posição sobre as análises da ANP contidas na Nota Técnica nº 2/2026/SIM-CTR/SIM/ANP-RJ (SEI nº 5723580) e na Nota Técnica nº 6/2026/SIM-CTR/SIM/ANP-RJ (SEI nº 5726631)</v>
      </c>
      <c r="D125" s="55" t="str">
        <f>VLOOKUP(A10, $A$3:$AL$22,28,FALSE)</f>
        <v>No âmbito da Consulta Pública nº 3/2026 da ANP, a TBG informa que submeteu suas contribuições sobre a metodologia de valoração da Base Regulatória de Ativos (BRA) e os Planos de Investimentos das transportadoras, conforme proposto para o Ciclo Regulatório 2026-2030, através do e-mail contribuicaotarifasgn@anp.gov.br.
As submissões foram realizadas nos dias 20 de março e 1º de abril de 2026, nas quais estão contidas as cartas TBG/DCO/GR 00267/2026 e TBG/DCO/GR 00271/2026B respectivamente. Nestes documentos, a TBG detalhou sua posição sobre as análises da ANP contidas na Nota Técnica nº 2/2026/SIM-CTR/SIM/ANP-RJ (SEI nº 5723580) e na Nota Técnica nº 6/2026/SIM-CTR/SIM/ANP-RJ (SEI nº 5726631)</v>
      </c>
    </row>
    <row r="126" spans="1:4" ht="409.5">
      <c r="A126" s="55" t="s">
        <v>864</v>
      </c>
      <c r="B126" s="55" t="s">
        <v>546</v>
      </c>
      <c r="C126" s="55" t="str">
        <f>VLOOKUP(A12, $A$3:$AL$22,27,FALSE)</f>
        <v>Considerar a inclusão de complemento em relação ao cenário nacional do gás natural</v>
      </c>
      <c r="D126" s="55" t="str">
        <f>VLOOKUP(A12, $A$3:$AL$22,28,FALSE)</f>
        <v>O mercado brasileiro de gás natural está na transição de um modelo historicamente concentrado na Petrobras para um arranjo mais aberto, com pluralidade de agentes, competição e acesso às infraestruturas essenciais. Essa inflexão concorrencial redefine os incentivos econômicos do setor, exige maior coordenação institucional e desloca o foco da regulação para temas como acesso não discriminatório, transparência tarifária, neutralidade operacional e segurança jurídica, que são condições necessárias para viabilizar liquidez, eficiência e expansão sustentável do mercado.
A redução do poder de mercado da Petrobras, porém, não significa ausência de relevância da companhia, mas diminuição de sua capacidade de organizar sozinha a cadeia. Esse enfraquecimento decorre de fatores combinados: desinvestimentos em infraestrutura, já consumados em anos anteriores; entrada de novos projetos de produção; terminais de GNL de outros agentes; e criação de regras que favorecem acesso não discriminatório às infraestruturas essenciais. O efeito econômico esperado é a substituição progressiva de uma formação de preço dominada por negociação verticalizada por outra mais sensível a custos de infraestrutura, origem da molécula, risco logístico e condições concorrenciais regionais. 
O cenário atual e o movimento de desconcentração do mercado do gás no Brasil se articulam ao programa Gás para Empregar, que reposicionou o gás como insumo estratégico de competitividade industrial e de criação de empregos. Em termos práticos, o foco passou a ser coordenar oferta, demanda e infraestrutura por meio de políticas públicas e uma regulação pró-competição. 
Pelo lado da oferta, a perspectiva estrutural é de expansão. A EPE projeta crescimento de 95% da produção líquida de gás entre 2025 e 2035, de 65 para 127 MMm³/dia, e avanço de cerca de 85% da oferta potencial nacional na malha integrada, com balanço superavitário no horizonte do PDE 2035. Essa trajetória decorre, sobretudo, do pré-sal, de novos projetos offshore, do reforço do processamento e da combinação entre produção doméstica, importação via GNL e rotas internacionais, inclusive com discussão de integração com a Argentina. Ao mesmo tempo, o PDE indica redução gradual do gás boliviano de 13 para 5 MMm³/dia entre 2025 e 2035, o que reforça a necessidade da diversificação das fontes. 
A concorrência tende a se ampliar na medida que a abertura da capacidade de transporte permite a contratação por outros carregadores e, com isso, viabiliza a entrada de novos agentes. A Lei nº 14.134/2021 determinou a oferta dos serviços de transporte no regime de entrada e saída, enquanto os instrumentos contratuais divulgados pela ANP para 2026 deixam expresso que o carregador habilitado pode contratar capacidade de forma independente. Esse desenho foi consolidado pela Resolução ANP nº 991/2026, que instituiu o novo regime tarifário do transporte com base na RMP, na metodologia de blocos de construção e na contratação apartada de entrada e saída, reforçando a previsibilidade regulatória e reduzindo barreiras de acesso ao mercado.</v>
      </c>
    </row>
    <row r="127" spans="1:4" ht="409.5">
      <c r="A127" s="55" t="s">
        <v>878</v>
      </c>
      <c r="B127" s="55" t="s">
        <v>546</v>
      </c>
      <c r="C127" s="55" t="str">
        <f>VLOOKUP(A13, $A$3:$AL$22,27,FALSE)</f>
        <v>A atuação da ANP no ciclo tarifário de 2026–2030 é legítima e necessária, pois corresponde ao momento de transição entre os contratos legados e o novo regime regulatório. A revisão dos critérios de valoração da Base de Remuneração Regulatória (BRA) não configura retroatividade, já que não modifica tarifas passadas nem receitas já recebidas, mas apenas impede que ativos já amortizados sejam novamente remunerados, em conformidade com a RANP 991/2026. 
Diante desse contexto e cenário de transição, o Método do Capital Recuperado (RCM) se apresenta como a alternativa mais adequada por ser o único capaz de identificar o capital ainda não ressarcido e assegurar justiça regulatória. Além disso, a regulação deve ser compreendida como um processo dinâmico e adaptável, que acompanha novas informações e evidências técnicas sem comprometer a segurança jurídica, garantindo decisões equilibradas, transparentes e alinhadas às finalidades legais.
As transportadoras apresentaram impugnações referentes a RANP 991/2016, sendo as principais: violação ao princípio da irretroatividade; violação à isonomia e insegurança jurídica.
Evidente a ilegitimidade de tais argumentos frente ao contexto atual explicitado acima. Evitar dupla remuneração não é revisar tarifas pretéritas, isso porque a RMP projeta efeitos exclusivamente sobre receitas futuras, sem retroagir sobre situações jurídicas encerradas. 
De outra parte, não há direito adquirido a regime jurídico regulatório. Desde a RANP 15/2014 (art. 6º, §3º, III) já estava prevista a possibilidade de metodologias alternativas, afastando alegação de insegurança jurídica e surpresa regulatória. Inexiste expectativa legítima a situação que configura enriquecimento sem causa. Portanto, não há que se argumentar retroatividade das regras RANP 991/2026 e insegurança jurídica.
A nova sistemática da RANP 991/2026 observa, ainda, o princípio da isonomia que, exige tratamento igual aos iguais e desigual aos desiguais. Por exemplo, a TBG configura situação específica por operar gasoduto troncal, de menor complexidade de malha e menor diversidade de trechos, o que justifica tratamento diferenciado. Além disso, a divulgação das memórias de cálculo dos contratos legados trouxe novas informações que exigem ainda maior rigor da ANP. Repetir precedentes sem considerar essas mudanças contraria a LINDB, que impõe decisões baseadas em evidências e consequências práticas. Assim, diante de novos dados, é juridicamente necessário adotar metodologias diferentes para evitar dupla remuneração e proteger os usuários contra encargos indevidos.</v>
      </c>
      <c r="D127" s="55" t="str">
        <f>VLOOKUP(A13, $A$3:$AL$22,28,FALSE)</f>
        <v>Reitere-se que não há direito adquirido a regime jurídico e a determinada metodologia de valoração da BRA, tampouco a ganhos indevidos às expensas dos usuários.
A atividade regulatória deve ser dinâmica o que implica mudanças e aperfeiçoamento dos métodos e critérios adotados, desde que devidamente fundamentados em estudos técnicos e compatíveis com a finalidade de apurar a remuneração justa e adequada para as transportadoras e tarifa não excessivamente onerosa para os consumidores e usuários. A alteração metodológica tecnicamente justificada não viola a segurança jurídica nem configura arbitrariedade; ao contrário, representa exercício legítimo de competência regulatória em contexto de transição estrutural. A rigidez absoluta na manutenção de entendimentos pretéritos poderia comprometer a capacidade do regulador de cumprir suas finalidades institucionais e resultar em violação ao princípio constitucional da eficiência (art. 37, caput, CRFB). De outra parte, o argumento da confiança legítima não pode ser utilizado para a manutenção de enriquecimento sem causa, que configura infração à regra do Código Civil, aplicável aos ajustes administrativos.</v>
      </c>
    </row>
    <row r="128" spans="1:4" ht="345">
      <c r="A128" s="55" t="s">
        <v>923</v>
      </c>
      <c r="B128" s="55" t="s">
        <v>546</v>
      </c>
      <c r="C128" s="55" t="str">
        <f>VLOOKUP(A16, $A$3:$AL$22,27,FALSE)</f>
        <v xml:space="preserve">A contextualização normativa e fática é salutar para que se compreenda o escopo e a legitimidade da atuação regulatória da ANP. O ciclo tarifário 2026–2030 assume caráter estruturante por coincidir com o término dos principais contratos legados das malhas da NTS e da TAG, em ambiente de transição entre modelos que deve orientar toda a concepção sobre a validade das medidas propostas pela Agência.
Não se pode extrair do art. 44 da Lei nº 14.134/2021 a conclusão de que o regulador esteja juridicamente impedido de revisar, no novo ciclo tarifário, os critérios de valoração e remuneração dos ativos com vistas a assegurar que apenas o capital efetivamente ainda não recuperado seja incorporado à base regulatória. Admitir o contrário equivaleria a esvaziar a eficácia normativa da Lei do Gás, transformando a transição regulatória em mero prolongamento do regime anterior.
Evitar dupla remuneração não é reescrever o passado, mas impedir que ativos já remunerados no regime contratual sejam novamente remunerados no sistema de tarifas reguladas pela ANP. Trata-se de assegurar um futuro alinhado ao ordenamento, e não de retroagir indevidamente novo parâmetro normativo.
</v>
      </c>
      <c r="D128" s="55" t="str">
        <f>VLOOKUP(A16, $A$3:$AL$22,28,FALSE)</f>
        <v xml:space="preserve">Evitar dupla remuneração não é reescrever o passado, mas impedir que ativos já remunerados no regime contratual sejam novamente remunerados no sistema de tarifas reguladas pela ANP. A adoção do RCM não importa aplicação retroativa: a definição da RMP projeta efeitos exclusivamente para o próximo ciclo tarifário, não tendo por objeto a revisão de tarifas pretéritas nem a invalidação de receitas já auferidas.
Também não há violação a expectativas legítimas das transportadoras. Desde a regulamentação anterior já se previa a possibilidade de utilização de metodologias alternativas de valoração da base regulatória, o que afasta qualquer alegação de inovação normativa imprevisível. A atividade regulatória se caracteriza por elevado grau de dinamicidade, no qual novos dados empíricos exigem aprimoramento contínuo dos desenhos regulatórios.
Nesse sentido, a segurança jurídica não pode ser utilizada como blindagem absoluta contra o necessário aprimoramento do desenho regulatório e tarifário do mercado de transporte de gás. Ao contrário, a governança da transição impõe que a ANP atue com rigor metodológico para evitar oneração indevida dos usuários.
</v>
      </c>
    </row>
    <row r="129" spans="1:4" ht="409.5">
      <c r="A129" s="55" t="s">
        <v>951</v>
      </c>
      <c r="B129" s="55" t="s">
        <v>546</v>
      </c>
      <c r="C129" s="55" t="str">
        <f>VLOOKUP(A17, $A$3:$AL$22,27,FALSE)</f>
        <v xml:space="preserve">O ciclo tarifário 2026–2030 assume caráter estruturante por coincidir com o término dos principais contratos legados das malhas da NTS e da TAG, em ambiente de transição entre modelos que deve orientar toda a concepção sobre a validade das medidas propostas pela Agência.
As tarifas de transporte no país são significativamente superiores a maioria dos países com regulação moderna. O próprio MME já indicou um estudo onde indicou que as tarifas poderiam ser 50% inferiores. A maioria dos gasodutos são antigos e nos últimos 15 anos praticamente não se expandiu a malha de transporte no país.
Agora o regulador tem uma 1a oportunidade para começar a corrigir essa graves distorções. Não se pode extrair do art. 44 da Lei nº 14.134/2021 a conclusão de que o regulador esteja juridicamente impedido de revisar, no novo ciclo tarifário, os critérios de valoração e remuneração dos ativos com vistas a assegurar que apenas o capital efetivamente ainda não recuperado seja incorporado à base regulatória. Admitir o contrário equivaleria a esvaziar a eficácia normativa da Lei do Gás, transformando a transição regulatória em mero prolongamento do regime anterior.
Evitar dupla remuneração não é reescrever o passado, mas impedir que ativos já remunerados no regime contratual sejam novamente remunerados no sistema de tarifas reguladas pela ANP. Trata-se de assegurar um futuro alinhado ao ordenamento, e não de retroagir indevidamente novo parâmetro normativo.
Não se pode admitir que com o fim dos contratos legados que geraram um elevado ônus aos consumidores com tarifas injustificadas, a revisão tarifária venha se transformar em mera prorrogação do regime anterior. 
O objetivo da norma é justamente permitir que, após o término dos contratos, o sistema tarifário seja estruturado de forma a refletir apenas o capital ainda não recuperado, em respeito aos princípios da modicidade tarifária, da neutralidade intertemporal e da vedação ao enriquecimento sem causa.
</v>
      </c>
      <c r="D129" s="55" t="str">
        <f>VLOOKUP(A17, $A$3:$AL$22,28,FALSE)</f>
        <v xml:space="preserve">A adoção do RCM não importa aplicação retroativa: a definição da RMP projeta efeitos exclusivamente para o próximo ciclo tarifário, não tendo por objeto a revisão de tarifas pretéritas nem a invalidação de receitas já auferidas e não não há violação a expectativas legítimas das transportadoras. 
Desde a regulamentação anterior já se previa a possibilidade de utilização de metodologias alternativas de valoração da base regulatória, o que afasta qualquer alegação de inovação normativa imprevisível. 
A atividade regulatória se caracteriza por elevado grau de dinamicidade, no qual novos dados empíricos exigem aprimoramento contínuo dos desenhos regulatórios. A segurança jurídica não pode ser utilizada como blindagem absoluta contra o necessário aprimoramento do desenho regulatório e tarifário do mercado de transporte de gás. Ao contrário, a governança da transição impõe que a ANP atue com rigor metodológico para evitar oneração indevida dos usuários.
A não aplicação do método RCM, acarretará não em dupla, mas em tripla remuneração.
</v>
      </c>
    </row>
    <row r="130" spans="1:4" ht="409.5">
      <c r="A130" s="55" t="s">
        <v>993</v>
      </c>
      <c r="B130" s="55" t="s">
        <v>546</v>
      </c>
      <c r="C130" s="55" t="str">
        <f>VLOOKUP(A19, $A$3:$AL$22,27,FALSE)</f>
        <v>A contextualização normativa e fática é salutar para que se compreenda o escopo a legitimidade da atuação regulatória da ANP. O ciclo tarifário 2026–2030 assume caráter estruturante por coincidir com o término dos principais contratos legados das malhas da NTS e da TAG.  E ele se dá diante de uma situação normativa específica de transição entre modelos que deve orientar toda a concepção sobre a validade das medidas propostas pela ANP. Nesse sentido, entende-se que a contextualização do mercado de transporte de gás natural no Brasil tem relevância para que se possam afastar, de plano, argumentos jurídicos voltados a contestar as medidas propostas pela ANP, notadamente aqueles que invocam supostas violações ao princípio da irretroatividade das normas jurídicas. Reforçar o contexto normativo e fático é essencial para reforçar a validade das propostas descritas nesta Consulta Pública.
A governança de transição assegurou apenas a preservação das receitas contratuais dos contratos legado até o seu termo final (art. 44, §1º, Lei 14.134/21). 
Não se pode extrair do art. 44 a conclusão de que o regulador esteja juridicamente impedido de revisar, no novo ciclo tarifário, os critérios de valoração e remuneração dos ativos com vistas a assegurar que apenas o capital efetivamente ainda não recuperado seja incorporado à base regulatória. Admitir o contrário equivaleria a esvaziar a eficácia normativa da Lei do Gás, transformando a transição regulatória em mero prolongamento do regime anterior.
Daí por que não há de se cogitar, no caso em questão, em suposta retroatividade de novo parâmetro, sob a alegação de que há reconstrução ex post do capital investido e da rentabilidade esperada. Em verdade, evitar dupla remuneração não é reescrever o passado, mas impedir que ativos já remunerados no regime contratual não o sejam novamente remunerados no sistema de tarifas reguladas pela ANP. Ou seja: trata-se de assegurar um futuro alinhado ao ordenamento.</v>
      </c>
      <c r="D130" s="55" t="str">
        <f>VLOOKUP(A19, $A$3:$AL$22,28,FALSE)</f>
        <v>Evitar dupla remuneração não é reescrever o passado, mas impedir que ativos já remunerados no regime contratual não o sejam novamente no sistema de tarifas reguladas pela ANP. Não é possível sustentar, da ótica das transportadoras, uma expectativa legítima a uma situação que configura enriquecimento sem causa, com oneração tarifária injustificável aos usuários da infraestrutura . 
A adoção do RCM não importa em sua aplicação retroativa. A definição da RMP projeta efeitos exclusivamente para o próximo ciclo tarifário, não tendo por objeto a revisão de tarifas pretéritas, a invalidação de receitas já auferidas ou a recomposição retrospectiva do equilíbrio econômico dos contratos legados. Também não há violação à previsão legal de manutenção das receitas dos contratos legados. A governança de transição assegura tão somente a preservação das receitas pactuadas entre as partes. Daí que deve ser afastada, de prontidão, qualquer interpretação jurídica que resulte na perpetuação ilegítima do regime anterior. O que se promove é a adequação prospectiva das receitas futuras, e não uma revisão arbitrária ou retrospectiva de situações jurídicas encerradas.
Não há que se falar, ainda, em violações a expectativas legítimas das transportadoras. Desde a RANP nº 15/2014, se encontrava prevista a possibilidade de utilização de metodologias alternativas de valoração da base regulatória (cf. 6º, §3º III), o que afasta qualquer alegação de inovação normativa imprevisível. Além disso, inexiste qualquer compromisso normativo com a linearidade metodológica ou com a perpetuação de critérios específicos ao longo do tempo, notadamente quando o contexto normativo, técnico e fático-probatório é distinto. Nunca houve dever jurídico de imutabilidade da metodologia de valoração da BRA, nem garantia de que o custo histórico ou qualquer outro método seria preservado indefinidamente.
A atividade regulatória se caracteriza, por sua própria natureza, por um elevado grau de dinamicidade, em que novos dados empíricos exigem o aprimoramento contínuo dos desenhos regulatórios pela Administração Pública. Nesse contexto, é inerente ao exercício da função regulatória a possibilidade de revisão, aperfeiçoamento ou ajuste de entendimentos anteriormente adotados com vista a garantir maior eficácia aos comandos legais e aos princípios da Administração. Essa mutabilidade não se confunde com arbitrariedade e nem implica, por si só, violação à segurança jurídica. Ao contrário, a evolução das decisões regulatórias representa frequentemente um processo de aprendizado institucional, no qual a autoridade reguladora aperfeiçoa seus critérios decisórios à medida que novos elementos técnicos, econômicos e jurídicos são incorporados ao processo decisório. A rigidez absoluta na manutenção de entendimentos pretéritos poderia, inclusive, comprometer a capacidade do regulador de cumprir adequadamente suas finalidades institucionais.
Daí que, no caso da presente consulta pública, o argumento da proteção da confiança legítima não pode ser utilizado como uma blindagem absoluta ao necessário aprimoramento do desenho regulatório e tarifário do mercado de transporte de gás, convertendo a segurança jurídica em escudo contra a modicidade tarifária e a vedação ao enriquecimento sem causa gerado pela dupla remuneração dos ativos.</v>
      </c>
    </row>
    <row r="131" spans="1:4" ht="300">
      <c r="A131" s="55" t="s">
        <v>1036</v>
      </c>
      <c r="B131" s="55" t="s">
        <v>546</v>
      </c>
      <c r="C131" s="55" t="str">
        <f>VLOOKUP(A22, $A$3:$AL$22,27,FALSE)</f>
        <v>A legitimidade da atuação da ANP no ciclo tarifário 2026–2030 depende de uma análise normativa e fática consistente. Esse período é estratégico porque marca o fim dos contratos legados da NTS e da TAG e inaugura a transição para o novo regime regulatório. O papel da Agência não é rever o passado, mas assegurar que ativos já remunerados não sejam novamente incluídos na base tarifária.
O art. 44, §1º, da Lei nº 14.134/2021 garantiu apenas a preservação das receitas contratuais até o encerramento dos contratos, sem impedir que, no novo ciclo, a ANP revise os critérios de valoração e remuneração. Interpretar esse dispositivo como uma limitação absoluta esvaziaria a finalidade da Lei do Gás, transformando a transição em mera continuidade do regime anterior.
Portanto, revisar a BRA não configura retroatividade normativa, mas sim uma medida prospectiva que busca refletir apenas o capital ainda não recuperado. Essa atuação está em conformidade com os princípios da modicidade tarifária, da neutralidade intertemporal e da vedação ao enriquecimento sem causa, garantindo eficiência, transparência e justiça regulatória no novo modelo.</v>
      </c>
      <c r="D131" s="55" t="str">
        <f>VLOOKUP(A22, $A$3:$AL$22,28,FALSE)</f>
        <v>Evitar a dupla remuneração não significa rever o passado, mas impedir que ativos já pagos nos contratos anteriores sejam novamente incluídos na base tarifária regulada pela ANP. O Método do Capital Recuperado (RCM) não tem efeito retroativo: seus impactos valem apenas para o ciclo tarifário futuro, sem alterar tarifas ou receitas anteriores. A preservação das receitas contratuais prevista em lei refere-se apenas ao período de vigência dos contratos, não à manutenção indefinida de metodologias antigas.
Desde a Resolução ANP nº 15/2014 já havia previsão de metodologias alternativas para valorar a BRA, o que afasta qualquer alegação de surpresa normativa. O regulador tem o dever de ajustar critérios conforme evoluem os contextos normativo, técnico e econômico. A regulação, por natureza, é dinâmica e exige revisões constantes para manter aderência às finalidades legais e aos princípios da Administração Pública.
Assim, não se pode invocar a confiança legítima como barreira absoluta contra o aperfeiçoamento regulatório. A verdadeira segurança jurídica consiste em garantir decisões equilibradas, transparentes e justas, evitando distorções como a dupla remuneração de ativos ou tarifas incompatíveis com a modicidade.</v>
      </c>
    </row>
    <row r="132" spans="1:4" ht="150">
      <c r="A132" s="55" t="s">
        <v>798</v>
      </c>
      <c r="B132" s="55" t="s">
        <v>548</v>
      </c>
      <c r="C132" s="55" t="str">
        <f>VLOOKUP(A5, $A$3:$AL$22,29,FALSE)</f>
        <v>A Abiquim vê como positivo o uso de referenciais internacionais (especialmente o modelo australiano) para dar concretude aos testes de prudência, eficiência e alocação de custos. Sugere-se, contudo, que a Seção VI explicite como esses critérios serão operacionalizados no processo brasileiro, inclusive com parâmetros mínimos de evidência, benchmarking e tratamento de incertezas.
Em regimes de RMP/revenue cap, a qualidade da BRA de abertura condiciona a calibragem dos incentivos. Por isso, é relevante que a NT2 destaque a necessidade de incentivos viáveis e com “força” adequada — o que fica fragilizado quando a BRA é superestimada.</v>
      </c>
      <c r="D132" s="55"/>
    </row>
    <row r="133" spans="1:4" ht="30">
      <c r="A133" s="55" t="s">
        <v>832</v>
      </c>
      <c r="B133" s="55" t="s">
        <v>548</v>
      </c>
      <c r="C133" s="55" t="str">
        <f>VLOOKUP(A7, $A$3:$AL$22,29,FALSE)</f>
        <v>Ver documento enviado por email como contribuição.</v>
      </c>
      <c r="D133" s="55"/>
    </row>
    <row r="134" spans="1:4" ht="180">
      <c r="A134" s="55" t="s">
        <v>848</v>
      </c>
      <c r="B134" s="55" t="s">
        <v>548</v>
      </c>
      <c r="C134" s="55" t="str">
        <f>VLOOKUP(A10, $A$3:$AL$22,29,FALSE)</f>
        <v>No âmbito da Consulta Pública nº 3/2026 da ANP, a TBG informa que submeteu suas contribuições sobre a metodologia de valoração da Base Regulatória de Ativos (BRA) e os Planos de Investimentos das transportadoras, conforme proposto para o Ciclo Regulatório 2026-2030, através do e-mail contribuicaotarifasgn@anp.gov.br.
As submissões foram realizadas nos dias 20 de março e 1º de abril de 2026, nas quais estão contidas as cartas TBG/DCO/GR 00267/2026 e TBG/DCO/GR 00271/2026B respectivamente. Nestes documentos, a TBG detalhou sua posição sobre as análises da ANP contidas na Nota Técnica nº 2/2026/SIM-CTR/SIM/ANP-RJ (SEI nº 5723580) e na Nota Técnica nº 6/2026/SIM-CTR/SIM/ANP-RJ (SEI nº 5726631)</v>
      </c>
      <c r="D134" s="55"/>
    </row>
    <row r="135" spans="1:4" ht="409.5">
      <c r="A135" s="55" t="s">
        <v>878</v>
      </c>
      <c r="B135" s="55" t="s">
        <v>548</v>
      </c>
      <c r="C135" s="55" t="str">
        <f>VLOOKUP(A13, $A$3:$AL$22,29,FALSE)</f>
        <v>As diretrizes da Australian Energy Regulator (AER) e da National Gas Rules (NGR), emitidas pelo órgão técnico competente da Australia, constituem referência consolidada para a regulação do transporte de gás natural no Brasil. A adoção dessas diretrizes pela ANP revela a utilização das melhores práticas disponíveis para assegurar tarifas que reflitam custos prudentes e eficientes (art. 10, RANP 991/2026 e art. 37, caput, CF).
Nesse sentido, é recomendável a menção expressa daquelas regras na Nota Técnica 2/2026, especificamente: 
(i) NGR Rule 79 — CAPEX: o investimento deve ser aquele que o prestador de serviço público prudente e eficiente necessite para alcançar o menor custo sustentável, considerando, para tanto, o valor econômico positivo, receita incremental suficiente e necessidade operacional mandatória (manutenção de segurança, integridade, cumprimento regulatório). A Rule 79 supre a lacuna da RANP 991/2026, que determina investimentos “prudentes e necessários” sem especificar critérios objetivos de aferição; substitui discricionariedade subjetiva por padrão técnico assertivo, reduzindo o risco de judicialização.
(ii) NGR Rule 93 — alocação de custos comuns entre serviços de referência e outros serviços, com hierarquia obrigatória (custo direto &gt; chave técnica &gt; rateio causal aprovado pelo regulador), vedando subsídios cruzados entre o regime regulado e contratos legados vigentes — concretiza o art. 2º, II, da RANP 991/2026 e o art. 37da CF; 
(iii) NGR Rule 91 — OPEX: aplicação dos mesmos critérios do CAPEX de prudência, eficiência e menor custo sustentável, com obrigatoriedade de alocação pelos critérios da Rule 93;
(iv) Capital Expenditure Sharing Scheme (CESS) da AER — compartilhamento de risco entre usuários e transportadora para sobre/subdispêndios de CAPEX (taxa padrão: 30% para desvios até 10%), neutralizando incentivos ao gold-plating e alinhando ao Fator X do art. 11 da RANP 991/2026.</v>
      </c>
      <c r="D135" s="55"/>
    </row>
    <row r="136" spans="1:4" ht="330">
      <c r="A136" s="55" t="s">
        <v>923</v>
      </c>
      <c r="B136" s="55" t="s">
        <v>548</v>
      </c>
      <c r="C136" s="55" t="str">
        <f>VLOOKUP(A16, $A$3:$AL$22,29,FALSE)</f>
        <v xml:space="preserve">As diretrizes adotadas para a regulação do transporte de gás natural no Brasil convergem com práticas de reguladores maduros, em especial a Australian Energy Regulator e o arcabouço normativo europeu, ambos estruturados para mitigar assimetrias informacionais e emular, tanto quanto possível, a disciplina econômica de mercados competitivos em setores caracterizados como monopólios naturais de rede.
Essa convergência não é meramente programática. Ela legitima tecnicamente as escolhas regulatórias da ANP e reforça que eventual afastamento desses padrões exige justificativa específica e robusta. A definição da BRA deve observar testes de prudência e necessidade, critérios rigorosos de alocação de custos, avaliação eficiente do OPEX, mecanismos de incentivo e ajuste ex post, além de sinais tarifários compatíveis com o uso efetivo da infraestrutura.
A incorporação de referenciais internacionais, contudo, não implica transposição acrítica. As experiências da AER e das National Gas Rules devem ser adaptadas às especificidades do mercado brasileiro de gás natural, preservando-se a aderência ao marco normativo doméstico e às finalidades da política pública nacional.
</v>
      </c>
      <c r="D136" s="55"/>
    </row>
    <row r="137" spans="1:4" ht="390">
      <c r="A137" s="55" t="s">
        <v>951</v>
      </c>
      <c r="B137" s="55" t="s">
        <v>548</v>
      </c>
      <c r="C137" s="55" t="str">
        <f>VLOOKUP(A17, $A$3:$AL$22,29,FALSE)</f>
        <v xml:space="preserve">As diretrizes adotadas para a regulação do transporte de gás natural no Brasil convergem com práticas de reguladores maduros, em especial a Australian Energy Regulator e o arcabouço normativo europeu, ambos estruturados para mitigar assimetrias informacionais e emular, tanto quanto possível, a disciplina econômica de mercados competitivos em setores caracterizados como monopólios naturais de rede.
A incorporação de referências internacionais pela ANP está em linha com a boa governança regulatória de buscar adaptar as boas práticas e metodologias internacionais às condições específicas do mercado brasileiro, levando em conta fatores como a configuração da malha, a idade dos ativos, o histórico contratual e o nível de maturidade do sistema. 
Se uma metodologia se mostra a mais apropriada para o caso concreto, ela deve ser aplicada, mesmo que não seja a solução majoritária em outros países, assim, a análise pela ANP de modelos internacionais, como o da Australian Energy Regulator (AER) e o arcabouço europeu, deve ser entendida como um ponto de referência e de legitimação técnica, mas não como uma simples reprodução, aportando boas práticas que podem orientar a regulação brasileira, sem que isso signifique importar soluções de forma automática. 
</v>
      </c>
      <c r="D137" s="55"/>
    </row>
    <row r="138" spans="1:4" ht="409.5">
      <c r="A138" s="55" t="s">
        <v>1036</v>
      </c>
      <c r="B138" s="55" t="s">
        <v>548</v>
      </c>
      <c r="C138" s="55" t="str">
        <f>VLOOKUP(A22, $A$3:$AL$22,29,FALSE)</f>
        <v>O modelo regulatório brasileiro para o transporte de gás natural vem se aproximando das práticas internacionais, como as da União Europeia e da Austrália, que priorizam eficiência, transparência e redução de assimetrias informacionais. Esse alinhamento fortalece a legitimidade técnica das decisões da ANP e exige justificativas sólidas para qualquer desvio desses padrões.
Na definição da BRA, apenas investimentos prudentes e eficientes devem ser reconhecidos, excluindo custos impróprios ou ineficientes. A alocação de custos deve ser feita de forma direta aos ativos ou serviços que os originam e, apenas de forma residual, por meio de rateios objetivos.
O cálculo do OPEX deve partir de um ano base eficiente, ajustado por mudanças estruturais comprovadas e ganhos de produtividade, sem incorporar custos extraordinários ou imprevisíveis como estruturais. Eventos excepcionais devem ser tratados por mecanismos específicos, como revisões extraordinárias.
O modelo europeu entry-exit, com métricas como a Capacity Weighted Distance (CWD), contribui para tarifas mais justas, alinhadas ao uso real da rede, evitando que ativos depreciados continuem gerando receita e reforçando o objetivo do RCM de eliminar a dupla remuneração.
A incorporação de práticas internacionais pela ANP não deve ser vista como simples cópia de modelos estrangeiros, mas como um processo de adaptação às particularidades do mercado brasileiro. O papel da regulação é ajustar metodologias consolidadas às condições locais — como a configuração da malha, a idade dos ativos, o histórico contratual e o nível de maturidade do sistema — garantindo que situações diferentes recebam tratamento adequado e equilibrado.
Não é necessário que a prática escolhida seja a mais comum no cenário internacional; o essencial é que seja tecnicamente consistente, juridicamente correta e compatível com os objetivos da regulação nacional. Assim, mesmo que uma metodologia não seja predominante em outros países, ela deve ser aplicada se for a mais apropriada ao caso brasileiro.
Portanto, a aproximação da ANP com modelos como o da Australian Energy Regulator ou o europeu deve ser entendida como referência e fonte de legitimação técnica, e não como reprodução automática. Essas experiências oferecem princípios e boas práticas que servem de inspiração, mas precisam ser adaptadas às especificidades do mercado nacional de gás natural.</v>
      </c>
      <c r="D138" s="55"/>
    </row>
    <row r="139" spans="1:4" ht="60">
      <c r="A139" s="55" t="s">
        <v>798</v>
      </c>
      <c r="B139" s="55" t="s">
        <v>550</v>
      </c>
      <c r="C139" s="55" t="str">
        <f>VLOOKUP(A5, $A$3:$AL$22,30,FALSE)</f>
        <v>Sem contribuição específica, a ABIQUIM apoia o uso proposto pela ANP dos referenciais regulatórios da NGR Rule 79.</v>
      </c>
      <c r="D139" s="55"/>
    </row>
    <row r="140" spans="1:4" ht="60">
      <c r="A140" s="55" t="s">
        <v>832</v>
      </c>
      <c r="B140" s="55" t="s">
        <v>550</v>
      </c>
      <c r="C140" s="55" t="str">
        <f>VLOOKUP(A7, $A$3:$AL$22,30,FALSE)</f>
        <v>Ver documento enviado por email como contribuição.</v>
      </c>
      <c r="D140" s="55"/>
    </row>
    <row r="141" spans="1:4" ht="180">
      <c r="A141" s="55" t="s">
        <v>848</v>
      </c>
      <c r="B141" s="55" t="s">
        <v>550</v>
      </c>
      <c r="C141" s="55" t="str">
        <f>VLOOKUP(A10, $A$3:$AL$22,30,FALSE)</f>
        <v>No âmbito da Consulta Pública nº 3/2026 da ANP, a TBG informa que submeteu suas contribuições sobre a metodologia de valoração da Base Regulatória de Ativos (BRA) e os Planos de Investimentos das transportadoras, conforme proposto para o Ciclo Regulatório 2026-2030, através do e-mail contribuicaotarifasgn@anp.gov.br.
As submissões foram realizadas nos dias 20 de março e 1º de abril de 2026, nas quais estão contidas as cartas TBG/DCO/GR 00267/2026 e TBG/DCO/GR 00271/2026B respectivamente. Nestes documentos, a TBG detalhou sua posição sobre as análises da ANP contidas na Nota Técnica nº 2/2026/SIM-CTR/SIM/ANP-RJ (SEI nº 5723580) e na Nota Técnica nº 6/2026/SIM-CTR/SIM/ANP-RJ (SEI nº 5726631)</v>
      </c>
      <c r="D141" s="55"/>
    </row>
    <row r="142" spans="1:4" ht="150">
      <c r="A142" s="55" t="s">
        <v>878</v>
      </c>
      <c r="B142" s="55" t="s">
        <v>550</v>
      </c>
      <c r="C142" s="55" t="str">
        <f>VLOOKUP(A13, $A$3:$AL$22,30,FALSE)</f>
        <v>NGR Rule 79 — CAPEX: o investimento deve ser aquele que o prestador de serviço público prudente e eficiente necessite para alcançar o menor custo sustentável, considerando, para tanto, o valor econômico positivo, receita incremental suficiente e necessidade operacional mandatória (manutenção de segurança, integridade, cumprimento regulatório). A Rule 79 supre a lacuna da RANP 991/2026, que determina investimentos “prudentes e necessários” sem especificar critérios objetivos de aferição; substitui discricionariedade subjetiva por padrão técnico assertivo, reduzindo o risco de judicialização.</v>
      </c>
      <c r="D142" s="55"/>
    </row>
    <row r="143" spans="1:4" ht="240">
      <c r="A143" s="55" t="s">
        <v>923</v>
      </c>
      <c r="B143" s="55" t="s">
        <v>550</v>
      </c>
      <c r="C143" s="55" t="str">
        <f>VLOOKUP(A16, $A$3:$AL$22,30,FALSE)</f>
        <v xml:space="preserve">A incorporação dos critérios da NGR Rule 79 é importante como diretriz operacional para aplicação do teste de prudência e necessidade previsto na Resolução ANP nº 991/2026. A adoção de padrão internacionalmente consolidado para definição de investimento de capital conforme confere objetividade e previsibilidade à composição da BRA.
Os critérios tríplices de conformidade permitem assegurar que apenas investimentos que resultem no menor custo sustentável para o sistema e que possuam valor econômico positivo, ou sejam estritamente necessários à segurança e à integridade das instalações, sejam passíveis de remuneração tarifária. Tal é imperativa para atendimento aos princípios da eficiência e da modicidade tarifária, protegendo o mercado de expansões ineficientes e de custos de capital indevidamente transferidos aos carregadores.
</v>
      </c>
      <c r="D143" s="55"/>
    </row>
    <row r="144" spans="1:4" ht="180">
      <c r="A144" s="55" t="s">
        <v>951</v>
      </c>
      <c r="B144" s="55" t="s">
        <v>550</v>
      </c>
      <c r="C144" s="55" t="str">
        <f>VLOOKUP(A17, $A$3:$AL$22,30,FALSE)</f>
        <v xml:space="preserve">A incorporação dos critérios da NGR Rule 79 é importante como diretriz operacional para aplicação do teste de prudência e necessidade previsto na Resolução ANP nº 991/2026.
Os critérios tríplices de conformidade permitem assegurar que apenas investimentos que resultem no menor custo sustentável para o sistema e que possuam valor econômico positivo, ou sejam estritamente necessários à segurança e à integridade das instalações, sejam passíveis de remuneração tarifária.
</v>
      </c>
      <c r="D144" s="55"/>
    </row>
    <row r="145" spans="1:4" ht="225">
      <c r="A145" s="55" t="s">
        <v>1036</v>
      </c>
      <c r="B145" s="55" t="s">
        <v>550</v>
      </c>
      <c r="C145" s="55" t="str">
        <f>VLOOKUP(A22, $A$3:$AL$22,30,FALSE)</f>
        <v>A incorporação dos critérios da National Gas Rule 79 ao arcabouço regulatório da ANP tem papel estratégico: funciona como guia prático para aplicar o teste de prudência e necessidade previsto na Resolução ANP nº 991/2026. Ao adotar um padrão internacionalmente consolidado para definir o que é investimento de capital conforme (conforming capital expenditure), a ANP confere maior objetividade e previsibilidade à composição da Base Regulatória de Ativos (BRA).
Os três requisitos de conformidade estabelecidos pela Rule 79 garantem que apenas investimentos que representem o menor custo sustentável para o sistema, que tenham valor econômico positivo ou que sejam indispensáveis para a segurança e integridade das instalações possam ser remunerados via tarifa. Essa filtragem é essencial para assegurar eficiência regulatória, evitando que expansões desnecessárias ou custos de capital imprudentes sejam transferidos aos usuários.</v>
      </c>
      <c r="D145" s="55"/>
    </row>
    <row r="146" spans="1:4" ht="45">
      <c r="A146" s="55" t="s">
        <v>798</v>
      </c>
      <c r="B146" s="55" t="s">
        <v>552</v>
      </c>
      <c r="C146" s="55" t="str">
        <f>VLOOKUP(A5, $A$3:$AL$22,31,FALSE)</f>
        <v>Sem contribuição específica, a ABIQUIM apoia o uso proposto pela ANP dos referenciais regulatórios da NGR Rule 93.</v>
      </c>
      <c r="D146" s="55"/>
    </row>
    <row r="147" spans="1:4" ht="45">
      <c r="A147" s="55" t="s">
        <v>832</v>
      </c>
      <c r="B147" s="55" t="s">
        <v>552</v>
      </c>
      <c r="C147" s="55" t="str">
        <f>VLOOKUP(A7, $A$3:$AL$22,31,FALSE)</f>
        <v>Ver documento enviado por email como contribuição.</v>
      </c>
      <c r="D147" s="55"/>
    </row>
    <row r="148" spans="1:4" ht="180">
      <c r="A148" s="55" t="s">
        <v>848</v>
      </c>
      <c r="B148" s="55" t="s">
        <v>552</v>
      </c>
      <c r="C148" s="55" t="str">
        <f>VLOOKUP(A10, $A$3:$AL$22,31,FALSE)</f>
        <v>No âmbito da Consulta Pública nº 3/2026 da ANP, a TBG informa que submeteu suas contribuições sobre a metodologia de valoração da Base Regulatória de Ativos (BRA) e os Planos de Investimentos das transportadoras, conforme proposto para o Ciclo Regulatório 2026-2030, através do e-mail contribuicaotarifasgn@anp.gov.br.
As submissões foram realizadas nos dias 20 de março e 1º de abril de 2026, nas quais estão contidas as cartas TBG/DCO/GR 00267/2026 e TBG/DCO/GR 00271/2026B respectivamente. Nestes documentos, a TBG detalhou sua posição sobre as análises da ANP contidas na Nota Técnica nº 2/2026/SIM-CTR/SIM/ANP-RJ (SEI nº 5723580) e na Nota Técnica nº 6/2026/SIM-CTR/SIM/ANP-RJ (SEI nº 5726631)</v>
      </c>
      <c r="D148" s="55"/>
    </row>
    <row r="149" spans="1:4" ht="75">
      <c r="A149" s="55" t="s">
        <v>878</v>
      </c>
      <c r="B149" s="55" t="s">
        <v>552</v>
      </c>
      <c r="C149" s="55" t="str">
        <f>VLOOKUP(A13, $A$3:$AL$22,31,FALSE)</f>
        <v xml:space="preserve">NGR Rule 93 — alocação de custos comuns entre serviços de referência e outros serviços, com hierarquia obrigatória (custo direto &gt; chave técnica &gt; rateio causal aprovado pelo regulador), vedando subsídios cruzados entre o regime regulado e contratos legados vigentes — concretiza o art. 2º, II, da RANP 991/2026 e o art. 37da CF. </v>
      </c>
      <c r="D149" s="55"/>
    </row>
    <row r="150" spans="1:4" ht="240">
      <c r="A150" s="55" t="s">
        <v>923</v>
      </c>
      <c r="B150" s="55" t="s">
        <v>552</v>
      </c>
      <c r="C150" s="55" t="str">
        <f>VLOOKUP(A16, $A$3:$AL$22,31,FALSE)</f>
        <v xml:space="preserve">A adoção dos critérios estabelecidos na NGR Rule 93 como referencial metodológico para separação e alocação de custos e receitas entre serviços regulados e não regulados permite que a alocação da RMP siga estritamente a proporção dos custos diretamente atribuíveis a cada categoria de serviço, assegurando que custos comuns e indiretos sejam distribuídos mediante critérios causais transparentes e auditáveis.
Essa medida é condição essencial para a integridade do modelo de blocos de construção introduzido pela Resolução ANP nº 991/2026, especialmente para transportadoras que operam sob regimes mistos. A ANP deve rejeitar qualquer forma de subsídio cruzado entre carregadores, garantindo que a tarifa de acesso regulado não suporte ineficiências de contratos bilaterais ou custos de atividades estranhas ao transporte.
</v>
      </c>
      <c r="D150" s="55"/>
    </row>
    <row r="151" spans="1:4" ht="240">
      <c r="A151" s="55" t="s">
        <v>951</v>
      </c>
      <c r="B151" s="55" t="s">
        <v>552</v>
      </c>
      <c r="C151" s="55" t="str">
        <f>VLOOKUP(A17, $A$3:$AL$22,31,FALSE)</f>
        <v xml:space="preserve">Essa medida é condição essencial para a integridade do modelo de blocos de construção introduzido pela Resolução ANP nº 991/2026, especialmente para transportadoras que operam sob regimes mistos. A ANP deve rejeitar qualquer forma de subsídio cruzado entre carregadores, garantindo que a tarifa de acesso regulado não suporte ineficiências de contratos bilaterais ou custos de atividades estranhas ao transporte.
A adoção dos critérios estabelecidos na NGR Rule 93 como referencial metodológico para separação e alocação de custos e receitas entre serviços regulados e não regulados permite que a alocação da RMP siga estritamente a proporção dos custos diretamente atribuíveis a cada categoria de serviço, assegurando que custos comuns e indiretos sejam distribuídos mediante critérios causais transparentes e auditáveis.
</v>
      </c>
      <c r="D151" s="55"/>
    </row>
    <row r="152" spans="1:4" ht="165">
      <c r="A152" s="55" t="s">
        <v>1014</v>
      </c>
      <c r="B152" s="55" t="s">
        <v>552</v>
      </c>
      <c r="C152" s="55" t="str">
        <f>VLOOKUP(A20, $A$3:$AL$22,31,FALSE)</f>
        <v xml:space="preserve">A iPower sugere que, além das referências à Australian Energy Regulator (AER) citadas na NT, a ANP incorpore explicitamente as diretrizes da Federal Energy Regulatory Commission (FERC - EUA) e da Ofgem (Reino Unido) no tocante à intervenção regulatória sobre ativos maduros.
Sugere-se a inclusão de texto reconhecendo a competência do regulador para promover revisões tarifárias de ofício quando o 'net depreciated cost' (capital líquido) de uma infraestrutura madura não justificar as tarifas vigentes, alinhando o Brasil às melhores práticas globais de proteção ao consumidor.
</v>
      </c>
      <c r="D152" s="55"/>
    </row>
    <row r="153" spans="1:4" ht="270">
      <c r="A153" s="55" t="s">
        <v>1036</v>
      </c>
      <c r="B153" s="55" t="s">
        <v>552</v>
      </c>
      <c r="C153" s="55" t="str">
        <f>VLOOKUP(A22, $A$3:$AL$22,31,FALSE)</f>
        <v>O uso dos critérios da National Gas Rule 93 como referência metodológica é essencial para garantir clareza e rigor na separação e alocação de custos e receitas entre serviços regulados e não regulados. Com essa abordagem, a Receita Máxima Permitida (RMP) passa a ser distribuída de forma proporcional aos custos diretamente vinculados a cada serviço, enquanto despesas comuns ou indiretas só podem ser rateadas com base em parâmetros objetivos e verificáveis de causalidade. Essa prática assegura transparência e consistência ao modelo de building blocks previsto na Resolução ANP nº 991/2026, especialmente relevante para transportadoras que atuam em regimes mistos.
A tarifa de acesso regulado não deve absorver ineficiências de contratos bilaterais nem custos de atividades alheias ao transporte, sob pena de comprometer os princípios da modicidade tarifária e da competitividade. Cada agente arca apenas com os custos que efetivamente decorrem de sua utilização da infraestrutura, preservando a integridade econômica do sistema e reforçando a disciplina regulatória.</v>
      </c>
      <c r="D153" s="55"/>
    </row>
    <row r="154" spans="1:4" ht="45">
      <c r="A154" s="55" t="s">
        <v>798</v>
      </c>
      <c r="B154" s="55" t="s">
        <v>554</v>
      </c>
      <c r="C154" s="55" t="str">
        <f>VLOOKUP(A5, $A$3:$AL$22,32,FALSE)</f>
        <v>Sem contribuição específica, a ABIQUIM apoia o uso proposto pela ANP dos referenciais regulatórios da NGR Rule 91.</v>
      </c>
      <c r="D154" s="55"/>
    </row>
    <row r="155" spans="1:4" ht="45">
      <c r="A155" s="55" t="s">
        <v>832</v>
      </c>
      <c r="B155" s="55" t="s">
        <v>554</v>
      </c>
      <c r="C155" s="55" t="str">
        <f>VLOOKUP(A7, $A$3:$AL$22,32,FALSE)</f>
        <v>Ver documento enviado por email como contribuição.</v>
      </c>
      <c r="D155" s="55"/>
    </row>
    <row r="156" spans="1:4" ht="180">
      <c r="A156" s="55" t="s">
        <v>848</v>
      </c>
      <c r="B156" s="55" t="s">
        <v>554</v>
      </c>
      <c r="C156" s="55" t="str">
        <f>VLOOKUP(A10, $A$3:$AL$22,32,FALSE)</f>
        <v>No âmbito da Consulta Pública nº 3/2026 da ANP, a TBG informa que submeteu suas contribuições sobre a metodologia de valoração da Base Regulatória de Ativos (BRA) e os Planos de Investimentos das transportadoras, conforme proposto para o Ciclo Regulatório 2026-2030, através do e-mail contribuicaotarifasgn@anp.gov.br.
As submissões foram realizadas nos dias 20 de março e 1º de abril de 2026, nas quais estão contidas as cartas TBG/DCO/GR 00267/2026 e TBG/DCO/GR 00271/2026B respectivamente. Nestes documentos, a TBG detalhou sua posição sobre as análises da ANP contidas na Nota Técnica nº 2/2026/SIM-CTR/SIM/ANP-RJ (SEI nº 5723580) e na Nota Técnica nº 6/2026/SIM-CTR/SIM/ANP-RJ (SEI nº 5726631)</v>
      </c>
      <c r="D156" s="55"/>
    </row>
    <row r="157" spans="1:4" ht="45">
      <c r="A157" s="55" t="s">
        <v>878</v>
      </c>
      <c r="B157" s="55" t="s">
        <v>554</v>
      </c>
      <c r="C157" s="55" t="str">
        <f>VLOOKUP(A13, $A$3:$AL$22,32,FALSE)</f>
        <v>NGR Rule 91 — OPEX: aplicação dos mesmos critérios do CAPEX de prudência, eficiência e menor custo sustentável, com obrigatoriedade de alocação pelos critérios da Rule 93.</v>
      </c>
      <c r="D157" s="55"/>
    </row>
    <row r="158" spans="1:4" ht="210">
      <c r="A158" s="55" t="s">
        <v>923</v>
      </c>
      <c r="B158" s="55" t="s">
        <v>554</v>
      </c>
      <c r="C158" s="55" t="str">
        <f>VLOOKUP(A16, $A$3:$AL$22,32,FALSE)</f>
        <v xml:space="preserve">A incorporação dos critérios de eficiência e prudência estabelecidos na NGR Rule 91 como diretriz para homologação das despesas operacionais autoriza que a ANP rejeite a aceitação acrítica de projeções de custos baseadas apenas no histórico contábil das transportadoras, exigindo que o OPEX elegível seja exclusivamente aquele que seria incorrido por um provedor prudente, atuando de forma eficiente e em conformidade com boas práticas da indústria.
A ANP deve exercer seu poder fiscalizatório para glosar margens excessivas em transações com partes relacionadas e custos operacionais ineficientes que não gerem valor ao sistema de transporte, assegurando que a tarifa não suporte ineficiências gerenciais em prejuízo do usuário.
</v>
      </c>
      <c r="D158" s="55"/>
    </row>
    <row r="159" spans="1:4" ht="195">
      <c r="A159" s="55" t="s">
        <v>951</v>
      </c>
      <c r="B159" s="55" t="s">
        <v>554</v>
      </c>
      <c r="C159" s="55" t="str">
        <f>VLOOKUP(A17, $A$3:$AL$22,32,FALSE)</f>
        <v xml:space="preserve">A incorporação dos critérios de eficiência e prudência estabelecidos na NGR Rule 91 como diretriz para homologação das despesas operacionais autoriza que a ANP rejeite a aceitação acrítica de projeções de custos baseadas apenas no histórico contábil das transportadoras, exigindo que o OPEX elegível seja exclusivamente aquele que seria incorrido por um provedor prudente, atuando de forma eficiente e em conformidade com boas práticas da indústria.
A ANP deve exercer seu poder fiscalizatório para glosar margens excessivas e custos operacionais ineficientes que não gerem valor ao sistema de transporte, assegurando que a tarifa não suporte ineficiências gerenciais em prejuízo do usuário.
</v>
      </c>
      <c r="D159" s="55"/>
    </row>
    <row r="160" spans="1:4" ht="270">
      <c r="A160" s="55" t="s">
        <v>1036</v>
      </c>
      <c r="B160" s="55" t="s">
        <v>554</v>
      </c>
      <c r="C160" s="55" t="str">
        <f>VLOOKUP(A22, $A$3:$AL$22,32,FALSE)</f>
        <v>A aplicação dos critérios de eficiência e prudência previstos na National Gas Rule 91 como parâmetro para a homologação do OPEX no ciclo tarifário 2026–2030 permite que a ANP adote uma postura mais rigorosa na análise das despesas operacionais. Em vez de aceitar projeções baseadas apenas em registros contábeis históricos das transportadoras, o regulador passa a exigir que o OPEX elegível seja exclusivamente aquele que seria incorrido por um provedor de serviços prudente, garantindo que apenas gastos efetivamente necessários e produtivos sejam incorporados à tarifa e evitando a transferência de ineficiências ao usuário. A ANP deve exercer seu poder de fiscalização, glosando margens abusivas em operações com partes relacionadas e eliminando despesas que não agreguem valor ao sistema de transporte, assegurando modicidade tarifária e transparência, em conformidade com os princípios de competitividade e eficiência estabelecidos pela Lei nº 14.134/2021, e fortalecendo a disciplina econômica do setor e impede que custos gerenciais inadequados sejam repassados indevidamente aos carregadores.</v>
      </c>
      <c r="D160" s="55"/>
    </row>
    <row r="161" spans="1:4" ht="45">
      <c r="A161" s="55" t="s">
        <v>798</v>
      </c>
      <c r="B161" s="55" t="s">
        <v>775</v>
      </c>
      <c r="C161" s="55" t="str">
        <f>VLOOKUP(A5, $A$3:$AL$22,33,FALSE)</f>
        <v>Sem contribuição específica, a ABIQUIM apoia o uso proposto pela ANP dos referenciais regulatórios das referidas Diretrizes AER.</v>
      </c>
      <c r="D161" s="55"/>
    </row>
    <row r="162" spans="1:4" ht="45">
      <c r="A162" s="55" t="s">
        <v>832</v>
      </c>
      <c r="B162" s="55" t="s">
        <v>775</v>
      </c>
      <c r="C162" s="55" t="str">
        <f>VLOOKUP(A7, $A$3:$AL$22,33,FALSE)</f>
        <v>Ver documento enviado por email como contribuição.</v>
      </c>
      <c r="D162" s="55"/>
    </row>
    <row r="163" spans="1:4" ht="180">
      <c r="A163" s="55" t="s">
        <v>848</v>
      </c>
      <c r="B163" s="55" t="s">
        <v>775</v>
      </c>
      <c r="C163" s="55" t="str">
        <f>VLOOKUP(A10, $A$3:$AL$22,33,FALSE)</f>
        <v>No âmbito da Consulta Pública nº 3/2026 da ANP, a TBG informa que submeteu suas contribuições sobre a metodologia de valoração da Base Regulatória de Ativos (BRA) e os Planos de Investimentos das transportadoras, conforme proposto para o Ciclo Regulatório 2026-2030, através do e-mail contribuicaotarifasgn@anp.gov.br.
As submissões foram realizadas nos dias 20 de março e 1º de abril de 2026, nas quais estão contidas as cartas TBG/DCO/GR 00267/2026 e TBG/DCO/GR 00271/2026B respectivamente. Nestes documentos, a TBG detalhou sua posição sobre as análises da ANP contidas na Nota Técnica nº 2/2026/SIM-CTR/SIM/ANP-RJ (SEI nº 5723580) e na Nota Técnica nº 6/2026/SIM-CTR/SIM/ANP-RJ (SEI nº 5726631)</v>
      </c>
      <c r="D163" s="55"/>
    </row>
    <row r="164" spans="1:4" ht="210">
      <c r="A164" s="55" t="s">
        <v>923</v>
      </c>
      <c r="B164" s="55" t="s">
        <v>775</v>
      </c>
      <c r="C164" s="55" t="str">
        <f>VLOOKUP(A16, $A$3:$AL$22,33,FALSE)</f>
        <v xml:space="preserve">A estruturação de mecanismos de incentivo baseados no Capital Expenditure Sharing Scheme e na avaliação ex post, conforme as diretrizes da AER, pode contribuir para o alinhamento de interesses entre transportadoras e usuários e para a contenção do risco de gold-plating.
A ANP deve avaliar a adoção de regra de compartilhamento simétrico de ganhos e perdas de eficiência, bem como consolidar procedimento robusto de revisão ex post capaz de glosar integralmente dispêndios identificados como ineficientes ou imprudentes após sua realização. Trata-se de instrumento importante para reforçar a regulação por incentivos e proteger o mercado contra inflação artificial da base de ativos.
</v>
      </c>
      <c r="D164" s="55"/>
    </row>
    <row r="165" spans="1:4" ht="150">
      <c r="A165" s="55" t="s">
        <v>951</v>
      </c>
      <c r="B165" s="55" t="s">
        <v>775</v>
      </c>
      <c r="C165" s="55" t="str">
        <f>VLOOKUP(A17, $A$3:$AL$22,33,FALSE)</f>
        <v xml:space="preserve">A ANP deve avaliar a adoção de regra de compartilhamento simétrico de ganhos e perdas de eficiência, bem como consolidar procedimento robusto de revisão ex post capaz de glosar integralmente dispêndios identificados como ineficientes ou imprudentes após sua realização. 
Trata-se de instrumento importante para reforçar a regulação por incentivos e proteger o mercado contra inflação artificial da base de ativos.
</v>
      </c>
      <c r="D165" s="55"/>
    </row>
    <row r="166" spans="1:4" ht="210">
      <c r="A166" s="55" t="s">
        <v>1036</v>
      </c>
      <c r="B166" s="55" t="s">
        <v>775</v>
      </c>
      <c r="C166" s="55" t="str">
        <f>VLOOKUP(A22, $A$3:$AL$22,33,FALSE)</f>
        <v>A adoção de mecanismos de incentivo como o Capital Expenditure Sharing Scheme (CESS) e a avaliação ex post, inspirados nas diretrizes da ERA, representa um avanço importante para o equilíbrio regulatório. A regra de compartilhamento simétrico de ganhos e perdas de eficiência na proporção 70/30 (70% para os usuários e 30% para a transportadora) cria um alinhamento de interesses que favorece a modicidade tarifária e desestimula práticas de sobreinvestimento/ inflação artificial da base de ativos.
A avaliação ex post dá à ANP a prerrogativa de glosar integralmente despesas imprudentes ou ineficientes mesmo após sua realização, suspendendo o compartilhamento em casos de má gestão de capital e protegendo o mercado contra distorções, em conformidade com os princípios de eficiência e competitividade previstos na Lei nº 14.134/2021.</v>
      </c>
      <c r="D166" s="55"/>
    </row>
    <row r="167" spans="1:4" ht="45">
      <c r="A167" s="55" t="s">
        <v>798</v>
      </c>
      <c r="B167" s="55" t="s">
        <v>558</v>
      </c>
      <c r="C167" s="55" t="str">
        <f>VLOOKUP(A5, $A$3:$AL$22,34,FALSE)</f>
        <v>Sem contribuição específica.</v>
      </c>
      <c r="D167" s="55" t="str">
        <f>VLOOKUP(A5, $A$3:$AL$22,35,FALSE)</f>
        <v>Posição da Abiquim: Concorda com os encaminhamentos da ANP, referenciados em melhores práticas regulatórias internacionais.</v>
      </c>
    </row>
    <row r="168" spans="1:4" ht="45">
      <c r="A168" s="55" t="s">
        <v>832</v>
      </c>
      <c r="B168" s="55" t="s">
        <v>558</v>
      </c>
      <c r="C168" s="55" t="str">
        <f>VLOOKUP(A7, $A$3:$AL$22,34,FALSE)</f>
        <v>Ver documento enviado por email como contribuição.</v>
      </c>
      <c r="D168" s="55" t="str">
        <f>VLOOKUP(A7, $A$3:$AL$22,35,FALSE)</f>
        <v>Ver documento enviado por email como contribuição.</v>
      </c>
    </row>
    <row r="169" spans="1:4" ht="180">
      <c r="A169" s="55" t="s">
        <v>848</v>
      </c>
      <c r="B169" s="55" t="s">
        <v>558</v>
      </c>
      <c r="C169" s="55" t="str">
        <f>VLOOKUP(A10, $A$3:$AL$22,34,FALSE)</f>
        <v>No âmbito da Consulta Pública nº 3/2026 da ANP, a TBG informa que submeteu suas contribuições sobre a metodologia de valoração da Base Regulatória de Ativos (BRA) e os Planos de Investimentos das transportadoras, conforme proposto para o Ciclo Regulatório 2026-2030, através do e-mail contribuicaotarifasgn@anp.gov.br.
As submissões foram realizadas nos dias 20 de março e 1º de abril de 2026, nas quais estão contidas as cartas TBG/DCO/GR 00267/2026 e TBG/DCO/GR 00271/2026B respectivamente. Nestes documentos, a TBG detalhou sua posição sobre as análises da ANP contidas na Nota Técnica nº 2/2026/SIM-CTR/SIM/ANP-RJ (SEI nº 5723580) e na Nota Técnica nº 6/2026/SIM-CTR/SIM/ANP-RJ (SEI nº 5726631)</v>
      </c>
      <c r="D169" s="55" t="str">
        <f>VLOOKUP(A10, $A$3:$AL$22,35,FALSE)</f>
        <v>No âmbito da Consulta Pública nº 3/2026 da ANP, a TBG informa que submeteu suas contribuições sobre a metodologia de valoração da Base Regulatória de Ativos (BRA) e os Planos de Investimentos das transportadoras, conforme proposto para o Ciclo Regulatório 2026-2030, através do e-mail contribuicaotarifasgn@anp.gov.br.
As submissões foram realizadas nos dias 20 de março e 1º de abril de 2026, nas quais estão contidas as cartas TBG/DCO/GR 00267/2026 e TBG/DCO/GR 00271/2026B respectivamente. Nestes documentos, a TBG detalhou sua posição sobre as análises da ANP contidas na Nota Técnica nº 2/2026/SIM-CTR/SIM/ANP-RJ (SEI nº 5723580) e na Nota Técnica nº 6/2026/SIM-CTR/SIM/ANP-RJ (SEI nº 5726631)</v>
      </c>
    </row>
    <row r="170" spans="1:4" ht="409.5">
      <c r="A170" s="55" t="s">
        <v>864</v>
      </c>
      <c r="B170" s="55" t="s">
        <v>558</v>
      </c>
      <c r="C170" s="55" t="str">
        <f>VLOOKUP(A12, $A$3:$AL$22,34,FALSE)</f>
        <v>Incluir a projeção por meio de custos unitários</v>
      </c>
      <c r="D170" s="55" t="str">
        <f>VLOOKUP(A12, $A$3:$AL$22,35,FALSE)</f>
        <v xml:space="preserve">As notas técnicas da ANP mostram que a transição para o regime de RMP exige custos “eficientes e prudentes”, baseados em dados do transportador e em referenciais de eficiência nacional ou internacional, além de adequada alocação entre regime regulado e contratos legados. A nota metodológica também indica que a projeção deve seguir lógica ancorada em custos observados, ajustados por itens não recorrentes, mudanças estruturais e produtividade, evitando reconstruções puramente orçamentárias, que tendem a inflar necessidades operacionais.
Há de se considerar que as transportadoras em análise não são transportadoras novas, são apenas contratos legados vencidos. Existe um histórico de custos que não deve ser menosprezado. Por isso, para a definição do OPEX regulatório para 2026-2030, a exigência da ANP não pode se limitar à segregação de custos por malha a partir de custos futuros apresentados pelas transportadoras. 
Para que seja possível projetar o OPEX, a ANP precisa solicitar séries históricas padronizadas por malha, conta contábil, centro de custo e contrato associado. Com esse painel histórico será possível estimar tendência de gasto, expurgar eventos extraordinários e construir um fluxo de caixa confiável para a determinação das tarifas.
Os dados históricos são indispensáveis para identificar a trajetória do OPEX e converter gastos agregados em custos unitários vinculados às características da malha. Isso permite decompor o custo em métricas mais úteis à regulação, como custos fixos, custos por empregado, por quilômetro de gasoduto, por quantidade de pontos de entrada e saída, entre outros. Sem essa abertura, a projeção do ciclo 2026-2030 fica dependente de valores autodeclarados, com menor capacidade de teste e validação.
Assim, custos unitários criam duas oportunidades regulatórias. A primeira é melhorar a projeção do OPEX do ciclo tarifário, com base empírica mais robusta e aderente à rede operada, pois os custos unitários podem servir de proxy para estimar os custos eficientes. A segunda é permitir comparação de eficiência entre transportadoras, em linha com a Resolução ANP nº 991/2026, que exige fundamentação em dados históricos e referenciais de eficiência. O benchmark pode não ser perfeito, porque as malhas diferem em idade, construção, equipamentos, topografia, compressão e complexidade operacional, mas ainda assim fornece ordem de grandeza objetiva, reduz assimetria de informação e aumenta a transparência da parcela tarifária de OPEX.
O principal ganho é uma tarifa construída sobre parâmetros verificáveis, e não sobre custos pouco auditáveis. Se a ANP definir custos unitários eficientes conforme as características da rede, a projeção do OPEX tende a ser mais precisa e a limitar repasses indevidos. Isso não restringe a inclusão de custos extraordinários, mas caberá à transportadora justificar esses custos ao regulador, que poderá acatá-los ou não. Por isso, a base histórica detalhada é essencial para separar custo eficiente de exceção operacional e proteger o usuário contra sobrecustos.
</v>
      </c>
    </row>
    <row r="171" spans="1:4" ht="390">
      <c r="A171" s="55" t="s">
        <v>878</v>
      </c>
      <c r="B171" s="55" t="s">
        <v>558</v>
      </c>
      <c r="C171" s="55" t="str">
        <f>VLOOKUP(A13, $A$3:$AL$22,34,FALSE)</f>
        <v xml:space="preserve">Sem contribuição nesse tópico. </v>
      </c>
      <c r="D171" s="55" t="str">
        <f>VLOOKUP(A13, $A$3:$AL$22,35,FALSE)</f>
        <v>A utilização desses referenciais internacionais, com resultados positivos na regulação da prestação do serviço de transporte de gás natural, é benéfica e recomendada. O próprio art. 10 da RANP 991/2026 prevê que as estimativas de O&amp;M e G&amp;A podem ser calculadas com base em referenciais de eficiência nacional ou internacional  
O critério decisivo para utilizar métodos e diretrizes internacionais é a solidez técnica, coerência normativa e aptidão para produzir resultados compatíveis com as finalidades do regramento nacional.
Importante mencionar que a boa prática regulatória diferencia metodologias e parâmetros conforme a estrutura da malha, a idade dos ativos, o histórico contratual e o grau de maturidade do sistema — o que justifica tratamentos diferenciados sem violação à isonomia material. Nesse sentido, a Rule 93 é importante no contexto da TAG e da NTS, que operam simultaneamente sob regime regulado e contratos legados vigentes, a sua aplicação que define critérios rigorosos de alocação de custos para evitar os subsídios cruzados — usuários do regime regulado subsidiam custos de contratos bilaterais já dotados de remuneração própria pactuada — violando a isonomia tarifária, o art. 2º, II, da RANP 991/2026 e o art. 37, CF. O CESS concede incentivos à eficiência do operador, sem lhe impor penalidades desproporcionais, em harmonia com o Fator X previsto no art. 11 da RANP 991/2026 e com o dever constitucional de eficiência administrativa.</v>
      </c>
    </row>
    <row r="172" spans="1:4" ht="315">
      <c r="A172" s="55" t="s">
        <v>923</v>
      </c>
      <c r="B172" s="55" t="s">
        <v>558</v>
      </c>
      <c r="C172" s="55" t="str">
        <f>VLOOKUP(A16, $A$3:$AL$22,34,FALSE)</f>
        <v xml:space="preserve">Propõe-se o detalhamento dos critérios de aplicação da metodologia Base-Step-Trend, visando fortalecer o paradigma do custo revelado e a regulação por incentivos. Devem ser estabelecidos parâmetros objetivos para depuração da base e aceitação de degraus estruturais.
Sugere-se a fixação de limite regulatório para despesas não discriminadas, de modo que qualquer valor excedente a esse teto seja objeto de glosa, exceto se tecnicamente justificado. No tocante à segregação de custos comuns em infraestruturas integradas, recomenda-se a adoção compulsória de direcionadores de custo baseados em critérios físicos, em detrimento de rateios por faturamento ou margem bruta.
Quanto aos step changes, sua aceitação deve ser condicionada à demonstração de que os custos são irreversíveis, decorrentes de fatos externos não gerenciáveis e impossíveis de serem mitigados por ganhos de produtividade na estrutura existente. Recomenda-se ainda a publicação de benchmark detalhado dos custos gerais e administrativos entre as transportadoras nacionais.
</v>
      </c>
      <c r="D172" s="55" t="str">
        <f>VLOOKUP(A16, $A$3:$AL$22,35,FALSE)</f>
        <v xml:space="preserve">Os referenciais internacionais são relevantes porque suprem lacunas de concretização metodológica da Resolução ANP nº 991/2026. A Rule 79 fornece critérios operacionais para prudência e necessidade do CAPEX; a Rule 93 materializa a causalidade tarifária na alocação de custos; e a Rule 91 oferece suporte técnico para que a ANP realize avaliação genuína da qualidade econômica do OPEX.
A metodologia de custo revelado pressupõe que a ANP disponha de ferramentas robustas para distinguir custos necessários de ineficiências operacionais. A definição estrita de step changes e a aplicação do Fator X constituem motores da regulação por incentivos. O uso de benchmarking e técnicas como DEA pode auxiliar na identificação de desvios relevantes entre transportadoras, protegendo a tarifa de distorções corporativas e assegurando maior competitividade ao gás natural brasileiro.
A convergência com práticas internacionais, entretanto, não exige uniformidade abstrata. O que se impõe é a adoção de parâmetros tecnicamente sólidos, compatíveis com o contexto fático brasileiro e com as finalidades do ordenamento doméstico.
</v>
      </c>
    </row>
    <row r="173" spans="1:4" ht="409.5">
      <c r="A173" s="55" t="s">
        <v>951</v>
      </c>
      <c r="B173" s="55" t="s">
        <v>558</v>
      </c>
      <c r="C173" s="55" t="str">
        <f>VLOOKUP(A17, $A$3:$AL$22,34,FALSE)</f>
        <v xml:space="preserve">Propõe-se o detalhamento dos critérios de aplicação da metodologia Base-Step-Trend, visando fortalecer o paradigma do custo revelado e a regulação por incentivos. Devem ser estabelecidos parâmetros objetivos para depuração da base e aceitação de degraus estruturais.
Sugere-se a fixação de limite regulatório para despesas não discriminadas, de modo que qualquer valor excedente a esse teto seja objeto de glosa, exceto se tecnicamente justificado. Quanto aos step changes, sua aceitação deve ser condicionada à demonstração de que os custos são irreversíveis, decorrentes de fatos externos não gerenciáveis e impossíveis de serem mitigados por ganhos de produtividade na estrutura existente. Recomenda-se ainda a publicação de benchmark detalhado dos custos gerais e administrativos entre as transportadoras nacionais.
</v>
      </c>
      <c r="D173" s="55" t="str">
        <f>VLOOKUP(A17, $A$3:$AL$22,35,FALSE)</f>
        <v xml:space="preserve">A Resolução ANP nº 991/2026 estabelece que a BRA deve contemplar apenas investimentos prudentes e necessários, mas não define parâmetros objetivos para essa verificação. É justamente nesse ponto que a National Gas Rule 79 se torna relevante, ao exigir que os investimentos elegíveis sejam aqueles que um operador eficiente e prudente, seguindo boas práticas industriais, efetivamente realizaria.
A Receita Máxima Permitida (RMP) deve ser distribuída proporcionalmente aos custos atribuídos a cada serviço, evitando ganhos indevidos e protegendo os usuários contra repasses injustificados — especialmente em situações de coexistência entre contratos legados e ativos regulados. 
O OPEX precisa ser filtrado de ineficiências para que não haja distorção tarifária, desvirtuamento do regime tarifário e de transferência indevida de encargos ao usuário. A Rule 91 fornece critérios técnicos que permitem à ANP avaliar de forma rigorosa a qualidade dos gastos, garantindo que apenas despesas necessárias sejam incorporadas.
A ANP, deve estabelecer um teto para essas despesas, o regulador força a transportadora a detalhar sua estrutura de custos, revelando quais gastos são realmente indispensáveis e quais não resistiriam a uma análise individualizada. 
Essa medida promove disciplina financeira, reduz a assimetria de informação e fortalece a capacidade da ANP de glosar despesas imprudentes ou ineficientes, alinhando o processo regulatório às melhores práticas internacionais e assegurando a modicidade tarifária. A experiência da AER australiana mostra que esse tipo de controle é essencial para evitar remuneração indevida.
Por fim, o uso da Data Envelopment Analysis (DEA) para avaliar custos de pessoal é justificado pelas diferenças significativas entre operadores nacionais, sem justificativa plausível. A glosa de despesas muito acima da média setorial protege a competitividade do gás natural frente a alternativas energéticas e evita tarifas infladas que poderiam reduzir a demanda.
</v>
      </c>
    </row>
    <row r="174" spans="1:4" ht="165">
      <c r="A174" s="55" t="s">
        <v>1014</v>
      </c>
      <c r="B174" s="55" t="s">
        <v>558</v>
      </c>
      <c r="C174" s="55"/>
      <c r="D174" s="55" t="str">
        <f>VLOOKUP(A20, $A$3:$AL$22,35,FALSE)</f>
        <v xml:space="preserve">A experiência internacional demonstra que a assimetria informacional (item 75) não pode ser escudo para a captura de rendas. A FERC (EUA), sob a Section 5 do Natural Gas Act, investiga proativamente e reduz tarifas de gasodutos que apresentam retornos excessivos frente à sua base de ativos líquidos.
Da mesma forma, a Ofgem britânica (framework RIIO) e a BNetzA alemã (KANU 2.0) adotam mecanismos rigorosos de depreciação acelerada para proteger os consumidores futuros e evitar o encalhe de ativos. O benchmarking internacional sustenta a urgência de uma intervenção da ANP no caso do UCM. 
</v>
      </c>
    </row>
    <row r="175" spans="1:4" ht="409.5">
      <c r="A175" s="55" t="s">
        <v>1029</v>
      </c>
      <c r="B175" s="55" t="s">
        <v>558</v>
      </c>
      <c r="C175" s="55" t="str">
        <f>VLOOKUP(A21, $A$3:$AL$22,34,FALSE)</f>
        <v xml:space="preserve">No que se refere à fixação de valores, recomenda-se que a ANP observe os princípios da modicidade tarifária (art. 6º, §1º, da Lei nº 8.987/95) e da vedação ao enriquecimento ilícito (art. 884 do Código Civil), em linha com os mandamentos de eficiência e competitividade (art. 9º, §3º, da Lei nº 14.134/21).
Deve-se reafirmar, ainda, a competência da ANP para exigir das transportadoras todas as informações sob sua guarda (art. 8º, XVII, da Lei nº 9.478/97), com aplicação de sanções em caso de descumprimento (art. 3º, VI, da Lei nº 9.847/99), cabendo aos agentes regulados o dever de transparência diante da assimetria informacional.
As decisões regulatórias devem ser fundamentadas em todos os elementos fáticos e jurídicos relevantes (art. 5º da Lei nº 13.848/19 e art. 50 da Lei nº 9.784/99), considerando também suas consequências práticas e as limitações enfrentadas na implementação das políticas públicas (arts. 20 a 22 da LINDB), sempre com base nas melhores informações disponíveis.
Nesse contexto, cabe ao regulador: (i) atuar com diligência na obtenção de dados, especialmente junto aos regulados; (ii) mitigar as assimetrias informacionais, mediante o uso de estimativas, benchmarks e proxies; e (iii) admitir a revisão posterior das decisões.
Diante das limitações informacionais reconhecidas, a ANP deve basear a valoração da BRA na melhor informação disponível e em proxies verificáveis, adotando abordagem conservadora compatível com a modicidade tarifária. O ônus de comprovar investimentos e custos recai sobre as transportadoras, sob pena de glosa. A ausência de dados não pode favorecer o regulado nem justificar o afastamento do RCM, especialmente quando reconhecido como o método mais adequado para evitar dupla remuneração.
Por fim, recomenda-se a previsão de mecanismo formal de revisão (“true-up”), permitindo o ajuste da BRA à medida que novas informações se tornem disponíveis, assegurando maior precisão sem comprometer a coerência e a justiça regulatória.
</v>
      </c>
      <c r="D175" s="55" t="str">
        <f>VLOOKUP(A21, $A$3:$AL$22,35,FALSE)</f>
        <v>A metodologia do RCM é a única capaz de evitar a dupla remuneração. Sua adoção encontra respaldo no art. 6º, §2º, da RANP 991/26, que veda a reinserção de valores já remunerados, em linha com o princípio do enriquecimento sem causa.
O RCM é especialmente apropriado para ativos com longo histórico, pois reconstrói a trajetória financeira do investimento com base nos retornos efetivamente auferidos, assegurando a remuneração apenas do capital ainda não recuperado. Diferentemente de abordagens prospectivas, evita ganhos indevidos decorrentes de reavaliações a preços correntes.
Sua adoção é essencial para garantir a modicidade tarifária e impedir que os usuários paguem novamente por investimentos já amortizados — risco que, conforme indicado pelo corpo técnico da ANP, pode gerar sobrecustos bilionários.
A experiência internacional reforça o RCM como instrumento eficaz para mitigar poder de mercado, promover transparência e assegurar tarifas baseadas em custos prudentes, especialmente em monopólios naturais.
Reconhece-se, contudo, que a aplicação integral do RCM depende de base de dados robusta e aditável e/ou de uso de proxies verificáveis e parâmetros conservadores e previsão de revisão posterior.
Por fim, quanto aos indexadores, a substituição do IGP-M pelo IPCA é adequada para o regime futuro. Contudo, no RCM, o IGP-M deve ser utilizado de forma limitada à reconstituição dos fluxos históricos dos contratos legados, garantindo consistência na apuração do capital já amortizado e evitando distorções na transição regulatória.</v>
      </c>
    </row>
    <row r="176" spans="1:4" ht="330">
      <c r="A176" s="55" t="s">
        <v>1036</v>
      </c>
      <c r="B176" s="55" t="s">
        <v>558</v>
      </c>
      <c r="C176" s="55" t="str">
        <f>VLOOKUP(A22, $A$3:$AL$22,34,FALSE)</f>
        <v>Sugere-se aperfeiçoar a aplicação da metodologia Base-Step-Trend (BST) nas Notas Técnicas de Revisão Tarifária, definindo parâmetros claros para depuração da base de custos e para aceitação de degraus estruturais (step changes). Entre as medidas, destaca-se a criação de um teto regulatório para despesas não detalhadas, com glosas no caso de superação, salvo justificativa comprovada pela transportadora, reduzindo a assimetria informacional. No caso de custos comuns em sistemas integrados, recomenda-se o uso obrigatório de direcionadores físicos em vez de rateios baseados em faturamento, evitando dupla recuperação e preservando a neutralidade competitiva. Quanto aos step changes, sua aceitação deve depender da comprovação de que os novos custos são permanentes, externos e não compensáveis por ganhos de produtividade. Sugere-se também que a ANP publique benchmarks detalhados de custos administrativos e operacionais entre transportadoras para identificar a fronteira de eficiência. Despesas de pessoal e serviços de terceiros significativamente acima da média setorial devem ser glosadas preventivamente, em respeito aos princípios de modicidade tarifária e eficiência.</v>
      </c>
      <c r="D176" s="55" t="str">
        <f>VLOOKUP(A22, $A$3:$AL$22,35,FALSE)</f>
        <v>A Resolução ANP nº 991/2026 exige que apenas investimentos prudentes componham a BRA, mas não define critérios objetivos. Nesse ponto, regras internacionais como a National Gas Rule 79, 91 e 93 oferecem parâmetros claros: apenas gastos que um operador eficiente realizaria devem ser reconhecidos, custos e receitas devem ser alocados proporcionalmente aos serviços e o OPEX precisa ser filtrado de ineficiências.
Para reduzir assimetrias informacionais, recomenda-se impor limites regulatórios às despesas não discriminadas, obrigando transportadoras a detalhar seus gastos e permitindo à ANP glosar valores imprudentes. A experiência da AER australiana mostra que esse controle é essencial para evitar remuneração indevida.
Além disso, a definição precisa de step changes e a aplicação do Fator X reforçam a regulação por incentivos, garantindo que ganhos de produtividade sejam compartilhados com os usuários. O uso da técnica Data Envelopment Analysis (DEA) para comparar custos de pessoal permite identificar diferenças injustificadas e glosar despesas acima da média setorial, protegendo a competitividade do gás natural e assegurando tarifas justas e eficientes.
Em resumo, parâmetros objetivos, benchmarks e mecanismos de incentivo fortalecem a disciplina econômica, reduzem ineficiências e garantem modicidade tarifária.</v>
      </c>
    </row>
    <row r="177" spans="1:4" ht="409.5">
      <c r="A177" s="55" t="s">
        <v>783</v>
      </c>
      <c r="B177" s="55" t="s">
        <v>60</v>
      </c>
      <c r="C177" s="55" t="str">
        <f>VLOOKUP(A3, $A$3:$AL$22,36,FALSE)</f>
        <v xml:space="preserve">
A Associação Comercial do Amazonas apresenta contribuição voltada à metodologia de valoração da Base Regulatória de Ativos (BRA) aplicável aos contratos de transporte de gás natural, especialmente no que se refere ao Gasoduto Urucu–Coari–Manaus. A manifestação busca assegurar que a metodologia regulatória: respeite a amortização integral já prevista para os ativos do contrato legado até 2030; evite dupla remuneração de ativos já integralmente recuperados; e reforce o princípio da modicidade tarifária, garantindo competitividade ao gás natural na região Norte.
O estado do Amazonas possui a maior reserva provada de gás natural em terra com potencial de promover segurança energética da região, fortalecendo setores essenciais para o desenvolvimento econômico no estado. Atualmente, em Manaus, mais de 350 empreendimentos comerciais dos mais diversos ramos de atividades já utilizam gás natural, como por exemplo: panificadoras, lavanderias, academias, restaurantes, shoppings, hospital, entre outros. Esses estabelecimentos se beneficiam do gás natural proveniente da Bacia do Solimões, produzido pela Petrobras, transportado pela Transportadora Associada de Gás/ENGIE e distribuído pela concessionária dos serviços locais de gás canalizado.
A Consulta Pública ANP nº 03/2026, ao tratar da metodologia de valoração da Base Regulatória de Ativos (BRA) para definição das tarifas de transporte que compõe a tarifa final do combustível, com possíveis reflexos efetivos a partir de dezembro/2030, representam fator de análise para esta Associação, uma vez que eventuais distorções regulatórias podem impactar na competitividade do gás natural em toda a cadeia produtiva do mercado.
A tarifa de transporte do Gasoduto Urucu-Coari-Manaus representa uma parcela do custo final do gás natural que impacta diretamente:
• na competitividade dos empreendimentos comerciais;
• na atração de novos empreendedores; e
• no desenvolvimento sustentável com impacto para região norte, considerando que o gás natural é o combustível da transição energética.
Segundo o Boletim de Acompanhamento mensal do gás natural, do Ministério de Minas e Energia, de julho de 2025, a tarifa de transporte praticada no Gasoduto Urucu Coari Manaus figura entre as mais elevadas do país, quando comparada aos contratos firmados sob o novo ambiente regulatório do mercado de gás do Brasil.
O gasoduto Urucu Coari Manaus é regido por contrato legado, firmado em ambiente regulatório anterior à Nova Lei do Gás (Lei nº 14.134/2021), cujo fluxo de caixa descontado aprovado pela ANP em 2016 prevê a amortização integral dos investimentos até o final de 2030. É fundamental que a nova metodologia de valoração da BRA: i) reconheça que ativos já integralmente remunerados não devem continuar compondo a base de remuneração, sob pena de gerar dupla remuneração; e ii) preserve a coerência econômico-financeira do contrato legado, evitando oneração da tarifa após o encerramento do período de amortização.
Uma metodologia de valoração da BRA que reflita exclusivamente os ativos efetivamente não recuperados tende a produzir efeitos positivos relevantes para o mercado:
• aumento da competitividade do gás natural frente a outras fontes energéticas;
• fortalecimento da atratividade do Amazonas para novos investimentos;
• geração de ganhos sistêmicos para a economia regional, com redução de custos energéticos;
• estímulo à expansão do mercado de gás canalizado, com impactos sociais e ambientais positivos.
No que refere a modicidade tarifária, entendemos que a correta apuração da BRA pode resultar em redução das tarifas de transporte após 2030, beneficiando toda a base de usuários atualmente atendida no mercado local.
Nesse contexto, entendemos que a ANP deve:
a) Assegurar que a metodologia de valoração da BRA exclua ativos cujo valor já tenha sido integralmente recuperado via tarifa; e
b) Reforçar expressamente o princípio da modicidade tarifária como diretriz estruturante da regulação do transporte de gás natural.</v>
      </c>
      <c r="D177" s="55" t="str">
        <f>VLOOKUP(A3, $A$3:$AL$22,37,FALSE)</f>
        <v>Por fim, a ACA solicita que a ANP mantenha as condições contratuais já estabelecidas no contrato legado, visando assegurar tarifa justa que, consequentemente, favorecerá a segurança energética e o desenvolvimento econômico regional.</v>
      </c>
    </row>
    <row r="178" spans="1:4" ht="30">
      <c r="A178" s="55" t="s">
        <v>832</v>
      </c>
      <c r="B178" s="55" t="s">
        <v>60</v>
      </c>
      <c r="C178" s="55" t="str">
        <f>VLOOKUP(A7, $A$3:$AL$22,36,FALSE)</f>
        <v>Ver documento enviado por email como contribuição.</v>
      </c>
      <c r="D178" s="55" t="str">
        <f>VLOOKUP(A7, $A$3:$AL$22,37,FALSE)</f>
        <v>Ver documento enviado por email como contribuição.</v>
      </c>
    </row>
    <row r="179" spans="1:4" ht="180">
      <c r="A179" s="55" t="s">
        <v>848</v>
      </c>
      <c r="B179" s="55" t="s">
        <v>60</v>
      </c>
      <c r="C179" s="55" t="str">
        <f>VLOOKUP(A10, $A$3:$AL$22,36,FALSE)</f>
        <v>No âmbito da Consulta Pública nº 3/2026 da ANP, a TBG informa que submeteu suas contribuições sobre a metodologia de valoração da Base Regulatória de Ativos (BRA) e os Planos de Investimentos das transportadoras, conforme proposto para o Ciclo Regulatório 2026-2030, através do e-mail contribuicaotarifasgn@anp.gov.br.
As submissões foram realizadas nos dias 20 de março e 1º de abril de 2026, nas quais estão contidas as cartas TBG/DCO/GR 00267/2026 e TBG/DCO/GR 00271/2026B respectivamente. Nestes documentos, a TBG detalhou sua posição sobre as análises da ANP contidas na Nota Técnica nº 2/2026/SIM-CTR/SIM/ANP-RJ (SEI nº 5723580) e na Nota Técnica nº 6/2026/SIM-CTR/SIM/ANP-RJ (SEI nº 5726631)</v>
      </c>
      <c r="D179" s="55" t="str">
        <f>VLOOKUP(A10, $A$3:$AL$22,37,FALSE)</f>
        <v>No âmbito da Consulta Pública nº 3/2026 da ANP, a TBG informa que submeteu suas contribuições sobre a metodologia de valoração da Base Regulatória de Ativos (BRA) e os Planos de Investimentos das transportadoras, conforme proposto para o Ciclo Regulatório 2026-2030, através do e-mail contribuicaotarifasgn@anp.gov.br.
As submissões foram realizadas nos dias 20 de março e 1º de abril de 2026, nas quais estão contidas as cartas TBG/DCO/GR 00267/2026 e TBG/DCO/GR 00271/2026B respectivamente. Nestes documentos, a TBG detalhou sua posição sobre as análises da ANP contidas na Nota Técnica nº 2/2026/SIM-CTR/SIM/ANP-RJ (SEI nº 5723580) e na Nota Técnica nº 6/2026/SIM-CTR/SIM/ANP-RJ (SEI nº 5726631)</v>
      </c>
    </row>
    <row r="180" spans="1:4" ht="409.5">
      <c r="A180" s="55" t="s">
        <v>852</v>
      </c>
      <c r="B180" s="55" t="s">
        <v>60</v>
      </c>
      <c r="C180" s="55" t="str">
        <f>VLOOKUP(A11, $A$3:$AL$22,36,FALSE)</f>
        <v>BASE REGULATÓRIA DE ATIVOS
28.	A ANP procedeu à valoração da BRA da TAG com base na metodologia do Custo de Reposição Novo (“CRN”). Tal abordagem consiste na estimativa do montante que seria necessário para replicar, em condições atuais de mercado, um ativo equivalente, devidamente ajustado pela depreciação decorrente do seu uso ao longo do tempo. Esse exercício foi conduzido tanto pela consultoria contratada pela transportadora (KPMG), em conformidade com normas técnicas reconhecidas — como a ABNT NBR 14.653 (partes 1, 2 e 5), diretrizes do IBAPE e os Uniform Standards of Professional Appraisal Practice (USPAP) — quanto pela própria ANP, para fins de validação e comparação dos resultados.
29.	No âmbito da aplicação do CRN à BRA da TAG, a ANP adotou um conjunto de premissas e procedimentos metodológicos específicos, sobre os quais discorreremos a seguir.
30.	Inicialmente, foi considerado um custo médio unitário elevado para gasodutos equivalente a R$ 547,35 por metro-polegada (data-base setembro de 2024), aplicado à extensão e ao diâmetro de cada ativo, com os devidos ajustes associados às condições topográficas, resultando na estimativa do Valor de Reposição Novo (“VRN”).
31.	Na sequência, os ativos foram depreciados com base no tempo de operação, contado a partir da respectiva Autorização de Operação, assumindo-se uma vida útil regulatória de 30 anos (360 meses), o que implica uma taxa de depreciação linear de 1/360 ao mês, resultando no Valor de Reposição Depreciado (“VRD”). 
32.	Foi admitida a possibilidade de valor residual nulo para os dutos ao final da vida útil, de modo que ativos com mais de 360 meses de operação passam a não compor a base remunerável, ressalvados eventuais investimentos posteriores relacionados a reformas ou intervenções.
33.	Reforça-se o entendimento de que a “vida útil” econômico-regulatória dos ativos deve estar intrinsecamente vinculada às definições estabelecidas para a recuperação do capital investido no âmbito da tarifa regulada. Nesse sentido, não se mostra adequado adotar, para fins regulatórios, parâmetros estritamente contábeis na definição da depreciação dos ativos, uma vez que tal variável possui natureza estratégica, diretamente relacionada à sinalização de incentivos para a realização de novos investimentos por parte do agente regulado.
34.	No contexto brasileiro, observam-se exemplos de ativos intensivos em capital, como gasodutos, cujos prazos de amortização tarifária variam significativamente — desde horizontes mais curtos, da ordem de 10 anos, até prazos mais alongados, como 30 anos —, evidenciando que a definição regulatória da recuperação do investimento pode ser calibrada conforme os objetivos de política setorial e os sinais econômicos desejados. Independentemente do prazo adotado, o aspecto central reside na preservação das regras de recuperação do capital empregado estabelecidas no momento da definição tarifária.
35.	Dessa forma, é fundamental assegurar que, em revisões tarifárias subsequentes, não haja reavaliações que impliquem sobrevalorização dos ativos ou que resultem em recuperação e remuneração do capital em patamares superiores àqueles originalmente definidos, sem a devida comprovação de ganhos de eficiência. Tal prática comprometeria o equilíbrio econômico-financeiro da concessão e poderia acarretar distorções tarifárias indevidas.
36.	No que se refere aos ativos vinculados a contratos legados, cujas condições previam a integral recuperação do capital investido ao longo de seus respectivos prazos contratuais, entende-se que o valor residual desses ativos deve ser considerado nulo para fins de futuras revisões tarifárias.
[... Continua nas Justificativas ...]</v>
      </c>
      <c r="D180" s="55" t="str">
        <f>VLOOKUP(A11, $A$3:$AL$22,37,FALSE)</f>
        <v xml:space="preserve">36.	No que se refere aos ativos vinculados a contratos legados, cujas condições previam a integral recuperação do capital investido ao longo de seus respectivos prazos contratuais, entende-se que o valor residual desses ativos deve ser considerado nulo para fins de futuras revisões tarifárias.
37.	Adicionalmente, esse mesmo princípio deve orientar a definição dos parâmetros aplicáveis aos novos investimentos a serem realizados pela concessionária. Assim, a “vida útil” regulatória estabelecida no âmbito da presente revisão tarifária deve ser observada nas revisões subsequentes, de modo a assegurar previsibilidade, estabilidade regulatória e respeito ao equilíbrio econômico-financeiro, em benefício dos usuários e dos agentes econômicos do setor.
38.	A ANP também definiu como data-base da BRA o mês de dezembro de 2025, incorporando 15 meses adicionais de depreciação em relação à referência adotada pela TAG (setembro de 2024). Para garantir a consistência temporal dos valores, os custos foram atualizados monetariamente por esta Agência entre tais termos com base no Índice Nacional de Preços ao Consumidor Amplo (“IPCA”). 
39.	Complementarmente, foram excluídos da base ativos desativados — como trechos do gasoduto GASFOR — e, no caso das Estações de Distribuição de Gás (EDGs), foram adotados valores dentro das faixas estimadas pela KPMG, em função da limitada disponibilidade de referências públicas de custo.
40.	Embora se reconheça como adequada a atualização dos valores dos ativos até a data-base de dezembro de 2025, entende-se que o índice de inflação adotado para essa correção — o IPCA — não é o mais aderente à natureza dos investimentos em infraestrutura de transporte de gás natural. O IPCA é um indicador voltado à mensuração da inflação ao consumidor, refletindo a variação de preços de bens e serviços típicos do consumo das famílias.
41.	Por outro lado, o Índice Geral de Preços – Mercado (IGP-M), calculado pela Fundação Getúlio Vargas, apresenta composição mais compatível com a dinâmica de custos de ativos de infraestrutura, uma vez que incorpora, com peso relevante, o Índice de Preços ao Produtor Amplo (IPA), além do Índice de Preços ao Consumidor (IPC) e do Índice Nacional de Custo da Construção (INCC). Essa estrutura permite capturar de forma mais adequada as variações de preços ao longo da cadeia produtiva, incluindo insumos industriais e custos de construção, diretamente relacionados à implantação e reposição de ativos de transporte.
42.	Dessa forma, entende-se que o IGP-M constitui referência mais apropriada para a atualização monetária da BRA. Ressalta-se, inclusive, que a proposta apresentada pela própria TAG adota esse índice, em linha com práticas historicamente observadas no segmento de transporte de gás natural e em outros elos da cadeia, bem como com experiências regulatórias comparáveis.
</v>
      </c>
    </row>
    <row r="181" spans="1:4" ht="409.5">
      <c r="A181" s="55" t="s">
        <v>878</v>
      </c>
      <c r="B181" s="55" t="s">
        <v>60</v>
      </c>
      <c r="C181" s="55" t="str">
        <f>VLOOKUP(A13, $A$3:$AL$22,36,FALSE)</f>
        <v>A decisão sobre a BRA do ciclo 2026-2030 reveste-se de relevância institucional singular: trata-se do primeiro ciclo em que parcela expressiva da infraestrutura de transporte opera sob RMP, após décadas de contratos legados. A metodologia definida agora condiciona decisivamente o desenho estrutural do regime regulado no médio e longo prazo — a partir de 2030, todos os contratos legados estarão encerrados. Erro metodológico agora tende a ser replicado e amplificado nos ciclos subsequentes, com impactos diretos sobre usuários industriais, geração de energia e competitividade sistêmica do gás natural. As consequências práticas desta decisão, nos termos do art. 20 da LINDB, não podem ser negligenciadas. O RCM é a única metodologia que harmoniza: (i) modicidade tarifária (art. 6º, §1º, Lei nº 8.987/95); (ii) vedação ao enriquecimento sem causa (art. 884, CC); (iii) eficiência administrativa (art. 37, caput, CRFB); (iv) vedação à dupla remuneração (art. 6º, §2º, RANP 991/2026); e (v) neutralidade intertemporal entre gerações de usuários.
Recomenda-se que a ANP: (i) adote o RCM como metodologia primária, com proxies verificáveis e true-up quando a base informacional for insuficiente, atribuindo às transportadoras o ônus de fornecer os dados necessários; (ii) considerando o cenário atual de transição entre regime legado vs. regulado, afaste  CHCI e CRN como método  para ativos de alta longevidade com histórico contábil formado sob integração vertical; (; (iii) aplique os critérios da NGR Rule 93 para alocação de custos comuns entre regime regulado e contratos legados vigentes; (iv) incorpore os princípios da modicidade tarifária e da vedação ao enriquecimento sem causa como vetores decisórios centrais; (v) afaste a irretroatividade — a RMP projeta efeitos apenas sobre receitas futuras, sem afetar direitos adquiridos ou atos jurídicos perfeitos (art. 5º, XXXVI, CRFB); e (vi) afaste a violação à isonomia — tratamento diferenciado para situações fáticas distintas é exigência de isonomia material, não violação a ela. Não se pode perpetuar uma ilegalidade sob o argumento de igualdade formal.</v>
      </c>
      <c r="D181" s="55" t="str">
        <f>VLOOKUP(A13, $A$3:$AL$22,37,FALSE)</f>
        <v>A revisão tarifária do ciclo 2026-2030 atinge aproximadamente 30% da base regulatória das transportadoras NTS e TAG — a metodologia definida neste momento condiciona a próxima revisão tarifária e o desenho estrutural do regime regulado no longo prazo. A regulação econômica não possui compromisso com a preservação do passado, mas com a construção de um futuro eficiente e juridicamente coerente. A adoção de parâmetros conservadores com mecanismo de ajuste posterior não fragiliza a segurança jurídica — a reforça ao demonstrar que o Estado regula com responsabilidade, racionalidade econômica e compromisso com o interesse público. A experiência regulatória comparada australiana (NGR, seção 23) confirma o RCM como instrumento legítimo para assegurar que apenas o capital efetivamente pendente de recuperação componha a base remunerável.
A mensagem que se projeta ao mercado é clara e juridicamente fundamentada: a regulação deve ser firme na legalidade, sensível às consequências práticas e orientada ao futuro. O direito subjetivo do usuário à modicidade tarifária (art. 6º, §1º, Lei nº 8.987/95) não pode ser sacrificado por construções jurídicas defensivas que utilizem o passado como âncora permanente da regulação. A adoção do RCM — ainda que de forma calibrada com proxies e true-up — representa a única solução que harmoniza segurança jurídica, justiça tarifária, eficiência econômica e proteção dos usuários, preservando a credibilidade institucional da ANP e a coerência intertemporal da política tarifária do transporte de gás natural, em estrita observância aos arts. 1º e 9º da Lei nº 14.134/2021 e ao princípio constitucional da eficiência administrativa.</v>
      </c>
    </row>
    <row r="182" spans="1:4" ht="409.5">
      <c r="A182" s="55" t="s">
        <v>908</v>
      </c>
      <c r="B182" s="55" t="s">
        <v>60</v>
      </c>
      <c r="C182" s="55" t="str">
        <f t="shared" ref="C182:C187" si="6">VLOOKUP(A15, $A$3:$AL$22,36,FALSE)</f>
        <v>Nesse ambiente regulatório, a determinação da BRA não constitui exercício meramente contábil, mas instrumento central para assegurar equilíbrio entre recuperação do capital investido, modicidade tarifária e preservação de incentivos à expansão e à modernização da infraestrutura. Independentemente da metodologia adotada, a base regulatória deve refletir ativos efetivamente utilizados na prestação do serviço, resguardando as premissas dos contratos legados, observando critérios de prudência e eficiência, coerência no tratamento inflacionário e adequada segregação entre retorno do capital e retorno sobre o capital.</v>
      </c>
      <c r="D182" s="55" t="str">
        <f>VLOOKUP(A15, $A$3:$AL$22,37,FALSE)</f>
        <v xml:space="preserve">O “Gasoduto de Transporte Urucu-Coari-Manaus” apresenta peculiaridades, por ser atualmente o único gasoduto de transporte do Brasil em sistema completamente isolado, sem a complexidade de múltiplas entradas/saídas, sendo base de sustentação da segurança energética do Amazonas (cerca de 85% da energia consumida no sistema interligado do AM consome gás natural transportado por esse gasoduto) e de fundamental importância para os quase 30.000 usuários de gás natural do Amazonas. Este gasoduto terá sua vigência encerrada em nov/30. Assim, considerando que: 
a)	Em 2016, a tarifa do gasoduto Urucu-Coari-Manaus passou por um robusto processo de regulamentação (Nota Técnica nº 08/2016-SCM), no qual o fluxo de caixa descontado, contendo o cálculo tarifário, previa a amortização do referido ativo ao final do Contrato; 
b)	Volumes foram/serão adicionados (novas usinas termelétricas e consumidores de diversos outros segmentos) acelerando a amortização do mesmo;
c)	que com a aproximação do final deste contrato legado em pouco mais de 3 (três) anos;
d)	A tarifa atual deste gasoduto é o triplo da média nacional (sistema interligado) 
Por todo o exposto, é fundamental que a tarifa do referido gasoduto seja contemplada no ciclo tarifário de 2026-2030, onde será verificada a existência de valor residual da BRA até novembro de 2030, e será possível prover o mercado de previsibilidade pós 2030, promovendo assim a modicidade tarifária, segurança energética e desenvolvimento sustentável para o estado do Amazonas. 
A depreciação dos ativos considerados nos fluxos de caixa desse contrato, por meio das tarifas praticadas, já remunerou integralmente os investimentos realizados.
Nessa senda, a modicidade tarifária deve ser expressamente incluída como princípio geral da remuneração tarifária no transporte de gás natural. Manutenção das regras previstas e aplicadas aos contratos legados, na sua integralidade, considerando os fluxos de caixa, tarifas, depreciação/amortização e valores residuais. </v>
      </c>
    </row>
    <row r="183" spans="1:4" ht="409.5">
      <c r="A183" s="55" t="s">
        <v>923</v>
      </c>
      <c r="B183" s="55" t="s">
        <v>60</v>
      </c>
      <c r="C183" s="55" t="str">
        <f t="shared" si="6"/>
        <v xml:space="preserve">A decisão a ser adotada pela ANP quanto à definição da BRA para o ciclo tarifário 2026–2030 possui elevada relevância institucional e social, por produzir efeitos prospectivos profundos sobre o nível tarifário, a competitividade do gás natural e o custo sistêmico da economia brasileira.
A coerência regulatória exige que a metodologia de valoração da BRA seja materialmente aderente às finalidades da Lei nº 14.134/2021 e à singularidade da transição dos contratos legados para o regime de acesso regulado. Nesse contexto, a vedação à dupla remuneração não é diretriz acessória, mas pilar estruturante da formação da BRA inicial, devendo orientar decisivamente a atuação do regulador.
As metodologias baseadas no Custo de Reposição Novo (CRN/VRN) ou no Custo Histórico Corrigido pela Inflação (CHCI) não se mostram adequadas, como critério final e autônomo, para a definição da Base Regulatória de Ativos (BRA) no contexto de transição dos contratos legados para a tarifação regulada, porque ambas partem de uma lógica predominantemente patrimonial ou contábil e não capturam, de forma satisfatória, a trajetória econômica de recuperação do capital já ocorrida sob o regime anterior. Nessas condições, tais métodos podem levar ao reconhecimento, na nova base regulatória, de ativos cujo investimento já tenha sido substancial ou integralmente remunerado pelas tarifas historicamente pagas pelos usuários, gerando risco concreto de dupla remuneração. Essa distorção somente é efetivamente mitigada — ou eliminada — pela aplicação do Recovered Capital Method (RCM), que é a metodologia apta a identificar a parcela do capital prudente que ainda não foi recuperada economicamente, distinguindo o saldo residual legítimo de valores que já foram amortizados no âmbito dos contratos legados. Por essa razão, no cenário de transição regulatória, o RCM deve prevalecer como referência metodológica principal, cabendo ao CRN/VRN e ao CHCI, quando muito, função acessória ou preliminar, jamais substitutiva da apuração do capital efetivamente recuperado.
À luz dessas premissas, o RCM apresenta-se como o critério mais adequado para enfrentar a situação posta, por ser a metodologia mais apta a reconstruir a trajetória econômica dos ativos, identificar o capital ainda não recuperado e evitar a reintrodução, na base regulatória, de valores já amortizados sob tarifas contratuais negociadas. Considerando o exíguo prazo e as limitações informacionais, a ANP dispõe da prerrogativa de adotar estimativas prudentes, com base na melhor informação disponível, acompanhadas de mecanismos formais de revisão e ajuste posterior.
A mensagem final é clara: a regulação do transporte de gás natural deve ser firme na legalidade, sensível às consequências práticas e orientada ao futuro. Não se trata de negar o passado, mas de impedir que ele seja utilizado para bloquear a evolução do setor e perpetuar distorções tarifárias.
</v>
      </c>
      <c r="D183" s="55" t="str">
        <f>VLOOKUP(A16, $A$3:$AL$22,37,FALSE)</f>
        <v xml:space="preserve">A relevância das conclusões é reforçada pelo alcance material da revisão tarifária do ciclo 2026–2030, que afeta parcela expressiva da base regulatória das transportadoras e condiciona decisivamente o desenho estrutural do regime regulado no médio e longo prazo.
A regulação econômica não possui compromisso com a preservação do passado, mas com a construção de futuro eficiente, competitivo e juridicamente coerente. A própria evolução normativa do setor revela movimento deliberado de superação do sistema dos contratos legados em favor de regime de acesso regulado. A atuação da ANP deve pavimentar caminho regulatório capaz de consolidar sistema eficiente e competitivo, sem cristalizar metodologias que resultem em dupla remuneração.
O diagnóstico técnico da ANP reconhece a assimetria informacional existente quanto à trajetória histórica dos investimentos. Essa realidade impõe ao regulador o dever de decidir com base na melhor informação disponível, atribuindo corretamente o dever informacional aos agentes regulados. Ao permitir correções futuras quando dados superiores forem apresentados, o regulador evita tanto a paralisação decisória quanto a cristalização de erros.
</v>
      </c>
    </row>
    <row r="184" spans="1:4" ht="409.5">
      <c r="A184" s="55" t="s">
        <v>951</v>
      </c>
      <c r="B184" s="55" t="s">
        <v>60</v>
      </c>
      <c r="C184" s="55" t="str">
        <f t="shared" si="6"/>
        <v>A coerência regulatória exige que a metodologia esteja plenamente aderente à norma vigente, às especificidades dos contratos legados e ao princípio da modicidade tarifária. Nos termos da RANP nº 991/2026, cabe à Agência assegurar a vedação à dupla remuneração dos transportadores, o que pressupõe a verificação efetiva da remuneração já auferida e da recuperação de capital ocorrida no âmbito do regime legado.
A revisão tarifária do ciclo 2026–2030 abrange cerca de 30% da base de ativos das transportadoras, Até 2033, os demais contratos legados também se encerrarão. Assim, a metodologia ora definida não produzirá efeitos apenas neste quinquênio, mas influenciará diretamente o ciclo subsequente, consolidando um precedente regulatório de elevada relevância para a transição de todo o sistema. 
Diante do risco de dupla remuneração já identificado, incumbe ao regulador adotar as melhores estimativas disponíveis (best estimate), com premissas transparentes, replicáveis e passíveis de revisão posterior, de modo a assegurar justiça tarifária. A ausência de informação perfeita não pode servir de justificativa para afastar a necessária verificação da recuperação de capital já ocorrida.
No que se refere à definição dos valores, recomenda-se que a ANP observe os princípios da modicidade tarifária (art. 6º, §1º, da Lei nº 8.987/95) e da vedação ao enriquecimento sem causa (art. 884 do Código Civil), em consonância com os objetivos de eficiência e competitividade previstos no art. 9º, §3º, da Lei nº 14.134/21. Deve-se reafirmar, ainda, a competência da ANP para exigir das transportadoras todas as informações sob sua guarda (art. 8º, XVII, da Lei nº 9.478/97), com aplicação de sanções em caso de descumprimento (art. 3º, VI, da Lei nº 9.847/99), cabendo aos agentes regulados o dever de transparência frente à assimetria informacional.
As decisões regulatórias devem ser devidamente fundamentadas, considerando todos os elementos fáticos e jurídicos relevantes (art. 5º da Lei nº 13.848/19 e art. 50 da Lei nº 9.784/99), bem como suas consequências práticas e as limitações enfrentadas na implementação das políticas públicas (arts. 20 a 22 da LINDB), sempre com base na melhor informação disponível. Nesse contexto, cabe ao regulador: (i) atuar com diligência na obtenção de dados, especialmente junto aos agentes regulados; (ii) mitigar assimetrias informacionais por meio do uso de estimativas, benchmarks e proxies; e (iii) prever mecanismos de revisão posterior (true-up), quando da apresentação de dados auditáveis.
Diante das limitações informacionais reconhecidas, a ANP deve basear a valoração da Base Regulatória de Ativos (BRA) na melhor informação disponível e em proxies verificáveis, adotando abordagem conservadora compatível com a modicidade tarifária. O ônus de comprovação dos investimentos e custos recai sobre as transportadoras, sob pena de glosa. A ausência de dados não pode beneficiar o regulado nem justificar o afastamento do método do Custo Médio Regulatório (RCM), especialmente quando este é reconhecido como o mais adequado para evitar dupla remuneração.
A adoção do RCM encontra respaldo no art. 6º, §2º, da RANP nº 991/2026, que veda a reinserção de valores já remunerados, em linha com o princípio do enriquecimento sem causa. Trata-se de metodologia particularmente adequada para ativos com longo histórico operacional, pois permite reconstruir a trajetória financeira do investimento com base nos retornos efetivamente auferidos, assegurando a remuneração apenas do capital ainda não recuperado.
O RCM evita ganhos indevidos decorrentes de reavaliações a preços correntes. Sua adoção é, portanto, essencial para garantir a modicidade tarifária e impedir que os usuários arquem novamente com investimentos já amortizados — risco de magnitude bilionária.</v>
      </c>
      <c r="D184" s="55" t="str">
        <f>VLOOKUP(A17, $A$3:$AL$22,37,FALSE)</f>
        <v>As tarifas praticadas ao longo dos últimos 20 anos tiveram como fundamento econômico-financeiro o Fluxo de Caixa Livre da Empresa (FCLE) projetado para os contratos legados — isto é, a capacidade de geração de caixa suficiente para, ao longo do tempo, cobrir custos operacionais, tributos, investimentos, serviço da dívida, bem como a remuneração e a recuperação do capital investido. 
Em outras palavras, as tarifas não foram definidas de forma dissociada da realidade econômica dos projetos, mas calibradas para produzir fluxos de caixa compatíveis com a viabilidade dos empreendimentos e com o retorno esperado sobre o capital aportado. Ainda que atualmente não se disponha da totalidade da memória detalhada desses modelos, é razoável inferir que as receitas historicamente auferidas derivaram, direta ou indiretamente, de modelagens baseadas em FCLE, o que torna esse fluxo a referência mais aderente para estimar o capital já recuperado no regime legado.
Caso a BRA seja definida apenas com base no VNR depreciado, sem o devido contraste com o RCM, a metodologia passará a refletir apenas uma valoração físico-contábil do ativo, e não sua efetiva realidade econômica de recuperação. Um ativo pode apresentar valor remanescente sob a ótica da idade regulatória ou da vida útil contábil e, ainda assim, já ter tido seu capital substancial ou integralmente recuperado por meio das tarifas do regime legado. 
Nesse caso, o uso do VNR depreciado em lugar do RCM conduz à sobre avaliação da BRA, permitindo que ativos já remunerados continuem gerando nova remuneração no ciclo 2026–2030, o que leva a um benefício indevido a favor da transportadora. Nessa hipótese, a insuficiência informacional deixa de ser tratada como uma limitação a ser superada por meio de estimativas prudentes e passa a produzir efeitos econômicos favoráveis ao regulado, em detrimento dos usuários.
Importa destacar que a eventual ausência de dados completos e perfeitamente desagregados não inviabiliza a aplicação do RCM. Ao contrário, o método pode e deve ser implementado com base nas melhores estimativas disponíveis, desde que apoiadas em premissas transparentes, replicáveis e passíveis de revisão posterior. A estimativa do capital recuperado pode ser construída, prioritariamente, a partir do FCLE subjacente aos contratos legados e, de forma complementar, a partir dos relatórios financeiros anuais das transportadoras, que oferecem evidências observáveis sobre receitas, custos, EBITDA, CAPEX, depreciação e geração de caixa — elementos suficientes para sustentar inferências prudentes sobre a recuperação econômica já ocorrida.
No contexto regulatório, a escolha não se dá entre calcular com exatidão absoluta ou não calcular, mas entre adotar uma estimativa tecnicamente fundamentada do capital já recuperado ou aceitar uma valoração que ignore essa recuperação e transfira aos consumidores o risco de pagar novamente por ativos já remunerados. 
Adicionalmente, a dinâmica dos contratos legados já foi amplamente debatida em diversos fóruns técnicos, havendo indícios de que a transportadora NTS não apenas recuperou a integralidade do capital investido, como também auferiu receitas superiores à Receita Máxima Permitida (RMP), o que sugere a ocorrência de sobre-remuneração ao longo do período.
Diante desse cenário, a definição de uma BRA inicial positiva para o ciclo 2026–2030, no caso dos ativos oriundos dos Contratos Legados, tende a impor ônus indevido aos consumidores. Mais do que configurar uma hipótese de dupla remuneração — já potencialmente verificada no passado —, tal decisão poderia resultar em uma terceira camada de remuneração sobre ativos já amortizados, caracterizando ganho indevido.
Assim, a única forma de mitigar esse risco de maneira consistente e alinhada aos princípios regulatórios é a adoção do método RCM pela ANP, assegurando que apenas o capital efetivamente ainda não recuperado seja incluído na Base Regulatória de Ativos.</v>
      </c>
    </row>
    <row r="185" spans="1:4" ht="225">
      <c r="A185" s="55" t="s">
        <v>981</v>
      </c>
      <c r="B185" s="55" t="s">
        <v>60</v>
      </c>
      <c r="C185" s="55" t="str">
        <f t="shared" si="6"/>
        <v>Pleiteia-se, por meio desta contribuição, que a ANP adote a metodologia RCM para a valoração da BRA das infraestruturas construídas por meio dos contratos legados, por ser considerada a mais apropriada tecnicamente ao caso concreto. Tal posicionamento mostra-se alinhado ao princípio da modicidade tarifária e à promoção da eficiência econômica do setor. A redução dos custos sistêmicos ao uso da molécula é primordial para a competitividade e a expansão do mercado brasileiro de gás natural, a reindustrialização brasileira e a descarbonização de indústrias que utilizam energéticos mais carbono-intensivos.
Parabenizando novamente a ANP pelas relevantes iniciativas de modernização do marco regulatório do transporte, a Edge permanece à disposição para prestar quaisquer esclarecimentos adicionais e reitera seu compromisso firme com o fomento de um mercado de gás natural livre e competitivo.</v>
      </c>
      <c r="D185" s="55"/>
    </row>
    <row r="186" spans="1:4" ht="409.5">
      <c r="A186" s="55" t="s">
        <v>993</v>
      </c>
      <c r="B186" s="55" t="s">
        <v>60</v>
      </c>
      <c r="C186" s="55" t="str">
        <f t="shared" si="6"/>
        <v>A decisão a ser adotada pela ANP quanto à definição da Base Regulatória de Ativos (BRA) para o ciclo tarifário 2026–2030 possui elevada relevância institucional e social, por produzir efeitos prospectivos profundos sobre o nível tarifário, a competitividade do gás natural e o custo sistêmico da economia brasileira. À luz do art. 20 da LINDB, suas consequências práticas não podem ser negligenciadas, sob pena de comprometer a credibilidade do novo regime regulatório e transferir à sociedade ônus econômicos incompatíveis com o ordenamento jurídico.
A coerência regulatória exige que a metodologia de valoração da BRA seja materialmente aderente às finalidades da Lei nº 14.134/2021 e à singularidade da transição dos contratos legados para o regime de acesso regulado. Nesse contexto, a vedação à dupla remuneração não é diretriz acessória, mas pilar estruturante da formação da BRA inicial, devendo orientar decisivamente a atuação do regulador. Para tanto, é imprescindível que a ANP verifique a remuneração já auferida pelas transportadoras ao longo do regime contratual legado, identificando qual parcela do capital originalmente investido permanece efetivamente pendente de recuperação econômica. Somente nessa medida é legítimo chamar os usuários a custear tais investimentos por meio das tarifas.
À luz dessas premissas, o Método do Capital Recuperado (RCM) apresenta‑se como o único critério legítimo e juridicamente adequado para enfrentar a situação posta, por ser a única metodologia capaz de reconstruir a trajetória econômica dos ativos, identificar o capital ainda não recuperado e evitar a reintrodução, na base regulatória, de valores já amortizados sob tarifas contratuais negociadas. A adoção de métodos que desconsiderem esse histórico eleva o risco concreto de dupla remuneração, em afronta à modicidade tarifária, à vedação ao enriquecimento sem causa e ao dever de eficiência administrativa.
Considerando o exíguo prazo para a obtenção de informações completas e auditáveis, a ANP dispõe da prerrogativa de adotar estimativas mais prováveis (best estimate value), baseadas na melhor informação disponível, de forma conservadora e verificável. Essa abordagem é compatível com a boa governança regulatória, desde que acompanhada de mecanismos formais de revisão e ajuste posterior (true‑up), aptos a assegurar, ao longo do ciclo, uma estrutura tarifária coerente com o pilar da vedação à dupla remuneração. Afastar o RCM, por sua vez, amplia o risco de oneração indevida dos usuários.
Não há violação à irretroatividade: a metodologia adotada não afeta receitas já auferidas nem desconstitui situações consolidadas; projeta‑se exclusivamente sobre receitas futuras, no âmbito do novo ciclo tarifário. Tampouco há afronta a expectativas legítimas, pois o marco regulatório jamais consagrou imutabilidade metodológica ou linearidade entre transportadoras; sempre se previu a adoção de metodologias alternativas conforme a realidade econômica dos ativos. 
A mensagem final é clara e equilibrada: a regulação do transporte de gás natural deve ser firme na legalidade, sensível às consequências práticas e orientada ao futuro. Não se trata de negar o passado, mas de impedir que ele seja utilizado como âncora para bloquear a evolução do setor. Assim se consolida um regime tarifário justo, eficiente e compatível com as necessidades da sociedade e com a competitividade da economia brasileira.</v>
      </c>
      <c r="D186" s="55" t="str">
        <f>VLOOKUP(A19, $A$3:$AL$22,37,FALSE)</f>
        <v>A relevância das conclusões é reforçada pelo alcance material da revisão tarifária do ciclo 2026–2030, que atinge aproximadamente 30% da base regulatória das transportadoras NTS e TAG, sendo certo que, a partir de 2030, todos os contratos legados estarão encerrados. A metodologia definida neste momento, portanto, não se limita a efeitos pontuais, mas condiciona decisivamente a próxima revisão tarifária e o desenho estrutural do regime regulado no médio e longo prazo.
Trata‑se do primeiro ciclo em que parcela expressiva da infraestrutura de transporte passa a operar integralmente sob o regime de RMP. Eventual erro metodológico na definição da BRA inicial tende a ser replicado e amplificado nos ciclos subsequentes, seja pela cristalização de valores já recuperados, seja pela distorção do sinal tarifário, com impactos diretos sobre os usuários.
A regulação econômica não possui compromisso com a preservação do passado, mas com a construção de um futuro eficiente, competitivo e juridicamente coerente. A própria evolução normativa do setor de gás natural revela um movimento deliberado de superação do sistema dos contratos legados, em favor de um regime de acesso regulado. Essa transição foi promovida por sucessivas reformas, cujo objetivo central foi romper com estruturas históricas que limitavam a concorrência e perpetuavam ineficiências.
Sem perder de vista a segurança jurídica, cabe à ANP pavimentar um caminho regulatório que permita a consolidação de um sistema eficiente e competitivo no longo prazo. Não existe direito adquirido a regime jurídico anterior, nem à manutenção de metodologias de valoração concebidas para contexto econômico e institucional diverso. Utilizar o passado como âncora permanente da regulação, por meio de construções jurídicas defensivas, significa imobilizar o setor e frustrar as finalidades da Lei nº 14.134/21.
A atuação regulatória deve, portanto, voltar‑se à realidade econômica atual e futura dos ativos, prevenindo ganhos injustificados, evitando a oneração indevida dos usuários. A aplicação de metodologia que considere a remuneração já obtida pelos transportadores, ainda que por meio de estimativas prudentes e mecanismos de revisão posterior, não fragiliza a segurança jurídica; ao contrário, reforça a credibilidade institucional da regulação, ao demonstrar que o Estado regula com responsabilidade, racionalidade econômica e compromisso com o interesse público.
O diagnóstico técnico da ANP reconhece a assimetria informacional existente quanto à trajetória histórica dos investimentos. Essa realidade impõe ao regulador o dever de decidir com base na melhor informação disponível, atribuindo corretamente o dever informacional aos agentes regulados. A insuficiência de dados completos não pode justificar a adoção de metodologias que ignorem o histórico econômico e perpetuem distorções incompatíveis com o ordenamento jurídico. Adicionalmente, a experiência regulatória comparada demonstra que processos de transição entre regimes contratuais e regimes regulados exigem metodologias capazes de lidar com ativos maduros e amplamente amortizados. Referenciais internacionais, como aqueles adotados na Austrália, confirmam o uso do RCM como instrumento legítimo para mitigar o poder de mercado, reduzir assimetrias informacionais e assegurar que apenas o capital efetivamente pendente de recuperação componha a base remunerável.
Ao permitir correções futuras quando dados superiores forem apresentados, o regulador evita tanto a paralisação decisória quanto a cristalização de erros, preservando a modicidade tarifária, a neutralidade intertemporal e a eficiência administrativa exigidas pela Constituição e pela nova Lei do Gás.
É nesse quadro que as conclusões ora apresentadas se mostram não apenas juridicamente sustentáveis, mas necessárias para assegurar que a decisão da ANP produza efeitos compatíveis com a justiça tarifária e a consolidação de um mercado de gás natural competitivo e eficiente no Brasil.</v>
      </c>
    </row>
    <row r="187" spans="1:4" ht="285">
      <c r="A187" s="55" t="s">
        <v>1014</v>
      </c>
      <c r="B187" s="55" t="s">
        <v>60</v>
      </c>
      <c r="C187" s="55" t="str">
        <f t="shared" si="6"/>
        <v xml:space="preserve">A iPower propõe que a conclusão da NT incorpore expressamente o reconhecimento de que a transição regulatória deve promover a correção de distorções tarifárias herdadas do regime contratual, e não apenas a preservação do status quo.
Sugere-se a inclusão de diretriz final: "A ANP adotará, no ciclo tarifário 2026-2030, mecanismos de revisão da BRA que assegurem a dedução integral do capital já recuperado por meio de receitas contratuais históricas, especialmente em sistemas cujo financiamento foi ancorado em encargos setoriais suportados pela totalidade dos consumidores de energia elétrica, promovendo a convergência entre a base regulatória e o capital econômico efetivamente pendente de recuperação."
</v>
      </c>
      <c r="D187" s="55" t="str">
        <f>VLOOKUP(A20, $A$3:$AL$22,37,FALSE)</f>
        <v xml:space="preserve">Os itens 93 a 98 da NT reconhecem corretamente que a valoração da BRA "não constitui exercício meramente contábil" e que a credibilidade do regime regulatório depende da "prevenção de dupla remuneração". Contudo, a conclusão é excessivamente genérica e não endereça o caso concreto mais urgente do ciclo 2026-2030: o gasoduto UCM.
O UCM representa um caso paradigmático onde todos os riscos apontados pela NT se materializam simultaneamente: (i) ativo com elevado grau de amortização econômica; (ii) financiamento integralmente ancorado no setor elétrico via CCC; (iii) tarifa de transporte que representa até 75% do custo do gás na Região Norte; e (iv) externalidades negativas que oneram todos os consumidores brasileiros de energia elétrica em aproximadamente R$ 1,5 bilhão por ano.
A omissão regulatória neste caso específico comprometeria a credibilidade do novo regime tarifário inaugurado pela RANP 991/2026 e violaria os princípios de modicidade tarifária e eficiência econômica consagrados na Lei nº 14.134/2021.
</v>
      </c>
    </row>
    <row r="188" spans="1:4" ht="270">
      <c r="A188" s="55" t="s">
        <v>1036</v>
      </c>
      <c r="B188" s="55" t="s">
        <v>60</v>
      </c>
      <c r="C188" s="55" t="str">
        <f>VLOOKUP(A22, $A$3:$AL$22,36,FALSE)</f>
        <v>A definição da Base Regulatória de Ativos (BRA) para o ciclo 2026–2030 é decisiva, pois impacta tarifas, competitividade do gás natural e custos da economia. Por isso, é imperioso que se evite a dupla remuneração, apenas valores ainda não recuperados devem compor a BRA. Nesse contexto, o Método do Capital Recuperado (RCM) é a única alternativa capaz de reconstruir a trajetória dos ativos e identificar o capital pendente, prevenindo distorções e enriquecimento sem causa.
Diante da limitação de dados completos, a ANP pode adotar estimativas conservadoras, acompanhadas de mecanismos de revisão (true-up), garantindo governança e fidelidade ao princípio da modicidade tarifária.</v>
      </c>
      <c r="D188" s="55" t="str">
        <f>VLOOKUP(A22, $A$3:$AL$22,37,FALSE)</f>
        <v>A revisão tarifária de 2026–2030 marca um ponto estrutural e decisivo para o setor de transporte de gás natural, principalmente por abranger cerca de 30% da base regulatória das principais transportadoras e por inaugurar o primeiro ciclo em que parte significativa da infraestrutura passa a operar integralmente sob o regime de Receita Máxima Permitida. Considerando que a escolha metodológica da BRA neste momento terá efeitos duradouros, por conta da conclusão dos contratos legados em 2030, equívocos incorridos agora poderiam trazer distorção do sinal tarifário e perpetuar retribuição e ativos já remunerados, com impactos diretos aos usuários. No atual contexto de transição entre regimes legado/ regulado, o Método do Capital Recuperado (RCM) é a única solução possível pois reconstrói a trajetória econômica dos ativos e impede que valores já amortizados sejam considerados. Para sua utilização, ANP pode e deve recorrer a estimativas conservadoras, acompanhadas de mecanismos de ajuste (true-up), e envio de informações complementares das transportadoras em prazo determinado pela ANP.</v>
      </c>
    </row>
    <row r="189" spans="1:4" ht="195">
      <c r="A189" s="55" t="s">
        <v>783</v>
      </c>
      <c r="B189" s="55" t="s">
        <v>62</v>
      </c>
      <c r="C189" s="55" t="str">
        <f>VLOOKUP(A3, $A$3:$AL$22,38,FALSE)</f>
        <v>A Associação Comercial do Amazonas - ACA, no contexto das razões explicitadas no item 30 desta Consulta Pública, entende que a ANP deve:
a) Assegurar que a metodologia de valoração da BRA exclua ativos cujo valor já tenha sido integralmente recuperado via tarifa; e
b) Reforçar expressamente o princípio da modicidade tarifária como diretriz estruturante da regulação do transporte de gás natural.
Além disso, a ACA solicita que a ANP mantenha as condições contratuais já estabelecidas no contrato legado, visando assegurar tarifa justa que, consequentemente, favorecerá a segurança energética e o desenvolvimento econômico regional.</v>
      </c>
      <c r="D189" s="55"/>
    </row>
    <row r="190" spans="1:4" ht="409.5">
      <c r="A190" s="55" t="s">
        <v>792</v>
      </c>
      <c r="B190" s="55" t="s">
        <v>62</v>
      </c>
      <c r="C190" s="55" t="str">
        <f>VLOOKUP(A4, $A$3:$AL$22,38,FALSE)</f>
        <v>O Amazonas possui a maior reserva terrestre provada de gás natural do país com potencial de promover segurança energética da região, fortalecendo setores essenciais para o desenvolvimento econômico no estado. 
 Atualmente mais de 75 indústrias do Polo Industrial de Manaus usufruem os benefícios do gás natural proveniente da Bacia do Solimões, produzido pela PETROBRAS, transportado pela TAG/ENGIE e distribuído pela Concessionária dos serviços locais de gás canalizado. 
A Consulta Pública ANP nº 03/2026, ao tratar da metodologia de valoração da Base Regulatória de Ativos (BRA) para definição das tarifas de transporte que compõe a tarifa final do combustível, com possíveis reflexos efetivos a partir de dezembro/2030, representam fator de análise para esta Federação das Indústrias, uma vez que eventuais distorções regulatórias podem impactar na competitividade do gás natural em toda a cadeia produtiva do mercado.
A tarifa de transporte do Gasoduto Urucu-Coari-Manaus representa uma parcela do custo final do gás natural que impacta diretamente:
•	Na competitividade das indústrias do Polo Industrial de Manaus (PIM);
•	Na atração de novos indústrias para o estado; e
•	No desenvolvimento sustentável com impacto para região norte, considerando que o gás natural é o combustível da transição energética.
Segundo o Boletim de Acompanhamento mensal do gás natural, do Ministério de Minas e Energia, de julho de 2025, a tarifa de transporte praticada no Gasoduto Urucu-Coari-Manaus figura entre as mais elevadas do país, quando comparada aos contratos firmados sob o novo ambiente regulatório do mercado de gás do Brasil. 
 	O gasoduto Urucu Coari Manaus é regido por contrato legado, firmado em ambiente regulatório anterior à Nova Lei do Gás (Lei nº 14.134/2021), cujo fluxo de caixa descontado aprovado pela ANP em 2016 prevê a amortização integral dos investimentos até o final de 2030.
É fundamental que a nova metodologia de valoração da BRA:
•	Reconheça que ativos já integralmente remunerados não devem continuar compondo a base de remuneração, sob pena de gerar dupla remuneração; e
•	Preserve a coerência econômico-financeira do contrato legado, evitando oneração da tarifa após o encerramento do período de amortização. 
Uma metodologia de valoração da BRA que reflita exclusivamente os ativos efetivamente não recuperados tende a produzir efeitos positivos relevantes para o mercado:
•	Aumento da competitividade do gás natural frente a outras fontes energéticas;
•	Fortalecimento da atratividade do Amazonas para novos investimentos industriais;
•	Geração de ganhos sistêmicos para a economia regional, com redução de custos energéticos;
•	Estímulo à expansão do mercado de gás canalizado, com impactos sociais e ambientais positivos.
No que refere a modicidade tarifária, entendemos que a correta apuração da BRA, pode resultar em redução das tarifas de transporte após 2030, beneficiando toda a base de usuários atualmente atendida no mercado, principalmente as indústrias do PIM, que hoje representam um dos principais vetores de desenvolvimento econômico do estado.
Nesse contexto, entendemos que a ANP deve:
1.	Assegurar que a metodologia de valoração da BRA exclua ativos cujo valor já tenha sido integralmente recuperado via tarifa; e
2.	Reforçar expressamente o princípio da modicidade tarifária como diretriz estruturante da regulação do transporte de gás natural;
Por fim, solicita-se a antecipação imediata da definição da tarifa de transporte e da oferta de capacidade do gasoduto, com vistas a garantir o abastecimento de gás natural ao estado do Amazonas em até, pelo menos, 2045, bem como esta Federação da Industria do Estado do Amazonas solicita que a ANP mantenha as condições contratuais já estabelecidas no contrato legado, visando assegurar tarifa justa que, consequentemente, favorecerá a segurança energética e o desenvolvimento econômico regional.</v>
      </c>
      <c r="D190" s="55"/>
    </row>
    <row r="191" spans="1:4" ht="409.5">
      <c r="A191" s="55" t="s">
        <v>798</v>
      </c>
      <c r="B191" s="55" t="s">
        <v>62</v>
      </c>
      <c r="C191" s="55" t="str">
        <f>VLOOKUP(A5, $A$3:$AL$22,38,FALSE)</f>
        <v>A Abiquim registra reconhecimento institucional ao trabalho técnico conduzido pela ANP na Consulta Pública nº 3/2026. Trata-se de agenda complexa, com forte carga de assimetria informacional e de transição entre regimes — e a clareza metodológica proposta na NT2 é passo importante para consolidar um ambiente regulatório previsível.
Ao mesmo tempo, chama atenção o prazo exíguo para contribuições, o que pode limitar a participação de usuários e agentes interessados, justamente em um tema de elevada materialidade e complexidade. Sempre que possível, processos com esse grau de tecnicidade se beneficiam de janelas que permitam análise documental mais profunda.
Em síntese, a abertura da BRA no ciclo 2026–2030 deve ser orientada por prudência metodológica, reversibilidade decisória e centralidade dos testes de prudência, eficiência e causalidade alocativa. A segurança regulatória não decorre da blindagem da base frente à incerteza, mas da previsibilidade de critérios, da transparência informacional e da existência de mecanismos eficazes de correção ex post. Tal abordagem é a única compatível com a preservação simultânea da modicidade tarifária, da neutralidade entre usuários e períodos e da credibilidade do regime de revenue cap no transporte de gás natural.
Como pontos de destaque, a Abiquim reforça: (i) a necessidade de segregação rigorosa e rastreável entre contratos legados, serviço regulado e atividades não reguladas; (ii) critérios explícitos de alocação de custos comuns por causalidade/beneficiário‑pagador; (iii) a importância de uma valoração prudencial e revisável da BRA no ciclo 2026–2030, com mecanismo de ajuste quando surgirem evidências auditáveis; e (iv) a preservação do RCM como ferramenta relevante de reconciliação econômica e teste contra dupla remuneração.
Por fim, a Abiquim ressalta que a metodologia definida agora precisará acomodar a ampliação progressiva da BRA regulada à medida que contratos legados se encerrem. Nesse cenário, a calibragem e a viabilidade dos incentivos em regimes de RMP/revenue cap dependem criticamente de uma BRA de abertura realista; quando a base é superestimada, a disciplina de eficiência e a modicidade tarifária ficam comprometidas.</v>
      </c>
      <c r="D191" s="55"/>
    </row>
    <row r="192" spans="1:4" ht="30">
      <c r="A192" s="55" t="s">
        <v>832</v>
      </c>
      <c r="B192" s="55" t="s">
        <v>62</v>
      </c>
      <c r="C192" s="55" t="str">
        <f>VLOOKUP(A7, $A$3:$AL$22,38,FALSE)</f>
        <v>Ver documento enviado por email como contribuição.</v>
      </c>
      <c r="D192" s="55"/>
    </row>
    <row r="193" spans="1:4" ht="45">
      <c r="A193" s="55" t="s">
        <v>841</v>
      </c>
      <c r="B193" s="55" t="s">
        <v>62</v>
      </c>
      <c r="C193" s="55" t="str">
        <f>VLOOKUP(A9, $A$3:$AL$22,38,FALSE)</f>
        <v>Em função do espaço disponível, optamos por enviar nossa contribuição à metodologia de cálculo da Base Regulatória de Ativos para o email: contribuicaotarifasgn@anp.gov.br</v>
      </c>
      <c r="D193" s="55"/>
    </row>
    <row r="194" spans="1:4" ht="180">
      <c r="A194" s="55" t="s">
        <v>848</v>
      </c>
      <c r="B194" s="55" t="s">
        <v>62</v>
      </c>
      <c r="C194" s="55" t="str">
        <f>VLOOKUP(A10, $A$3:$AL$22,38,FALSE)</f>
        <v>No âmbito da Consulta Pública nº 3/2026 da ANP, a TBG informa que submeteu suas contribuições sobre a metodologia de valoração da Base Regulatória de Ativos (BRA) e os Planos de Investimentos das transportadoras, conforme proposto para o Ciclo Regulatório 2026-2030, através do e-mail contribuicaotarifasgn@anp.gov.br.
As submissões foram realizadas nos dias 20 de março e 1º de abril de 2026, nas quais estão contidas as cartas TBG/DCO/GR 00267/2026 e TBG/DCO/GR 00271/2026B respectivamente. Nestes documentos, a TBG detalhou sua posição sobre as análises da ANP contidas na Nota Técnica nº 2/2026/SIM-CTR/SIM/ANP-RJ (SEI nº 5723580) e na Nota Técnica nº 6/2026/SIM-CTR/SIM/ANP-RJ (SEI nº 5726631)</v>
      </c>
      <c r="D194" s="55"/>
    </row>
    <row r="195" spans="1:4" ht="409.5">
      <c r="A195" s="55" t="s">
        <v>852</v>
      </c>
      <c r="B195" s="55" t="s">
        <v>62</v>
      </c>
      <c r="C195" s="55" t="str">
        <f>VLOOKUP(A11, $A$3:$AL$22,38,FALSE)</f>
        <v xml:space="preserve">CONCLUSÃO
43.	Diante do exposto, entende-se que as definições metodológicas a serem adotadas no âmbito desta Consulta Pública possuem caráter estruturante para o desenvolvimento do mercado de transporte de gás natural no Brasil, com impactos diretos sobre a eficiência econômica, a modicidade tarifária e a previsibilidade regulatória ao longo do ciclo 2026–2030.
44.	Nesse contexto, consideramos imprescindível que a valoração da Base Regulatória de Ativos observe, de forma estrita, o princípio de vedação à dupla remuneração, conforme estabelecido na regulamentação vigente e amplamente fundamentado nas Notas Técnicas nº 2/2026 e nº 8/2026. A utilização do Recovered Capital Method (RCM) como referência metodológica central — ainda que aplicada de forma aproximada, diante das limitações informacionais — é essencial para assegurar que apenas o capital ainda não recuperado seja objeto de remuneração tarifária, preservando a coerência intertemporal do modelo regulatório.
45.	Adicionalmente, reforçamos que a insuficiência de informações detalhadas e auditáveis por parte das transportadoras não deva resultar em distorções econômicas ou benefícios indevidos aos agentes regulados. Ao contrário, tal cenário demanda atuação técnica proativa da Agência, com o uso de estimativas regulatórias, benchmarks, proxies e demais instrumentos de arbitragem, em linha com as melhores práticas internacionais, de modo a garantir a adequada valoração dos ativos e a definição de tarifas justas e eficientes.
46.	No que se refere especificamente à metodologia aplicada à BRA da TAG, embora se reconheçam avanços relevantes na abordagem adotada pela ANP, entende-se que ajustes pontuais — como a adoção do IGP-M, mais aderente à dinâmica de custos de infraestrutura — podem contribuir para o aperfeiçoamento do modelo.
47.	Por fim, ressalta-se que as decisões regulatórias a serem consolidadas neste processo terão efeitos duradouros sobre a confiança dos agentes, o ambiente de investimentos e a competitividade do gás natural no país. Nesse sentido, a adoção de critérios metodológicos consistentes, transparentes e alinhados às melhores práticas internacionais é condição necessária para o fortalecimento institucional do setor e para a adequada proteção dos usuários dos serviços de transporte.
</v>
      </c>
      <c r="D195" s="55"/>
    </row>
    <row r="196" spans="1:4" ht="405">
      <c r="A196" s="55" t="s">
        <v>864</v>
      </c>
      <c r="B196" s="55" t="s">
        <v>62</v>
      </c>
      <c r="C196" s="55" t="str">
        <f>VLOOKUP(A12, $A$3:$AL$22,38,FALSE)</f>
        <v xml:space="preserve">A atuação da ANP merece reconhecimento porque tem sido ancorada em justificativas técnicas explícitas, com foco simultâneo em eficiência econômica, modicidade tarifária e equilíbrio econômico-financeiro dos transportadores. Na Nota Técnica nº 2/2026, a Agência explicita que a valoração da BRA, os investimentos e os custos operacionais devem ser examinados sob critérios de prudência e eficiência, dentro da abordagem definida pela Resolução ANP nº 991/2026. 
A Lei nº 14.134/2021 estabeleceu que as tarifas serão propostas pelos transportadores e devem ser aprovadas pela ANP, a partir de regras previamente definidas. Entretanto, ainda que a proposição tenha origem na transportadora, a ANP não está obrigada a chancelá la de forma automática ou sem ressalvas. Por isso, a ANP assumiu uma postura correta e institucionalmente madura: em vez de reproduzir valores apresentados de forma automática, a agência submeteu os dados ao rigor técnico, visando formar tarifas mais aderentes ao custo eficiente do serviço. 
Também se destaca a transparência do processo. Na Consulta Pública nº 03/2026, a ANP disponibilizou não apenas as notas técnicas por transportadora, mas também planilhas de Valor de Reposição Depreciado e acesso ao processo administrativo no SEI. Além disso, a fundamentação metodológica publicada pela Agência declara referência expressa a práticas internacionais, especialmente à Australian Energy Regulator e às National Gas Rules, sinalizando esforço de benchmarking regulatório sério, e não mera importação retórica de modelos externos. 
</v>
      </c>
      <c r="D196" s="55"/>
    </row>
    <row r="197" spans="1:4" ht="409.5">
      <c r="A197" s="55" t="s">
        <v>908</v>
      </c>
      <c r="B197" s="55" t="s">
        <v>62</v>
      </c>
      <c r="C197" s="55" t="str">
        <f>VLOOKUP(A15, $A$3:$AL$22,38,FALSE)</f>
        <v xml:space="preserve">A região norte possui apenas um sistema de transporte existente, o gasoduto Urucu-Coari-Manaus (661 quilometro de extensão), sistema isolado, ou seja, não interligado sob qualquer forma à malha do sistema de transporte do País, contudo, de extrema relevância para a região. 
Destaca-se que o gasoduto foi proveniente de política pública que visava i) a promoção do desenvolvimento autossustentado da região norte, com base nos recursos locais disponíveis e na minimização dos impactos ambientais; ii) na ampliação da infraestrutura energética da região norte, em bases competitivas, como condição para o seu crescimento econômico; iii) na ampliação da participação do gás natural na matriz energética brasileira; e dentre outros.  Atualmente, o gasoduto permite a entrega do gás à cinco municípios do interior e a capital Manaus, com atendimento a 12 usinas termelétricas, 78 indústrias, mais de 29 mil unidades habitacionais, dentre outros. 
O contrato de transporte do referido gasoduto terá seu termo de encerramento em novembro/2030, sendo incerto como ficarão as condições de continuidade para os serviços de transporte dutoviário de gás natural após essa data.
Registre-se que, em 2016, a tarifa do gasoduto Urucu-Coari-Manaus foi objeto de processo regulatório realizado pela ANP, fundamentado na Nota Técnica nº 08/2016-SCM, no âmbito do qual o modelo econômico-financeiro baseado no fluxo de caixa descontado, com definição da taxa interna de retorno e que incorporava a amortização integral do ativo ao final do Contrato. Assim, o ativo de transporte será remunerado integralmente até nov/2030.
Desse modo, é imprescindível que as instituições governamentais adotem ações coordenadas, de modo a assegurar ao estado do Amazonas (i) o abastecimento dos atuais usuários do serviço público de distribuição de gás natural canalizado; (ii) a segurança energética ao Estado do Amazonas e do País; (iii) o desenvolvimento de novos negócios, incluindo eventuais projetos provenientes de leilões de geração energia; e iv) a modicidade tarifária, mediante a prática de tarifas justas e competitivas.
Ademais, apartado do contrato para atendimento das usinas termelétricas, existe o Contrato de Fornecimento de Gás Natural celebrado entre a PETROBRAS e a CIGÁS, destinado ao atendimento aos demais segmentos do mercado originalmente vencendo em 2030, e que foi prorrogado até 2045. Contudo, essa prorrogação não contempla a garantia de transporte do gás natural a partir de dezembro de 2030.
Além disso, encontra-se em implantação a usina termelétrica Manaus I vencedora de Leilão de Energia, cuja operação utilizará o gás natural como combustível para a geração de energia elétrica, sendo o suprimento desse insumo viabilizado por meio do Gasoduto Urucu–Coari–Manaus. Portanto, torna-se essencial a revisão da tarifa de transporte que permitirá mais competitividade ao gás natural e garantirá a segurança energética, estabilidade do sistema e o controle regulatório dos custos. Sem essa revisão pode-se perder investimentos futuros relevantes para a região.
Diante de todo o exposto, e consideradas as particularidades da região — tais como o regime de vazantes, as restrições logísticas e ambientais, entre outras —, bem como a inexistência de fontes alternativas de suprimento de gás natural no curto prazo, solicita-se a antecipação imediata da definição da tarifa de transporte e da oferta de capacidade do gasoduto, de modo a assegurar a continuidade do abastecimento de gás natural até, pelo menos, 2045.
Por fim, solicitamos à ANP divulgação, por meio de seu sítio eletrônico, do contrato de transporte Urucu-Coari-Manaus, sob registro nº 2010.00001.03.01.05.01, de modo a garantir a transparência e publicidade das informações ora requeridas.
</v>
      </c>
      <c r="D197" s="55"/>
    </row>
    <row r="198" spans="1:4" ht="360">
      <c r="A198" s="55" t="s">
        <v>923</v>
      </c>
      <c r="B198" s="55" t="s">
        <v>62</v>
      </c>
      <c r="C198" s="55" t="str">
        <f>VLOOKUP(A16, $A$3:$AL$22,38,FALSE)</f>
        <v xml:space="preserve">Para além dos argumentos expostos, devem ser afastadas alegações de violação à isonomia. A aplicação da igualdade administrativa depende da verificação da identidade de pressupostos fáticos e jurídicos das situações em comparação. O fato de a ANP ter adotado o CHCI em situações pretéritas, como nos casos da TBG e da TSB, não significa que essa metodologia deva ser cristalizada para todo e qualquer caso.
A TBG constitui caso estruturalmente distinto, caracterizado por menor complexidade de malha, reduzida diversidade de trechos e interconexões, dinâmica financeira mais concentrada e perfil de substituição relativamente homogêneo. Além disso, a superveniência da publicização de informações relativas aos contratos legados altera o cenário fático e probatório essencial à decisão a ser tomada pela ANP, que passa a exigir escrutínio mais intenso.
Daí se conclui que precedentes administrativos não devem cristalizar metodologias regulatórias que resultem em consequências antijurídicas. Quando os pressupostos fáticos que sustentaram decisão anterior não estão presentes em hipótese subsequente, não apenas é possível, mas juridicamente exigível, que o órgão competente adote solução distinta, buscando metodologias aptas a obstar a oneração tarifária decorrente da dupla remuneração.
</v>
      </c>
      <c r="D198" s="55"/>
    </row>
    <row r="199" spans="1:4" ht="409.5">
      <c r="A199" s="55" t="s">
        <v>951</v>
      </c>
      <c r="B199" s="55" t="s">
        <v>62</v>
      </c>
      <c r="C199" s="55" t="str">
        <f>VLOOKUP(A17, $A$3:$AL$22,38,FALSE)</f>
        <v>Um aspecto adicional importante a ser comentado, que poderá aflorar na discussão da revisão da BRA, é a questão da isonomia regulatória. Cabe remarcar que o conceito de isonomia não significa ter que aplicar o mesmo método quando se trata de realidades não comparáveis.
A isonomia relevante, em regulação econômica, é a de tratamento equivalente de situações equivalentes. Quando os objetos regulados têm estruturas de ativos, trajetória de investimentos, idade média, dinâmica de substituição, perfil de risco e histórico contratual substancialmente diferentes, impor o mesmo método (CHCI) por “simetria formal” tende a produzir iniquidade material (mesma regra, efeitos muito diferentes), contrariando modicidade e eficiência.
A TBG é um caso estruturalmente distinto: “gasoduto tipo troncal” (um grande ativo/rota). A TBG possui também um único corredor dominante (Gasbol), com:
a)	elevado peso de um ativo linear principal;
b)	menor complexidade de malha (comparada a redes com múltiplos trechos, interconexões e reforços);
c)	dinâmica de CAPEX/REPEX e de substituição com perfil muito particular;
d)	menor risco de o CHCI “congelar” uma fotografia histórica que não representa a condição econômica atual do ativo.
e)	Já no caso da NTS (Malha Sudeste) e TAG (Malha Nordeste) são malhas com:
f)	maior diversidade de trechos, idades e reforços;
g)	múltiplas expansões, adequações e ciclos de investimento;
h)	composição de ativos e custos mais heterogênea, com maior sensibilidade a critérios de alocação e a drivers de integridade/manutenção.
Os contratos legados apresentam uma singularidade que exige da ANP a eleição de métodos que melhor possam refletir a busca de modicidade e justiça tarifaria em cada caso.</v>
      </c>
      <c r="D199" s="55"/>
    </row>
    <row r="200" spans="1:4" ht="409.5">
      <c r="A200" s="55" t="s">
        <v>993</v>
      </c>
      <c r="B200" s="55" t="s">
        <v>62</v>
      </c>
      <c r="C200" s="55" t="str">
        <f>VLOOKUP(A19, $A$3:$AL$22,38,FALSE)</f>
        <v>O contexto técnico e fático é importante para afastar argumentos relativos a uma suposta violação à isonomia. O fato de a ANP ter definido o critério do CHCI em precedentes passados, como no caso da TBG, não significa que essa metodologia deva ser utilizada em todo e qualquer caso, sob pena de ossificação da atividade regulatória. A igualdade administrativa depende da verificação da identidade de pressupostos fáticos e jurídicos. Nesse sentido, a tentativa de manutenção do CHCI para todas as transportadoras, sob a suposta alegação de isonomia, não enfrentara elementos contextuais de grande relevância, quais sejam: (i) do ponto de vista técnico, a situação da infraestrutura da TBG é substancialmente distinta, sendo um sistema com menor complexidade de malha, reduzida diversidade de trechos e interconexões, dinâmica financeira concentrada e perfil de substituição relativamente homogêneo, com menores riscos de aplicação do CHCI; e (ii) do ponto de vista probatório, a superveniência da publicização das memórias de cálculo dos contratos legados, cujo grau mais acentuado de escrutínio no atual grau de informação disponível exige uma postura ativa da ANP em prol de um desenho regulatório-tarifário mais compatível com os preceitos legais. 
A invocação de precedentes sem análise de mudança do contexto informacional viola a própria lógica pragmática da LINDB, segundo a qual a Administração Pública deve basear suas decisões com lastro empírico suficiente, voltada a alcançar as consequências determinadas pelo ordenamento (cf. arts. 20 e 21 da LINDB). 
Daí se concluir que, notadamente quando surgem dados novos e relevantes, os precedentes administrativos não devem cristalizar metodologias regulatórias que resultem em consequências antijurídicas, como é o caso da dupla remuneração de investimentos e a oneração ilegal dos usuários da infraestrutura . Assim, a isonomia não deve ser encarada sob uma ótica puramente formal. A Administração não pode repetir uma solução apenas para evitar alegações de tratamento desigual se essa solução se revelar juridicamente inválida. Quando os pressupostos fáticos que sustentaram uma decisão anterior não estão presentes em hipótese subsequente, não apenas é possível, mas é juridicamente exigível que o órgão competente adote solução distinta. De modo que, diante dos novos elementos disponíveis a partir da divulgação dos dados de contratos legado, é impositivo que a ANP busque metodologias adequadas que obstaculizem a oneração tarifária decorrente da dupla remuneração das transportadoras.</v>
      </c>
      <c r="D200" s="55"/>
    </row>
    <row r="201" spans="1:4" ht="315">
      <c r="A201" s="55" t="s">
        <v>1036</v>
      </c>
      <c r="B201" s="55" t="s">
        <v>62</v>
      </c>
      <c r="C201" s="55" t="str">
        <f>VLOOKUP(A22, $A$3:$AL$22,38,FALSE)</f>
        <v xml:space="preserve">Não há violação ao princípio da isonomia no tratamento diferenciado adotado pela ANP, pois cada caso deve ser analisado conforme suas particularidades técnicas e jurídicas. O uso do CHCI em situações anteriores, como na TBG e na TSB, não obriga sua aplicação uniforme, já que a regulação precisa ser dinâmica e adaptável. A igualdade administrativa só se aplica quando os pressupostos são idênticos, o que não ocorre aqui, já que a TBG possui características específicas. Assim, o tratamento diferenciado é legítimo e necessário para garantir decisões regulatórias alinhadas às condições presentes, assegurando transparência, eficiência e justiça tarifária.
O uso do CHCI em casos anteriores, como o da TBG, não obriga sua aplicação universal, já que a igualdade administrativa só se verifica quando os pressupostos fáticos e jurídicos são idênticos, o que não se verifica entre TBG/ TAG e NTS. Assim, entendemos que é inadequado reproduzir precedentes sem considerar o contexto atual, sendo necessário, neste momento, que o regulador adote metodologia capaz de evitar dupla remuneração e de proteger os usuários contra encargos indevidos. A isonomia não pode ser entendida de forma meramente formal; repetir soluções passadas sem correspondência fática compromete a validade da regulação.
</v>
      </c>
      <c r="D201" s="55"/>
    </row>
  </sheetData>
  <phoneticPr fontId="1" type="noConversion"/>
  <pageMargins left="0.7" right="0.7" top="0.75" bottom="0.75" header="0.3" footer="0.3"/>
  <pageSetup paperSize="9" orientation="portrait" r:id="rId1"/>
  <tableParts count="2">
    <tablePart r:id="rId2"/>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4B217F-5CF3-48B9-88E4-F89C1BE36547}">
  <dimension ref="A1:CC590"/>
  <sheetViews>
    <sheetView topLeftCell="C27" zoomScaleNormal="100" workbookViewId="0">
      <selection activeCell="C24" sqref="C24"/>
    </sheetView>
  </sheetViews>
  <sheetFormatPr defaultRowHeight="15"/>
  <cols>
    <col min="1" max="1" width="28.28515625" customWidth="1"/>
    <col min="2" max="2" width="35.7109375" customWidth="1"/>
    <col min="3" max="3" width="254.42578125" customWidth="1"/>
    <col min="4" max="4" width="98.7109375" customWidth="1"/>
    <col min="7" max="7" width="9.5703125" customWidth="1"/>
    <col min="8" max="8" width="17.42578125" customWidth="1"/>
    <col min="11" max="11" width="8.5703125" customWidth="1"/>
    <col min="12" max="12" width="9.140625" customWidth="1"/>
    <col min="13" max="13" width="9" customWidth="1"/>
    <col min="14" max="14" width="14.42578125" customWidth="1"/>
  </cols>
  <sheetData>
    <row r="1" spans="1:81" hidden="1">
      <c r="A1" t="s">
        <v>1066</v>
      </c>
      <c r="B1" t="s">
        <v>760</v>
      </c>
      <c r="C1" t="s">
        <v>761</v>
      </c>
      <c r="D1" t="s">
        <v>762</v>
      </c>
      <c r="E1" t="s">
        <v>763</v>
      </c>
      <c r="F1" t="s">
        <v>1067</v>
      </c>
      <c r="G1" t="s">
        <v>765</v>
      </c>
      <c r="H1" t="s">
        <v>766</v>
      </c>
      <c r="I1" t="s">
        <v>767</v>
      </c>
      <c r="J1" t="s">
        <v>768</v>
      </c>
      <c r="K1" t="s">
        <v>769</v>
      </c>
      <c r="L1" t="s">
        <v>770</v>
      </c>
      <c r="M1" t="s">
        <v>771</v>
      </c>
      <c r="N1" t="s">
        <v>563</v>
      </c>
      <c r="O1" t="s">
        <v>565</v>
      </c>
      <c r="P1" t="s">
        <v>567</v>
      </c>
      <c r="Q1" t="s">
        <v>772</v>
      </c>
      <c r="R1" t="s">
        <v>568</v>
      </c>
      <c r="S1" t="s">
        <v>570</v>
      </c>
      <c r="T1" t="s">
        <v>572</v>
      </c>
      <c r="U1" t="s">
        <v>574</v>
      </c>
      <c r="V1" t="s">
        <v>576</v>
      </c>
      <c r="W1" t="s">
        <v>578</v>
      </c>
      <c r="X1" t="s">
        <v>580</v>
      </c>
      <c r="Y1" t="s">
        <v>582</v>
      </c>
      <c r="Z1" t="s">
        <v>584</v>
      </c>
      <c r="AA1" t="s">
        <v>1068</v>
      </c>
      <c r="AB1" t="s">
        <v>1069</v>
      </c>
      <c r="AC1" t="s">
        <v>588</v>
      </c>
      <c r="AD1" t="s">
        <v>590</v>
      </c>
      <c r="AE1" t="s">
        <v>592</v>
      </c>
      <c r="AF1" t="s">
        <v>594</v>
      </c>
      <c r="AG1" t="s">
        <v>596</v>
      </c>
      <c r="AH1" t="s">
        <v>598</v>
      </c>
      <c r="AI1" t="s">
        <v>600</v>
      </c>
      <c r="AJ1" t="s">
        <v>602</v>
      </c>
      <c r="AK1" t="s">
        <v>604</v>
      </c>
      <c r="AL1" t="s">
        <v>606</v>
      </c>
      <c r="AM1" t="s">
        <v>20</v>
      </c>
      <c r="AN1" t="s">
        <v>21</v>
      </c>
      <c r="AO1" t="s">
        <v>22</v>
      </c>
      <c r="AP1" t="s">
        <v>23</v>
      </c>
      <c r="AQ1" t="s">
        <v>24</v>
      </c>
      <c r="AR1" t="s">
        <v>25</v>
      </c>
      <c r="AS1" t="s">
        <v>26</v>
      </c>
      <c r="AT1" t="s">
        <v>27</v>
      </c>
      <c r="AU1" t="s">
        <v>28</v>
      </c>
      <c r="AV1" t="s">
        <v>29</v>
      </c>
      <c r="AW1" t="s">
        <v>30</v>
      </c>
      <c r="AX1" t="s">
        <v>31</v>
      </c>
      <c r="AY1" t="s">
        <v>32</v>
      </c>
      <c r="AZ1" t="s">
        <v>33</v>
      </c>
      <c r="BA1" t="s">
        <v>34</v>
      </c>
      <c r="BB1" t="s">
        <v>35</v>
      </c>
      <c r="BC1" t="s">
        <v>36</v>
      </c>
      <c r="BD1" t="s">
        <v>37</v>
      </c>
      <c r="BE1" t="s">
        <v>38</v>
      </c>
      <c r="BF1" t="s">
        <v>39</v>
      </c>
      <c r="BG1" t="s">
        <v>40</v>
      </c>
      <c r="BH1" t="s">
        <v>41</v>
      </c>
      <c r="BI1" t="s">
        <v>42</v>
      </c>
      <c r="BJ1" t="s">
        <v>43</v>
      </c>
      <c r="BK1" t="s">
        <v>44</v>
      </c>
      <c r="BL1" t="s">
        <v>45</v>
      </c>
      <c r="BM1" t="s">
        <v>46</v>
      </c>
      <c r="BN1" t="s">
        <v>47</v>
      </c>
      <c r="BO1" t="s">
        <v>48</v>
      </c>
      <c r="BP1" t="s">
        <v>49</v>
      </c>
      <c r="BQ1" t="s">
        <v>50</v>
      </c>
      <c r="BR1" t="s">
        <v>51</v>
      </c>
      <c r="BS1" t="s">
        <v>52</v>
      </c>
      <c r="BT1" t="s">
        <v>53</v>
      </c>
      <c r="BU1" t="s">
        <v>54</v>
      </c>
      <c r="BV1" t="s">
        <v>55</v>
      </c>
      <c r="BW1" t="s">
        <v>56</v>
      </c>
      <c r="BX1" t="s">
        <v>57</v>
      </c>
      <c r="BY1" t="s">
        <v>58</v>
      </c>
      <c r="BZ1" t="s">
        <v>59</v>
      </c>
      <c r="CA1" t="s">
        <v>60</v>
      </c>
      <c r="CB1" t="s">
        <v>61</v>
      </c>
      <c r="CC1" t="s">
        <v>62</v>
      </c>
    </row>
    <row r="2" spans="1:81" hidden="1">
      <c r="A2">
        <v>1</v>
      </c>
      <c r="B2" s="3">
        <v>46113.614907407398</v>
      </c>
      <c r="C2" s="3">
        <v>46113.636296296303</v>
      </c>
      <c r="D2" t="s">
        <v>776</v>
      </c>
      <c r="F2" s="3"/>
      <c r="G2" t="s">
        <v>777</v>
      </c>
      <c r="H2" t="s">
        <v>825</v>
      </c>
      <c r="I2" t="s">
        <v>826</v>
      </c>
      <c r="J2" t="s">
        <v>784</v>
      </c>
      <c r="K2" t="s">
        <v>827</v>
      </c>
      <c r="L2" t="s">
        <v>828</v>
      </c>
      <c r="M2" t="s">
        <v>829</v>
      </c>
      <c r="U2" t="s">
        <v>1070</v>
      </c>
      <c r="X2" t="s">
        <v>1071</v>
      </c>
      <c r="AA2" t="s">
        <v>1072</v>
      </c>
      <c r="AB2" t="s">
        <v>1073</v>
      </c>
      <c r="BN2" t="s">
        <v>63</v>
      </c>
      <c r="BO2" t="s">
        <v>64</v>
      </c>
    </row>
    <row r="3" spans="1:81" hidden="1">
      <c r="A3">
        <v>2</v>
      </c>
      <c r="B3" s="3">
        <v>46114.423773148097</v>
      </c>
      <c r="C3" s="3">
        <v>46114.427777777797</v>
      </c>
      <c r="D3" t="s">
        <v>776</v>
      </c>
      <c r="F3" s="3"/>
      <c r="G3" t="s">
        <v>777</v>
      </c>
      <c r="H3" t="s">
        <v>837</v>
      </c>
      <c r="I3" t="s">
        <v>3</v>
      </c>
      <c r="J3" t="s">
        <v>780</v>
      </c>
      <c r="M3" t="s">
        <v>838</v>
      </c>
      <c r="N3" t="s">
        <v>839</v>
      </c>
      <c r="T3" t="s">
        <v>1074</v>
      </c>
      <c r="U3" t="s">
        <v>1075</v>
      </c>
    </row>
    <row r="4" spans="1:81" hidden="1">
      <c r="A4">
        <v>3</v>
      </c>
      <c r="B4" s="3">
        <v>46114.555462962999</v>
      </c>
      <c r="C4" s="3">
        <v>46114.560358796298</v>
      </c>
      <c r="D4" t="s">
        <v>776</v>
      </c>
      <c r="F4" s="3"/>
      <c r="G4" t="s">
        <v>777</v>
      </c>
      <c r="H4" t="s">
        <v>1076</v>
      </c>
      <c r="I4" t="s">
        <v>3</v>
      </c>
      <c r="J4" t="s">
        <v>784</v>
      </c>
      <c r="K4" t="s">
        <v>1077</v>
      </c>
      <c r="L4" t="s">
        <v>1078</v>
      </c>
      <c r="M4" t="s">
        <v>1079</v>
      </c>
      <c r="X4" t="s">
        <v>1080</v>
      </c>
      <c r="AB4" t="s">
        <v>1081</v>
      </c>
    </row>
    <row r="5" spans="1:81" hidden="1">
      <c r="A5">
        <v>4</v>
      </c>
      <c r="B5" s="3">
        <v>46114.551956018498</v>
      </c>
      <c r="C5" s="3">
        <v>46114.575324074103</v>
      </c>
      <c r="D5" t="s">
        <v>776</v>
      </c>
      <c r="F5" s="3"/>
      <c r="G5" t="s">
        <v>777</v>
      </c>
      <c r="H5" t="s">
        <v>798</v>
      </c>
      <c r="I5" t="s">
        <v>2</v>
      </c>
      <c r="J5" t="s">
        <v>784</v>
      </c>
      <c r="K5" t="s">
        <v>1082</v>
      </c>
      <c r="L5" t="s">
        <v>800</v>
      </c>
      <c r="M5" t="s">
        <v>801</v>
      </c>
      <c r="N5" t="s">
        <v>1083</v>
      </c>
      <c r="O5" t="s">
        <v>1084</v>
      </c>
      <c r="P5" t="s">
        <v>1085</v>
      </c>
      <c r="Q5" t="s">
        <v>1086</v>
      </c>
      <c r="R5" t="s">
        <v>1087</v>
      </c>
      <c r="S5" t="s">
        <v>1088</v>
      </c>
      <c r="T5" t="s">
        <v>1089</v>
      </c>
      <c r="U5" t="s">
        <v>1090</v>
      </c>
      <c r="V5" t="s">
        <v>1091</v>
      </c>
      <c r="W5" t="s">
        <v>1092</v>
      </c>
      <c r="X5" t="s">
        <v>1093</v>
      </c>
      <c r="Y5" t="s">
        <v>1094</v>
      </c>
      <c r="Z5" t="s">
        <v>1095</v>
      </c>
      <c r="AA5" t="s">
        <v>1096</v>
      </c>
      <c r="AB5" t="s">
        <v>1097</v>
      </c>
      <c r="AC5" t="s">
        <v>1098</v>
      </c>
      <c r="AD5" t="s">
        <v>1099</v>
      </c>
      <c r="AE5" t="s">
        <v>1100</v>
      </c>
      <c r="AF5" t="s">
        <v>1101</v>
      </c>
      <c r="AG5" t="s">
        <v>1102</v>
      </c>
      <c r="AH5" t="s">
        <v>1103</v>
      </c>
      <c r="AI5" t="s">
        <v>1104</v>
      </c>
      <c r="AJ5" t="s">
        <v>1105</v>
      </c>
      <c r="AK5" t="s">
        <v>1106</v>
      </c>
      <c r="AL5" t="s">
        <v>1107</v>
      </c>
      <c r="AM5" t="s">
        <v>65</v>
      </c>
      <c r="AN5" t="s">
        <v>66</v>
      </c>
      <c r="AO5" t="s">
        <v>67</v>
      </c>
      <c r="AP5" t="s">
        <v>68</v>
      </c>
      <c r="AQ5" t="s">
        <v>69</v>
      </c>
      <c r="AR5" t="s">
        <v>70</v>
      </c>
      <c r="AS5" t="s">
        <v>71</v>
      </c>
      <c r="AT5" t="s">
        <v>72</v>
      </c>
      <c r="AU5" t="s">
        <v>73</v>
      </c>
      <c r="AV5" t="s">
        <v>74</v>
      </c>
      <c r="AW5" t="s">
        <v>75</v>
      </c>
      <c r="AX5" t="s">
        <v>76</v>
      </c>
      <c r="AY5" t="s">
        <v>77</v>
      </c>
      <c r="AZ5" t="s">
        <v>78</v>
      </c>
      <c r="BA5" t="s">
        <v>79</v>
      </c>
      <c r="BB5" t="s">
        <v>80</v>
      </c>
      <c r="BC5" t="s">
        <v>81</v>
      </c>
      <c r="BD5" t="s">
        <v>82</v>
      </c>
      <c r="BE5" t="s">
        <v>83</v>
      </c>
      <c r="BF5" t="s">
        <v>84</v>
      </c>
      <c r="BG5" t="s">
        <v>85</v>
      </c>
      <c r="BH5" t="s">
        <v>86</v>
      </c>
      <c r="BI5" t="s">
        <v>87</v>
      </c>
      <c r="BJ5" t="s">
        <v>88</v>
      </c>
      <c r="BK5" t="s">
        <v>89</v>
      </c>
      <c r="BL5" t="s">
        <v>90</v>
      </c>
      <c r="BM5" t="s">
        <v>91</v>
      </c>
      <c r="BN5" t="s">
        <v>92</v>
      </c>
      <c r="BO5" t="s">
        <v>93</v>
      </c>
      <c r="BP5" t="s">
        <v>94</v>
      </c>
      <c r="BQ5" t="s">
        <v>95</v>
      </c>
      <c r="BR5" t="s">
        <v>96</v>
      </c>
      <c r="BS5" t="s">
        <v>97</v>
      </c>
      <c r="BT5" t="s">
        <v>98</v>
      </c>
      <c r="BU5" t="s">
        <v>99</v>
      </c>
      <c r="BV5" t="s">
        <v>100</v>
      </c>
      <c r="BW5" t="s">
        <v>101</v>
      </c>
      <c r="BX5" t="s">
        <v>102</v>
      </c>
      <c r="BY5" t="s">
        <v>103</v>
      </c>
      <c r="BZ5" t="s">
        <v>104</v>
      </c>
      <c r="CC5" t="s">
        <v>105</v>
      </c>
    </row>
    <row r="6" spans="1:81" hidden="1">
      <c r="A6">
        <v>5</v>
      </c>
      <c r="B6" s="3">
        <v>46114.796273148102</v>
      </c>
      <c r="C6" s="3">
        <v>46114.871423611097</v>
      </c>
      <c r="D6" t="s">
        <v>776</v>
      </c>
      <c r="F6" s="3"/>
      <c r="G6" t="s">
        <v>777</v>
      </c>
      <c r="H6" t="s">
        <v>864</v>
      </c>
      <c r="I6" t="s">
        <v>2</v>
      </c>
      <c r="J6" t="s">
        <v>784</v>
      </c>
      <c r="K6" t="s">
        <v>865</v>
      </c>
      <c r="L6" t="s">
        <v>866</v>
      </c>
      <c r="M6" t="s">
        <v>867</v>
      </c>
      <c r="R6" t="s">
        <v>1108</v>
      </c>
      <c r="S6" t="s">
        <v>1109</v>
      </c>
      <c r="U6" t="s">
        <v>1110</v>
      </c>
      <c r="V6" t="s">
        <v>1111</v>
      </c>
      <c r="W6" t="s">
        <v>1112</v>
      </c>
      <c r="X6" t="s">
        <v>1113</v>
      </c>
      <c r="Z6" t="s">
        <v>1114</v>
      </c>
      <c r="AC6" t="s">
        <v>1115</v>
      </c>
      <c r="AE6" t="s">
        <v>1116</v>
      </c>
      <c r="AF6" t="s">
        <v>1117</v>
      </c>
      <c r="AT6" t="s">
        <v>106</v>
      </c>
      <c r="BP6" t="s">
        <v>107</v>
      </c>
    </row>
    <row r="7" spans="1:81" hidden="1">
      <c r="A7">
        <v>6</v>
      </c>
      <c r="B7" s="3">
        <v>46114.917523148099</v>
      </c>
      <c r="C7" s="3">
        <v>46114.9227777778</v>
      </c>
      <c r="D7" t="s">
        <v>776</v>
      </c>
      <c r="F7" s="3"/>
      <c r="G7" t="s">
        <v>777</v>
      </c>
      <c r="H7" t="s">
        <v>1118</v>
      </c>
      <c r="I7" t="s">
        <v>2</v>
      </c>
      <c r="J7" t="s">
        <v>784</v>
      </c>
      <c r="K7" t="s">
        <v>1119</v>
      </c>
      <c r="L7" t="s">
        <v>1120</v>
      </c>
      <c r="M7" t="s">
        <v>1121</v>
      </c>
      <c r="U7" t="s">
        <v>1122</v>
      </c>
      <c r="V7" t="s">
        <v>1122</v>
      </c>
      <c r="W7" t="s">
        <v>1123</v>
      </c>
      <c r="AH7" t="s">
        <v>1124</v>
      </c>
      <c r="AI7" t="s">
        <v>1124</v>
      </c>
      <c r="AJ7" t="s">
        <v>1124</v>
      </c>
      <c r="AK7" t="s">
        <v>1125</v>
      </c>
      <c r="AL7" t="s">
        <v>1126</v>
      </c>
      <c r="AM7" t="s">
        <v>109</v>
      </c>
      <c r="AN7" t="s">
        <v>110</v>
      </c>
      <c r="AO7" t="s">
        <v>111</v>
      </c>
      <c r="AP7" t="s">
        <v>112</v>
      </c>
      <c r="AT7" t="s">
        <v>113</v>
      </c>
      <c r="AU7" t="s">
        <v>114</v>
      </c>
      <c r="AW7" t="s">
        <v>115</v>
      </c>
      <c r="AX7" t="s">
        <v>116</v>
      </c>
      <c r="AY7" t="s">
        <v>117</v>
      </c>
      <c r="AZ7" t="s">
        <v>118</v>
      </c>
      <c r="BA7" t="s">
        <v>119</v>
      </c>
      <c r="BB7" t="s">
        <v>120</v>
      </c>
      <c r="BC7" t="s">
        <v>121</v>
      </c>
      <c r="BJ7" t="s">
        <v>122</v>
      </c>
      <c r="BQ7" t="s">
        <v>123</v>
      </c>
      <c r="BR7" t="s">
        <v>124</v>
      </c>
      <c r="BT7" t="s">
        <v>125</v>
      </c>
      <c r="BU7" t="s">
        <v>126</v>
      </c>
      <c r="BX7" t="s">
        <v>127</v>
      </c>
      <c r="BZ7" t="s">
        <v>127</v>
      </c>
    </row>
    <row r="8" spans="1:81" hidden="1">
      <c r="A8">
        <v>7</v>
      </c>
      <c r="B8" s="3">
        <v>46115.398784722202</v>
      </c>
      <c r="C8" s="3">
        <v>46115.469270833302</v>
      </c>
      <c r="D8" t="s">
        <v>776</v>
      </c>
      <c r="F8" s="3"/>
      <c r="G8" t="s">
        <v>777</v>
      </c>
      <c r="H8" t="s">
        <v>1127</v>
      </c>
      <c r="I8" t="s">
        <v>1078</v>
      </c>
      <c r="J8" t="s">
        <v>784</v>
      </c>
      <c r="K8" t="s">
        <v>1128</v>
      </c>
      <c r="L8" t="s">
        <v>826</v>
      </c>
      <c r="M8" t="s">
        <v>1129</v>
      </c>
      <c r="N8" t="s">
        <v>1130</v>
      </c>
      <c r="O8" t="s">
        <v>1131</v>
      </c>
      <c r="Q8" t="s">
        <v>1132</v>
      </c>
      <c r="S8" t="s">
        <v>1133</v>
      </c>
      <c r="T8" t="s">
        <v>1134</v>
      </c>
      <c r="U8" t="s">
        <v>1135</v>
      </c>
      <c r="W8" t="s">
        <v>1136</v>
      </c>
      <c r="X8" t="s">
        <v>1137</v>
      </c>
      <c r="Y8" t="s">
        <v>1138</v>
      </c>
      <c r="Z8" t="s">
        <v>1139</v>
      </c>
      <c r="AA8" t="s">
        <v>1140</v>
      </c>
      <c r="AB8" t="s">
        <v>1141</v>
      </c>
      <c r="CA8" t="s">
        <v>128</v>
      </c>
      <c r="CB8" t="s">
        <v>129</v>
      </c>
      <c r="CC8" t="s">
        <v>130</v>
      </c>
    </row>
    <row r="9" spans="1:81" hidden="1">
      <c r="A9">
        <v>8</v>
      </c>
      <c r="B9" s="3">
        <v>46115.530671296299</v>
      </c>
      <c r="C9" s="3">
        <v>46115.557337963</v>
      </c>
      <c r="D9" t="s">
        <v>776</v>
      </c>
      <c r="F9" s="3"/>
      <c r="G9" t="s">
        <v>777</v>
      </c>
      <c r="H9" t="s">
        <v>1142</v>
      </c>
      <c r="I9" t="s">
        <v>1030</v>
      </c>
      <c r="J9" t="s">
        <v>784</v>
      </c>
      <c r="K9" t="s">
        <v>1142</v>
      </c>
      <c r="L9" t="s">
        <v>1143</v>
      </c>
      <c r="M9" t="s">
        <v>1144</v>
      </c>
      <c r="N9" t="s">
        <v>1145</v>
      </c>
      <c r="O9" t="s">
        <v>1146</v>
      </c>
      <c r="P9" t="s">
        <v>131</v>
      </c>
      <c r="Q9" t="s">
        <v>131</v>
      </c>
      <c r="R9" t="s">
        <v>1147</v>
      </c>
      <c r="S9" t="s">
        <v>131</v>
      </c>
      <c r="T9" t="s">
        <v>1148</v>
      </c>
      <c r="U9" t="s">
        <v>1149</v>
      </c>
      <c r="V9" t="s">
        <v>1150</v>
      </c>
      <c r="W9" t="s">
        <v>1151</v>
      </c>
      <c r="X9" t="s">
        <v>1152</v>
      </c>
      <c r="Y9" t="s">
        <v>131</v>
      </c>
      <c r="Z9" t="s">
        <v>1153</v>
      </c>
      <c r="AA9" t="s">
        <v>1154</v>
      </c>
      <c r="AB9" t="s">
        <v>131</v>
      </c>
      <c r="AC9" t="s">
        <v>1155</v>
      </c>
      <c r="AD9" t="s">
        <v>131</v>
      </c>
      <c r="AE9" t="s">
        <v>131</v>
      </c>
      <c r="AF9" t="s">
        <v>131</v>
      </c>
      <c r="AG9" t="s">
        <v>131</v>
      </c>
      <c r="AH9" t="s">
        <v>131</v>
      </c>
      <c r="AI9" t="s">
        <v>131</v>
      </c>
      <c r="AJ9" t="s">
        <v>131</v>
      </c>
      <c r="AK9" t="s">
        <v>131</v>
      </c>
      <c r="AL9" t="s">
        <v>131</v>
      </c>
      <c r="AM9" t="s">
        <v>131</v>
      </c>
      <c r="AN9" t="s">
        <v>131</v>
      </c>
      <c r="AO9" t="s">
        <v>131</v>
      </c>
      <c r="AP9" t="s">
        <v>131</v>
      </c>
      <c r="AQ9" t="s">
        <v>131</v>
      </c>
      <c r="AR9" t="s">
        <v>131</v>
      </c>
      <c r="AS9" t="s">
        <v>131</v>
      </c>
      <c r="AT9" t="s">
        <v>131</v>
      </c>
      <c r="AU9" t="s">
        <v>131</v>
      </c>
      <c r="AV9" t="s">
        <v>131</v>
      </c>
      <c r="AW9" t="s">
        <v>131</v>
      </c>
      <c r="AX9" t="s">
        <v>131</v>
      </c>
      <c r="AY9" t="s">
        <v>131</v>
      </c>
      <c r="AZ9" t="s">
        <v>131</v>
      </c>
      <c r="BA9" t="s">
        <v>131</v>
      </c>
      <c r="BB9" t="s">
        <v>131</v>
      </c>
      <c r="BC9" t="s">
        <v>131</v>
      </c>
      <c r="BD9" t="s">
        <v>131</v>
      </c>
      <c r="BE9" t="s">
        <v>131</v>
      </c>
      <c r="BF9" t="s">
        <v>131</v>
      </c>
      <c r="BG9" t="s">
        <v>131</v>
      </c>
      <c r="BH9" t="s">
        <v>131</v>
      </c>
      <c r="BI9" t="s">
        <v>131</v>
      </c>
      <c r="BJ9" t="s">
        <v>131</v>
      </c>
      <c r="BK9" t="s">
        <v>131</v>
      </c>
      <c r="BL9" t="s">
        <v>131</v>
      </c>
      <c r="BM9" t="s">
        <v>131</v>
      </c>
      <c r="BN9" t="s">
        <v>131</v>
      </c>
      <c r="BO9" t="s">
        <v>131</v>
      </c>
      <c r="BP9" t="s">
        <v>131</v>
      </c>
      <c r="BQ9" t="s">
        <v>131</v>
      </c>
      <c r="BR9" t="s">
        <v>131</v>
      </c>
      <c r="BS9" t="s">
        <v>131</v>
      </c>
      <c r="BT9" t="s">
        <v>131</v>
      </c>
      <c r="BU9" t="s">
        <v>131</v>
      </c>
      <c r="BV9" t="s">
        <v>131</v>
      </c>
      <c r="BW9" t="s">
        <v>131</v>
      </c>
      <c r="BX9" t="s">
        <v>131</v>
      </c>
      <c r="BY9" t="s">
        <v>131</v>
      </c>
      <c r="BZ9" t="s">
        <v>131</v>
      </c>
      <c r="CA9" t="s">
        <v>131</v>
      </c>
      <c r="CB9" t="s">
        <v>131</v>
      </c>
      <c r="CC9" t="s">
        <v>131</v>
      </c>
    </row>
    <row r="10" spans="1:81" hidden="1">
      <c r="A10">
        <v>9</v>
      </c>
      <c r="B10" s="3">
        <v>46115.614374999997</v>
      </c>
      <c r="C10" s="3">
        <v>46115.682581018496</v>
      </c>
      <c r="D10" t="s">
        <v>776</v>
      </c>
      <c r="F10" s="3"/>
      <c r="G10" t="s">
        <v>777</v>
      </c>
      <c r="H10" t="s">
        <v>951</v>
      </c>
      <c r="I10" t="s">
        <v>1030</v>
      </c>
      <c r="J10" t="s">
        <v>784</v>
      </c>
      <c r="K10" t="s">
        <v>953</v>
      </c>
      <c r="L10" t="s">
        <v>925</v>
      </c>
      <c r="M10" t="s">
        <v>955</v>
      </c>
      <c r="N10" t="s">
        <v>1156</v>
      </c>
      <c r="O10" t="s">
        <v>1157</v>
      </c>
      <c r="P10" t="s">
        <v>1158</v>
      </c>
      <c r="Q10" t="s">
        <v>1159</v>
      </c>
      <c r="R10" t="s">
        <v>1160</v>
      </c>
      <c r="S10" t="s">
        <v>1161</v>
      </c>
      <c r="T10" t="s">
        <v>1162</v>
      </c>
      <c r="U10" t="s">
        <v>1163</v>
      </c>
      <c r="V10" t="s">
        <v>1164</v>
      </c>
      <c r="W10" t="s">
        <v>1165</v>
      </c>
      <c r="X10" t="s">
        <v>1166</v>
      </c>
      <c r="Y10" t="s">
        <v>1167</v>
      </c>
      <c r="Z10" t="s">
        <v>1168</v>
      </c>
      <c r="AA10" t="s">
        <v>1169</v>
      </c>
      <c r="AB10" t="s">
        <v>1170</v>
      </c>
      <c r="AC10" t="s">
        <v>1171</v>
      </c>
      <c r="AD10" t="s">
        <v>1172</v>
      </c>
      <c r="AE10" t="s">
        <v>1173</v>
      </c>
      <c r="AF10" t="s">
        <v>1174</v>
      </c>
      <c r="AG10" t="s">
        <v>1175</v>
      </c>
      <c r="AH10" t="s">
        <v>1176</v>
      </c>
      <c r="AI10" t="s">
        <v>1177</v>
      </c>
      <c r="AJ10" t="s">
        <v>1178</v>
      </c>
      <c r="AK10" t="s">
        <v>1179</v>
      </c>
      <c r="AL10" t="s">
        <v>1180</v>
      </c>
      <c r="AM10" t="s">
        <v>132</v>
      </c>
      <c r="AN10" t="s">
        <v>133</v>
      </c>
      <c r="AO10" t="s">
        <v>134</v>
      </c>
      <c r="AP10" t="s">
        <v>135</v>
      </c>
      <c r="AQ10" t="s">
        <v>136</v>
      </c>
      <c r="AR10" t="s">
        <v>137</v>
      </c>
      <c r="AS10" t="s">
        <v>138</v>
      </c>
      <c r="AT10" t="s">
        <v>139</v>
      </c>
      <c r="AU10" t="s">
        <v>140</v>
      </c>
      <c r="AV10" t="s">
        <v>141</v>
      </c>
      <c r="AW10" t="s">
        <v>142</v>
      </c>
      <c r="AX10" t="s">
        <v>143</v>
      </c>
      <c r="AY10" t="s">
        <v>144</v>
      </c>
      <c r="AZ10" t="s">
        <v>145</v>
      </c>
      <c r="BA10" t="s">
        <v>146</v>
      </c>
      <c r="BB10" t="s">
        <v>147</v>
      </c>
      <c r="BC10" t="s">
        <v>148</v>
      </c>
      <c r="BD10" t="s">
        <v>149</v>
      </c>
      <c r="BE10" t="s">
        <v>150</v>
      </c>
      <c r="BF10" t="s">
        <v>151</v>
      </c>
      <c r="BG10" t="s">
        <v>152</v>
      </c>
      <c r="BH10" t="s">
        <v>153</v>
      </c>
      <c r="BI10" t="s">
        <v>154</v>
      </c>
      <c r="BJ10" t="s">
        <v>155</v>
      </c>
      <c r="BK10" t="s">
        <v>156</v>
      </c>
      <c r="BL10" t="s">
        <v>157</v>
      </c>
      <c r="BM10" t="s">
        <v>158</v>
      </c>
      <c r="BN10" t="s">
        <v>159</v>
      </c>
      <c r="BO10" t="s">
        <v>160</v>
      </c>
      <c r="BP10" t="s">
        <v>161</v>
      </c>
      <c r="BQ10" t="s">
        <v>162</v>
      </c>
      <c r="BR10" t="s">
        <v>163</v>
      </c>
      <c r="BS10" t="s">
        <v>164</v>
      </c>
      <c r="BT10" t="s">
        <v>165</v>
      </c>
      <c r="BU10" t="s">
        <v>166</v>
      </c>
      <c r="BV10" t="s">
        <v>167</v>
      </c>
      <c r="BW10" t="s">
        <v>168</v>
      </c>
      <c r="BX10" t="s">
        <v>169</v>
      </c>
      <c r="BY10" t="s">
        <v>170</v>
      </c>
      <c r="BZ10" t="s">
        <v>171</v>
      </c>
      <c r="CA10" t="s">
        <v>172</v>
      </c>
      <c r="CB10" t="s">
        <v>173</v>
      </c>
      <c r="CC10" t="s">
        <v>174</v>
      </c>
    </row>
    <row r="11" spans="1:81" hidden="1">
      <c r="A11">
        <v>10</v>
      </c>
      <c r="B11" s="3">
        <v>46115.705300925903</v>
      </c>
      <c r="C11" s="3">
        <v>46115.757604166698</v>
      </c>
      <c r="D11" t="s">
        <v>776</v>
      </c>
      <c r="F11" s="3"/>
      <c r="G11" t="s">
        <v>777</v>
      </c>
      <c r="H11" t="s">
        <v>1181</v>
      </c>
      <c r="I11" t="s">
        <v>826</v>
      </c>
      <c r="J11" t="s">
        <v>784</v>
      </c>
      <c r="K11" t="s">
        <v>1182</v>
      </c>
      <c r="L11" t="s">
        <v>1183</v>
      </c>
      <c r="M11" t="s">
        <v>926</v>
      </c>
      <c r="N11" t="s">
        <v>1184</v>
      </c>
      <c r="O11" t="s">
        <v>1185</v>
      </c>
      <c r="P11" t="s">
        <v>1186</v>
      </c>
      <c r="Q11" t="s">
        <v>1187</v>
      </c>
      <c r="R11" t="s">
        <v>1188</v>
      </c>
      <c r="S11" t="s">
        <v>1189</v>
      </c>
      <c r="T11" t="s">
        <v>1190</v>
      </c>
      <c r="U11" t="s">
        <v>1191</v>
      </c>
      <c r="V11" t="s">
        <v>1192</v>
      </c>
      <c r="W11" t="s">
        <v>1193</v>
      </c>
      <c r="X11" t="s">
        <v>1194</v>
      </c>
      <c r="Y11" t="s">
        <v>1195</v>
      </c>
      <c r="Z11" t="s">
        <v>1196</v>
      </c>
      <c r="AA11" t="s">
        <v>1197</v>
      </c>
      <c r="AB11" t="s">
        <v>1198</v>
      </c>
      <c r="AC11" t="s">
        <v>1199</v>
      </c>
      <c r="AD11" t="s">
        <v>1200</v>
      </c>
      <c r="AE11" t="s">
        <v>1201</v>
      </c>
      <c r="AF11" t="s">
        <v>1202</v>
      </c>
      <c r="AG11" t="s">
        <v>1203</v>
      </c>
      <c r="AH11" t="s">
        <v>1204</v>
      </c>
      <c r="AI11" t="s">
        <v>1205</v>
      </c>
      <c r="AJ11" t="s">
        <v>1206</v>
      </c>
      <c r="AK11" t="s">
        <v>1207</v>
      </c>
      <c r="AL11" t="s">
        <v>1208</v>
      </c>
      <c r="AM11" t="s">
        <v>175</v>
      </c>
      <c r="AN11" t="s">
        <v>176</v>
      </c>
      <c r="AO11" t="s">
        <v>177</v>
      </c>
      <c r="AP11" t="s">
        <v>178</v>
      </c>
      <c r="AQ11" t="s">
        <v>179</v>
      </c>
      <c r="AR11" t="s">
        <v>180</v>
      </c>
      <c r="AS11" t="s">
        <v>181</v>
      </c>
      <c r="AT11" t="s">
        <v>182</v>
      </c>
      <c r="AU11" t="s">
        <v>183</v>
      </c>
      <c r="AV11" t="s">
        <v>184</v>
      </c>
      <c r="AW11" t="s">
        <v>185</v>
      </c>
      <c r="AX11" t="s">
        <v>186</v>
      </c>
      <c r="AY11" t="s">
        <v>187</v>
      </c>
      <c r="AZ11" t="s">
        <v>188</v>
      </c>
      <c r="BA11" t="s">
        <v>189</v>
      </c>
      <c r="BB11" t="s">
        <v>190</v>
      </c>
      <c r="BC11" t="s">
        <v>191</v>
      </c>
      <c r="BD11" t="s">
        <v>192</v>
      </c>
      <c r="BE11" t="s">
        <v>193</v>
      </c>
      <c r="BF11" t="s">
        <v>194</v>
      </c>
      <c r="BG11" t="s">
        <v>195</v>
      </c>
      <c r="BH11" t="s">
        <v>196</v>
      </c>
      <c r="BI11" t="s">
        <v>197</v>
      </c>
      <c r="BJ11" t="s">
        <v>198</v>
      </c>
      <c r="BK11" t="s">
        <v>199</v>
      </c>
      <c r="BL11" t="s">
        <v>200</v>
      </c>
      <c r="BM11" t="s">
        <v>201</v>
      </c>
      <c r="BN11" t="s">
        <v>202</v>
      </c>
      <c r="BO11" t="s">
        <v>203</v>
      </c>
      <c r="BP11" t="s">
        <v>204</v>
      </c>
      <c r="BQ11" t="s">
        <v>205</v>
      </c>
      <c r="BR11" t="s">
        <v>206</v>
      </c>
      <c r="BS11" t="s">
        <v>207</v>
      </c>
      <c r="BT11" t="s">
        <v>208</v>
      </c>
      <c r="BU11" t="s">
        <v>209</v>
      </c>
      <c r="BV11" t="s">
        <v>210</v>
      </c>
      <c r="BW11" t="s">
        <v>211</v>
      </c>
      <c r="BX11" t="s">
        <v>212</v>
      </c>
      <c r="BY11" t="s">
        <v>213</v>
      </c>
      <c r="BZ11" t="s">
        <v>214</v>
      </c>
      <c r="CA11" t="s">
        <v>215</v>
      </c>
      <c r="CB11" t="s">
        <v>216</v>
      </c>
      <c r="CC11" t="s">
        <v>217</v>
      </c>
    </row>
    <row r="12" spans="1:81" hidden="1">
      <c r="A12">
        <v>11</v>
      </c>
      <c r="B12" s="3">
        <v>46115.831307870401</v>
      </c>
      <c r="C12" s="3">
        <v>46115.840254629598</v>
      </c>
      <c r="D12" t="s">
        <v>776</v>
      </c>
      <c r="F12" s="3"/>
      <c r="G12" t="s">
        <v>777</v>
      </c>
      <c r="H12" t="s">
        <v>993</v>
      </c>
      <c r="I12" t="s">
        <v>2</v>
      </c>
      <c r="J12" t="s">
        <v>784</v>
      </c>
      <c r="K12" t="s">
        <v>994</v>
      </c>
      <c r="L12" t="s">
        <v>995</v>
      </c>
      <c r="M12" t="s">
        <v>996</v>
      </c>
      <c r="N12" t="s">
        <v>1209</v>
      </c>
      <c r="O12" t="s">
        <v>1210</v>
      </c>
      <c r="P12" t="s">
        <v>1211</v>
      </c>
      <c r="Q12" t="s">
        <v>1212</v>
      </c>
      <c r="R12" t="s">
        <v>1213</v>
      </c>
      <c r="S12" t="s">
        <v>1214</v>
      </c>
      <c r="U12" t="s">
        <v>1215</v>
      </c>
      <c r="W12" t="s">
        <v>1216</v>
      </c>
      <c r="X12" t="s">
        <v>1217</v>
      </c>
      <c r="Y12" t="s">
        <v>1218</v>
      </c>
      <c r="Z12" s="2" t="s">
        <v>1219</v>
      </c>
      <c r="AA12" t="s">
        <v>1220</v>
      </c>
      <c r="AB12" t="s">
        <v>1221</v>
      </c>
      <c r="AE12" t="s">
        <v>1222</v>
      </c>
      <c r="AF12" t="s">
        <v>1223</v>
      </c>
      <c r="AH12" t="s">
        <v>1224</v>
      </c>
      <c r="AI12" t="s">
        <v>1225</v>
      </c>
      <c r="AJ12" t="s">
        <v>1226</v>
      </c>
      <c r="AM12" t="s">
        <v>219</v>
      </c>
      <c r="AP12" t="s">
        <v>220</v>
      </c>
      <c r="AQ12" t="s">
        <v>221</v>
      </c>
      <c r="AR12" t="s">
        <v>222</v>
      </c>
      <c r="AS12" t="s">
        <v>222</v>
      </c>
      <c r="AT12" t="s">
        <v>223</v>
      </c>
      <c r="AU12" t="s">
        <v>223</v>
      </c>
      <c r="AV12" t="s">
        <v>223</v>
      </c>
      <c r="AW12" t="s">
        <v>223</v>
      </c>
      <c r="AX12" t="s">
        <v>223</v>
      </c>
      <c r="AY12" t="s">
        <v>223</v>
      </c>
      <c r="AZ12" t="s">
        <v>223</v>
      </c>
      <c r="BA12" t="s">
        <v>223</v>
      </c>
      <c r="BB12" t="s">
        <v>223</v>
      </c>
      <c r="BC12" t="s">
        <v>223</v>
      </c>
      <c r="BD12" t="s">
        <v>223</v>
      </c>
      <c r="BE12" t="s">
        <v>223</v>
      </c>
      <c r="BF12" t="s">
        <v>223</v>
      </c>
      <c r="BG12" t="s">
        <v>223</v>
      </c>
      <c r="BH12" t="s">
        <v>223</v>
      </c>
      <c r="BI12" t="s">
        <v>223</v>
      </c>
      <c r="BJ12" t="s">
        <v>224</v>
      </c>
      <c r="BK12" t="s">
        <v>223</v>
      </c>
      <c r="BL12" t="s">
        <v>223</v>
      </c>
      <c r="BM12" t="s">
        <v>223</v>
      </c>
      <c r="BN12" t="s">
        <v>223</v>
      </c>
      <c r="BO12" t="s">
        <v>225</v>
      </c>
      <c r="BP12" t="s">
        <v>226</v>
      </c>
      <c r="BQ12" t="s">
        <v>223</v>
      </c>
      <c r="BR12" t="s">
        <v>223</v>
      </c>
      <c r="BS12" t="s">
        <v>223</v>
      </c>
      <c r="BT12" t="s">
        <v>223</v>
      </c>
      <c r="BU12" t="s">
        <v>223</v>
      </c>
      <c r="BV12" t="s">
        <v>223</v>
      </c>
      <c r="BW12" t="s">
        <v>223</v>
      </c>
      <c r="BX12" t="s">
        <v>227</v>
      </c>
      <c r="CA12" t="s">
        <v>228</v>
      </c>
      <c r="CB12" t="s">
        <v>229</v>
      </c>
      <c r="CC12" t="s">
        <v>230</v>
      </c>
    </row>
    <row r="13" spans="1:81" hidden="1">
      <c r="A13">
        <v>12</v>
      </c>
      <c r="B13" s="3">
        <v>46116.441192129598</v>
      </c>
      <c r="C13" s="3">
        <v>46118.482789351903</v>
      </c>
      <c r="D13" t="s">
        <v>776</v>
      </c>
      <c r="F13" s="3"/>
      <c r="G13" t="s">
        <v>777</v>
      </c>
      <c r="H13" t="s">
        <v>1227</v>
      </c>
      <c r="I13" t="s">
        <v>1030</v>
      </c>
      <c r="J13" t="s">
        <v>780</v>
      </c>
      <c r="M13" t="s">
        <v>1228</v>
      </c>
      <c r="N13" t="s">
        <v>1229</v>
      </c>
      <c r="O13" t="s">
        <v>1230</v>
      </c>
      <c r="P13" t="s">
        <v>1231</v>
      </c>
      <c r="Q13" t="s">
        <v>1232</v>
      </c>
      <c r="R13" t="s">
        <v>1233</v>
      </c>
      <c r="S13" t="s">
        <v>231</v>
      </c>
      <c r="T13" t="s">
        <v>1234</v>
      </c>
      <c r="U13" t="s">
        <v>1235</v>
      </c>
      <c r="V13" t="s">
        <v>1236</v>
      </c>
      <c r="W13" t="s">
        <v>1237</v>
      </c>
      <c r="X13" t="s">
        <v>1238</v>
      </c>
      <c r="Y13" t="s">
        <v>1239</v>
      </c>
      <c r="Z13" t="s">
        <v>1240</v>
      </c>
      <c r="AA13" t="s">
        <v>1241</v>
      </c>
      <c r="AB13" t="s">
        <v>1242</v>
      </c>
      <c r="AC13" t="s">
        <v>231</v>
      </c>
      <c r="AD13" t="s">
        <v>231</v>
      </c>
      <c r="AE13" t="s">
        <v>231</v>
      </c>
      <c r="AF13" t="s">
        <v>231</v>
      </c>
      <c r="AG13" t="s">
        <v>231</v>
      </c>
      <c r="AH13" t="s">
        <v>231</v>
      </c>
      <c r="AI13" t="s">
        <v>231</v>
      </c>
      <c r="AK13" t="s">
        <v>231</v>
      </c>
      <c r="AL13" t="s">
        <v>231</v>
      </c>
      <c r="AN13" t="s">
        <v>231</v>
      </c>
      <c r="AO13" t="s">
        <v>231</v>
      </c>
      <c r="AP13" t="s">
        <v>231</v>
      </c>
      <c r="AQ13" t="s">
        <v>231</v>
      </c>
      <c r="AR13" t="s">
        <v>231</v>
      </c>
      <c r="AS13" t="s">
        <v>231</v>
      </c>
      <c r="AT13" t="s">
        <v>231</v>
      </c>
      <c r="AU13" t="s">
        <v>231</v>
      </c>
      <c r="AV13" t="s">
        <v>231</v>
      </c>
      <c r="AW13" t="s">
        <v>231</v>
      </c>
      <c r="AX13" t="s">
        <v>231</v>
      </c>
      <c r="AY13" t="s">
        <v>231</v>
      </c>
      <c r="AZ13" t="s">
        <v>231</v>
      </c>
      <c r="BA13" t="s">
        <v>231</v>
      </c>
      <c r="BB13" t="s">
        <v>231</v>
      </c>
      <c r="BC13" t="s">
        <v>231</v>
      </c>
      <c r="BD13" t="s">
        <v>231</v>
      </c>
      <c r="BE13" t="s">
        <v>231</v>
      </c>
      <c r="BF13" t="s">
        <v>231</v>
      </c>
      <c r="BG13" t="s">
        <v>231</v>
      </c>
      <c r="BH13" t="s">
        <v>231</v>
      </c>
      <c r="BI13" t="s">
        <v>231</v>
      </c>
      <c r="BJ13" t="s">
        <v>231</v>
      </c>
      <c r="BK13" t="s">
        <v>231</v>
      </c>
      <c r="BL13" t="s">
        <v>231</v>
      </c>
      <c r="BM13" t="s">
        <v>231</v>
      </c>
      <c r="BN13" t="s">
        <v>231</v>
      </c>
      <c r="BO13" t="s">
        <v>231</v>
      </c>
      <c r="BP13" t="s">
        <v>231</v>
      </c>
      <c r="BQ13" t="s">
        <v>231</v>
      </c>
      <c r="BR13" t="s">
        <v>231</v>
      </c>
      <c r="BS13" t="s">
        <v>231</v>
      </c>
      <c r="BT13" t="s">
        <v>231</v>
      </c>
      <c r="BU13" t="s">
        <v>231</v>
      </c>
      <c r="BV13" t="s">
        <v>231</v>
      </c>
      <c r="BW13" t="s">
        <v>231</v>
      </c>
      <c r="BX13" t="s">
        <v>231</v>
      </c>
      <c r="BY13" t="s">
        <v>231</v>
      </c>
      <c r="BZ13" t="s">
        <v>231</v>
      </c>
      <c r="CA13" t="s">
        <v>231</v>
      </c>
      <c r="CB13" t="s">
        <v>231</v>
      </c>
      <c r="CC13" t="s">
        <v>232</v>
      </c>
    </row>
    <row r="14" spans="1:81" hidden="1">
      <c r="A14">
        <v>13</v>
      </c>
      <c r="B14" s="3">
        <v>46118.662222222199</v>
      </c>
      <c r="C14" s="3">
        <v>46118.665601851797</v>
      </c>
      <c r="D14" t="s">
        <v>776</v>
      </c>
      <c r="F14" s="3"/>
      <c r="G14" t="s">
        <v>777</v>
      </c>
      <c r="H14" t="s">
        <v>1243</v>
      </c>
      <c r="I14" t="s">
        <v>2</v>
      </c>
      <c r="J14" t="s">
        <v>784</v>
      </c>
      <c r="K14" t="s">
        <v>1244</v>
      </c>
      <c r="L14" t="s">
        <v>1245</v>
      </c>
      <c r="M14" t="s">
        <v>1246</v>
      </c>
      <c r="N14" t="s">
        <v>1247</v>
      </c>
      <c r="O14" t="s">
        <v>1248</v>
      </c>
      <c r="P14" t="s">
        <v>1249</v>
      </c>
      <c r="Q14" t="s">
        <v>1250</v>
      </c>
      <c r="U14" t="s">
        <v>1251</v>
      </c>
      <c r="X14" t="s">
        <v>1252</v>
      </c>
      <c r="BN14" t="s">
        <v>235</v>
      </c>
      <c r="BO14" t="s">
        <v>236</v>
      </c>
      <c r="BW14" t="s">
        <v>237</v>
      </c>
    </row>
    <row r="15" spans="1:81" hidden="1">
      <c r="A15">
        <v>14</v>
      </c>
      <c r="B15" s="3">
        <v>46118.696145833303</v>
      </c>
      <c r="C15" s="3">
        <v>46118.722696759301</v>
      </c>
      <c r="D15" t="s">
        <v>776</v>
      </c>
      <c r="F15" s="3"/>
      <c r="G15" t="s">
        <v>777</v>
      </c>
      <c r="H15" t="s">
        <v>1029</v>
      </c>
      <c r="I15" t="s">
        <v>1030</v>
      </c>
      <c r="J15" t="s">
        <v>784</v>
      </c>
      <c r="K15" t="s">
        <v>1253</v>
      </c>
      <c r="L15" t="s">
        <v>1032</v>
      </c>
      <c r="M15" t="s">
        <v>1033</v>
      </c>
      <c r="N15" t="s">
        <v>1254</v>
      </c>
      <c r="O15" t="s">
        <v>1255</v>
      </c>
      <c r="P15" t="s">
        <v>1256</v>
      </c>
      <c r="Q15" t="s">
        <v>1257</v>
      </c>
      <c r="R15" t="s">
        <v>1258</v>
      </c>
      <c r="S15" t="s">
        <v>1259</v>
      </c>
      <c r="T15" t="s">
        <v>1260</v>
      </c>
      <c r="U15" t="s">
        <v>1261</v>
      </c>
      <c r="V15" t="s">
        <v>1262</v>
      </c>
      <c r="W15" t="s">
        <v>1263</v>
      </c>
      <c r="X15" t="s">
        <v>1264</v>
      </c>
      <c r="Y15" t="s">
        <v>1265</v>
      </c>
      <c r="Z15" t="s">
        <v>1266</v>
      </c>
      <c r="AA15" t="s">
        <v>1267</v>
      </c>
      <c r="AB15" t="s">
        <v>1268</v>
      </c>
      <c r="AC15" t="s">
        <v>1269</v>
      </c>
      <c r="AD15" t="s">
        <v>1270</v>
      </c>
      <c r="AE15" t="s">
        <v>1271</v>
      </c>
      <c r="AF15" t="s">
        <v>1272</v>
      </c>
      <c r="AG15" t="s">
        <v>1273</v>
      </c>
      <c r="AH15" t="s">
        <v>1274</v>
      </c>
      <c r="AI15" t="s">
        <v>1275</v>
      </c>
      <c r="AJ15" t="s">
        <v>1276</v>
      </c>
      <c r="AK15" t="s">
        <v>1277</v>
      </c>
      <c r="AL15" t="s">
        <v>1278</v>
      </c>
      <c r="AM15" t="s">
        <v>238</v>
      </c>
      <c r="AN15" t="s">
        <v>239</v>
      </c>
      <c r="AO15" t="s">
        <v>240</v>
      </c>
      <c r="AP15" t="s">
        <v>241</v>
      </c>
      <c r="AQ15" t="s">
        <v>242</v>
      </c>
      <c r="AR15" t="s">
        <v>243</v>
      </c>
      <c r="AS15" t="s">
        <v>244</v>
      </c>
      <c r="AT15" t="s">
        <v>245</v>
      </c>
      <c r="AU15" t="s">
        <v>246</v>
      </c>
      <c r="AV15" t="s">
        <v>247</v>
      </c>
      <c r="AW15" t="s">
        <v>248</v>
      </c>
      <c r="AX15" t="s">
        <v>249</v>
      </c>
      <c r="AY15" t="s">
        <v>250</v>
      </c>
      <c r="AZ15" t="s">
        <v>251</v>
      </c>
      <c r="BA15" t="s">
        <v>252</v>
      </c>
      <c r="BB15" t="s">
        <v>253</v>
      </c>
      <c r="BC15" t="s">
        <v>254</v>
      </c>
      <c r="BD15" t="s">
        <v>255</v>
      </c>
      <c r="BE15" t="s">
        <v>256</v>
      </c>
      <c r="BF15" t="s">
        <v>257</v>
      </c>
      <c r="BG15" t="s">
        <v>258</v>
      </c>
      <c r="BH15" t="s">
        <v>259</v>
      </c>
      <c r="BI15" t="s">
        <v>260</v>
      </c>
      <c r="BJ15" t="s">
        <v>261</v>
      </c>
      <c r="BK15" t="s">
        <v>262</v>
      </c>
      <c r="BL15" t="s">
        <v>263</v>
      </c>
      <c r="BM15" t="s">
        <v>264</v>
      </c>
      <c r="BN15" t="s">
        <v>265</v>
      </c>
      <c r="BO15" t="s">
        <v>266</v>
      </c>
      <c r="BP15" t="s">
        <v>267</v>
      </c>
      <c r="BQ15" t="s">
        <v>268</v>
      </c>
      <c r="BR15" t="s">
        <v>269</v>
      </c>
      <c r="BS15" t="s">
        <v>270</v>
      </c>
      <c r="BT15" t="s">
        <v>271</v>
      </c>
      <c r="BU15" t="s">
        <v>272</v>
      </c>
      <c r="BV15" t="s">
        <v>273</v>
      </c>
      <c r="BW15" t="s">
        <v>274</v>
      </c>
      <c r="BX15" t="s">
        <v>275</v>
      </c>
      <c r="BY15" t="s">
        <v>276</v>
      </c>
      <c r="BZ15" t="s">
        <v>277</v>
      </c>
      <c r="CA15" t="s">
        <v>278</v>
      </c>
      <c r="CB15" t="s">
        <v>279</v>
      </c>
      <c r="CC15" t="s">
        <v>280</v>
      </c>
    </row>
    <row r="16" spans="1:81" hidden="1">
      <c r="A16">
        <v>15</v>
      </c>
      <c r="B16" s="3">
        <v>46118.767337963</v>
      </c>
      <c r="C16" s="3">
        <v>46118.769050925897</v>
      </c>
      <c r="D16" t="s">
        <v>776</v>
      </c>
      <c r="F16" s="3"/>
      <c r="G16" t="s">
        <v>777</v>
      </c>
      <c r="H16" t="s">
        <v>1279</v>
      </c>
      <c r="I16" t="s">
        <v>3</v>
      </c>
      <c r="J16" t="s">
        <v>784</v>
      </c>
      <c r="K16" t="s">
        <v>1280</v>
      </c>
      <c r="L16" t="s">
        <v>850</v>
      </c>
      <c r="M16" t="s">
        <v>1281</v>
      </c>
      <c r="N16" t="s">
        <v>281</v>
      </c>
      <c r="O16" t="s">
        <v>281</v>
      </c>
      <c r="P16" t="s">
        <v>281</v>
      </c>
      <c r="R16" t="s">
        <v>281</v>
      </c>
      <c r="S16" t="s">
        <v>281</v>
      </c>
      <c r="T16" t="s">
        <v>281</v>
      </c>
      <c r="U16" t="s">
        <v>281</v>
      </c>
      <c r="V16" t="s">
        <v>281</v>
      </c>
      <c r="W16" t="s">
        <v>281</v>
      </c>
      <c r="X16" t="s">
        <v>281</v>
      </c>
      <c r="Y16" t="s">
        <v>281</v>
      </c>
      <c r="Z16" t="s">
        <v>281</v>
      </c>
      <c r="AA16" t="s">
        <v>281</v>
      </c>
      <c r="AC16" t="s">
        <v>281</v>
      </c>
      <c r="AD16" t="s">
        <v>281</v>
      </c>
      <c r="AE16" t="s">
        <v>281</v>
      </c>
      <c r="AF16" t="s">
        <v>281</v>
      </c>
      <c r="AG16" t="s">
        <v>281</v>
      </c>
      <c r="AH16" t="s">
        <v>281</v>
      </c>
      <c r="AI16" t="s">
        <v>281</v>
      </c>
      <c r="AJ16" t="s">
        <v>281</v>
      </c>
      <c r="AK16" t="s">
        <v>281</v>
      </c>
      <c r="AL16" t="s">
        <v>281</v>
      </c>
      <c r="AM16" t="s">
        <v>281</v>
      </c>
      <c r="AN16" t="s">
        <v>281</v>
      </c>
      <c r="AO16" t="s">
        <v>281</v>
      </c>
      <c r="AQ16" t="s">
        <v>281</v>
      </c>
      <c r="AR16" t="s">
        <v>281</v>
      </c>
      <c r="AS16" t="s">
        <v>281</v>
      </c>
      <c r="AT16" t="s">
        <v>281</v>
      </c>
      <c r="AU16" t="s">
        <v>281</v>
      </c>
      <c r="AV16" t="s">
        <v>281</v>
      </c>
      <c r="AW16" t="s">
        <v>281</v>
      </c>
      <c r="AX16" t="s">
        <v>281</v>
      </c>
      <c r="AY16" t="s">
        <v>281</v>
      </c>
      <c r="AZ16" t="s">
        <v>281</v>
      </c>
      <c r="BA16" t="s">
        <v>281</v>
      </c>
      <c r="BB16" t="s">
        <v>281</v>
      </c>
      <c r="BC16" t="s">
        <v>281</v>
      </c>
      <c r="BD16" t="s">
        <v>281</v>
      </c>
      <c r="BE16" t="s">
        <v>281</v>
      </c>
      <c r="BF16" t="s">
        <v>281</v>
      </c>
      <c r="BG16" t="s">
        <v>281</v>
      </c>
      <c r="BH16" t="s">
        <v>281</v>
      </c>
      <c r="BI16" t="s">
        <v>281</v>
      </c>
      <c r="BJ16" t="s">
        <v>281</v>
      </c>
      <c r="BK16" t="s">
        <v>281</v>
      </c>
      <c r="BL16" t="s">
        <v>281</v>
      </c>
      <c r="BM16" t="s">
        <v>281</v>
      </c>
      <c r="BN16" t="s">
        <v>281</v>
      </c>
      <c r="BP16" t="s">
        <v>281</v>
      </c>
      <c r="BQ16" t="s">
        <v>281</v>
      </c>
      <c r="BR16" t="s">
        <v>281</v>
      </c>
      <c r="BS16" t="s">
        <v>281</v>
      </c>
      <c r="BT16" t="s">
        <v>281</v>
      </c>
      <c r="BU16" t="s">
        <v>281</v>
      </c>
      <c r="BV16" t="s">
        <v>281</v>
      </c>
      <c r="BW16" t="s">
        <v>281</v>
      </c>
      <c r="BY16" t="s">
        <v>281</v>
      </c>
      <c r="CA16" t="s">
        <v>281</v>
      </c>
      <c r="CC16" t="s">
        <v>281</v>
      </c>
    </row>
    <row r="17" spans="1:81" hidden="1">
      <c r="A17">
        <v>16</v>
      </c>
      <c r="B17" s="3">
        <v>46118.799490740697</v>
      </c>
      <c r="C17" s="3">
        <v>46118.803414351903</v>
      </c>
      <c r="D17" t="s">
        <v>776</v>
      </c>
      <c r="F17" s="3"/>
      <c r="G17" t="s">
        <v>777</v>
      </c>
      <c r="H17" t="s">
        <v>1282</v>
      </c>
      <c r="I17" t="s">
        <v>1283</v>
      </c>
      <c r="J17" t="s">
        <v>784</v>
      </c>
      <c r="K17" t="s">
        <v>1284</v>
      </c>
      <c r="L17" t="s">
        <v>1285</v>
      </c>
      <c r="M17" t="s">
        <v>1286</v>
      </c>
      <c r="N17" t="s">
        <v>282</v>
      </c>
      <c r="O17" t="s">
        <v>282</v>
      </c>
      <c r="P17" t="s">
        <v>282</v>
      </c>
      <c r="Q17" t="s">
        <v>282</v>
      </c>
      <c r="R17" t="s">
        <v>282</v>
      </c>
      <c r="S17" t="s">
        <v>282</v>
      </c>
      <c r="T17" t="s">
        <v>282</v>
      </c>
      <c r="U17" t="s">
        <v>282</v>
      </c>
      <c r="V17" t="s">
        <v>282</v>
      </c>
      <c r="W17" t="s">
        <v>282</v>
      </c>
      <c r="X17" t="s">
        <v>282</v>
      </c>
      <c r="Y17" t="s">
        <v>282</v>
      </c>
      <c r="Z17" t="s">
        <v>282</v>
      </c>
      <c r="AA17" t="s">
        <v>282</v>
      </c>
      <c r="AB17" t="s">
        <v>282</v>
      </c>
      <c r="AC17" t="s">
        <v>282</v>
      </c>
      <c r="AD17" t="s">
        <v>282</v>
      </c>
      <c r="AE17" t="s">
        <v>282</v>
      </c>
      <c r="AF17" t="s">
        <v>282</v>
      </c>
      <c r="AG17" t="s">
        <v>282</v>
      </c>
      <c r="AH17" t="s">
        <v>282</v>
      </c>
      <c r="AI17" t="s">
        <v>282</v>
      </c>
      <c r="AJ17" t="s">
        <v>282</v>
      </c>
      <c r="AK17" t="s">
        <v>282</v>
      </c>
      <c r="AL17" t="s">
        <v>282</v>
      </c>
      <c r="AM17" t="s">
        <v>282</v>
      </c>
      <c r="AN17" t="s">
        <v>282</v>
      </c>
      <c r="AO17" t="s">
        <v>282</v>
      </c>
      <c r="AP17" t="s">
        <v>282</v>
      </c>
      <c r="AQ17" t="s">
        <v>282</v>
      </c>
      <c r="AR17" t="s">
        <v>282</v>
      </c>
      <c r="AS17" t="s">
        <v>282</v>
      </c>
      <c r="AT17" t="s">
        <v>282</v>
      </c>
      <c r="AU17" t="s">
        <v>282</v>
      </c>
      <c r="AV17" t="s">
        <v>282</v>
      </c>
      <c r="AW17" t="s">
        <v>282</v>
      </c>
      <c r="AX17" t="s">
        <v>282</v>
      </c>
      <c r="AY17" t="s">
        <v>282</v>
      </c>
      <c r="AZ17" t="s">
        <v>282</v>
      </c>
      <c r="BA17" t="s">
        <v>282</v>
      </c>
      <c r="BB17" t="s">
        <v>282</v>
      </c>
      <c r="BC17" t="s">
        <v>282</v>
      </c>
      <c r="BD17" t="s">
        <v>282</v>
      </c>
      <c r="BE17" t="s">
        <v>282</v>
      </c>
      <c r="BF17" t="s">
        <v>282</v>
      </c>
      <c r="BG17" t="s">
        <v>282</v>
      </c>
      <c r="BH17" t="s">
        <v>282</v>
      </c>
      <c r="BI17" t="s">
        <v>282</v>
      </c>
      <c r="BJ17" t="s">
        <v>282</v>
      </c>
      <c r="BK17" t="s">
        <v>282</v>
      </c>
      <c r="BL17" t="s">
        <v>282</v>
      </c>
      <c r="BM17" t="s">
        <v>282</v>
      </c>
      <c r="BN17" t="s">
        <v>282</v>
      </c>
      <c r="BO17" t="s">
        <v>282</v>
      </c>
      <c r="BP17" t="s">
        <v>282</v>
      </c>
      <c r="BQ17" t="s">
        <v>282</v>
      </c>
      <c r="BR17" t="s">
        <v>282</v>
      </c>
      <c r="BS17" t="s">
        <v>282</v>
      </c>
      <c r="BT17" t="s">
        <v>282</v>
      </c>
      <c r="BU17" t="s">
        <v>282</v>
      </c>
      <c r="BV17" t="s">
        <v>282</v>
      </c>
      <c r="BW17" t="s">
        <v>282</v>
      </c>
      <c r="BX17" t="s">
        <v>282</v>
      </c>
      <c r="BY17" t="s">
        <v>282</v>
      </c>
      <c r="BZ17" t="s">
        <v>282</v>
      </c>
      <c r="CA17" t="s">
        <v>282</v>
      </c>
      <c r="CB17" t="s">
        <v>282</v>
      </c>
      <c r="CC17" t="s">
        <v>282</v>
      </c>
    </row>
    <row r="18" spans="1:81" hidden="1">
      <c r="A18">
        <v>17</v>
      </c>
      <c r="B18" s="3">
        <v>46118.792048611103</v>
      </c>
      <c r="C18" s="3">
        <v>46118.809837963003</v>
      </c>
      <c r="D18" t="s">
        <v>776</v>
      </c>
      <c r="F18" s="3"/>
      <c r="G18" t="s">
        <v>777</v>
      </c>
      <c r="H18" t="s">
        <v>1287</v>
      </c>
      <c r="I18" t="s">
        <v>2</v>
      </c>
      <c r="J18" t="s">
        <v>784</v>
      </c>
      <c r="K18" t="s">
        <v>1288</v>
      </c>
      <c r="L18" t="s">
        <v>1289</v>
      </c>
      <c r="M18" t="s">
        <v>1290</v>
      </c>
      <c r="AB18" t="s">
        <v>1291</v>
      </c>
    </row>
    <row r="19" spans="1:81" hidden="1">
      <c r="A19">
        <v>18</v>
      </c>
      <c r="B19" s="3">
        <v>46118.8113310185</v>
      </c>
      <c r="C19" s="3">
        <v>46118.817673611098</v>
      </c>
      <c r="D19" t="s">
        <v>776</v>
      </c>
      <c r="F19" s="3"/>
      <c r="G19" t="s">
        <v>777</v>
      </c>
      <c r="H19" t="s">
        <v>1036</v>
      </c>
      <c r="I19" t="s">
        <v>826</v>
      </c>
      <c r="J19" t="s">
        <v>784</v>
      </c>
      <c r="K19" t="s">
        <v>1037</v>
      </c>
      <c r="L19" t="s">
        <v>826</v>
      </c>
      <c r="M19" t="s">
        <v>1038</v>
      </c>
      <c r="N19" t="s">
        <v>1292</v>
      </c>
      <c r="O19" t="s">
        <v>1293</v>
      </c>
      <c r="P19" t="s">
        <v>1294</v>
      </c>
      <c r="Q19" t="s">
        <v>1295</v>
      </c>
      <c r="R19" t="s">
        <v>1296</v>
      </c>
      <c r="S19" t="s">
        <v>1297</v>
      </c>
      <c r="T19" t="s">
        <v>1298</v>
      </c>
      <c r="U19" t="s">
        <v>1299</v>
      </c>
      <c r="V19" t="s">
        <v>1300</v>
      </c>
      <c r="W19" t="s">
        <v>1301</v>
      </c>
      <c r="X19" t="s">
        <v>1302</v>
      </c>
      <c r="Y19" t="s">
        <v>1303</v>
      </c>
      <c r="Z19" t="s">
        <v>1304</v>
      </c>
      <c r="AA19" t="s">
        <v>1305</v>
      </c>
      <c r="AB19" t="s">
        <v>1306</v>
      </c>
      <c r="AC19" t="s">
        <v>1307</v>
      </c>
      <c r="AD19" t="s">
        <v>1308</v>
      </c>
      <c r="AE19" t="s">
        <v>1309</v>
      </c>
      <c r="AF19" t="s">
        <v>1310</v>
      </c>
      <c r="AG19" t="s">
        <v>1311</v>
      </c>
      <c r="AH19" t="s">
        <v>1312</v>
      </c>
      <c r="AI19" t="s">
        <v>1313</v>
      </c>
      <c r="AJ19" t="s">
        <v>1314</v>
      </c>
      <c r="AL19" t="s">
        <v>1315</v>
      </c>
      <c r="AM19" t="s">
        <v>283</v>
      </c>
      <c r="AN19" t="s">
        <v>284</v>
      </c>
      <c r="AO19" t="s">
        <v>285</v>
      </c>
      <c r="AP19" t="s">
        <v>286</v>
      </c>
      <c r="AQ19" t="s">
        <v>287</v>
      </c>
      <c r="AR19" t="s">
        <v>288</v>
      </c>
      <c r="AS19" t="s">
        <v>289</v>
      </c>
      <c r="AT19" t="s">
        <v>290</v>
      </c>
      <c r="AU19" t="s">
        <v>291</v>
      </c>
      <c r="AV19" t="s">
        <v>292</v>
      </c>
      <c r="AW19" t="s">
        <v>293</v>
      </c>
      <c r="AX19" t="s">
        <v>294</v>
      </c>
      <c r="AY19" t="s">
        <v>295</v>
      </c>
      <c r="AZ19" t="s">
        <v>296</v>
      </c>
      <c r="BA19" t="s">
        <v>297</v>
      </c>
      <c r="BB19" t="s">
        <v>298</v>
      </c>
      <c r="BC19" t="s">
        <v>299</v>
      </c>
      <c r="BD19" t="s">
        <v>300</v>
      </c>
      <c r="BE19" t="s">
        <v>301</v>
      </c>
      <c r="BF19" t="s">
        <v>302</v>
      </c>
      <c r="BG19" t="s">
        <v>303</v>
      </c>
      <c r="BH19" t="s">
        <v>304</v>
      </c>
      <c r="BI19" t="s">
        <v>305</v>
      </c>
      <c r="BJ19" t="s">
        <v>306</v>
      </c>
      <c r="BK19" t="s">
        <v>307</v>
      </c>
      <c r="BL19" t="s">
        <v>308</v>
      </c>
      <c r="BM19" t="s">
        <v>309</v>
      </c>
      <c r="BN19" t="s">
        <v>310</v>
      </c>
      <c r="BO19" t="s">
        <v>311</v>
      </c>
      <c r="BP19" t="s">
        <v>312</v>
      </c>
      <c r="BQ19" t="s">
        <v>313</v>
      </c>
      <c r="BR19" t="s">
        <v>314</v>
      </c>
      <c r="BS19" t="s">
        <v>315</v>
      </c>
      <c r="BU19" t="s">
        <v>316</v>
      </c>
      <c r="BV19" t="s">
        <v>317</v>
      </c>
      <c r="BW19" t="s">
        <v>318</v>
      </c>
      <c r="BX19" t="s">
        <v>319</v>
      </c>
      <c r="BY19" t="s">
        <v>320</v>
      </c>
      <c r="BZ19" t="s">
        <v>321</v>
      </c>
      <c r="CA19" t="s">
        <v>322</v>
      </c>
      <c r="CB19" t="s">
        <v>323</v>
      </c>
      <c r="CC19" t="s">
        <v>324</v>
      </c>
    </row>
    <row r="20" spans="1:81" hidden="1"/>
    <row r="21" spans="1:81">
      <c r="A21" t="s">
        <v>1316</v>
      </c>
    </row>
    <row r="22" spans="1:81">
      <c r="A22" s="52" t="s">
        <v>766</v>
      </c>
      <c r="B22" t="s">
        <v>1065</v>
      </c>
      <c r="C22" t="s">
        <v>62</v>
      </c>
      <c r="D22" t="s">
        <v>772</v>
      </c>
    </row>
    <row r="23" spans="1:81" ht="409.5" customHeight="1">
      <c r="A23" s="76" t="s">
        <v>837</v>
      </c>
      <c r="B23" s="76" t="s">
        <v>563</v>
      </c>
      <c r="C23" s="76" t="str">
        <f>VLOOKUP(A3,$A$2:$CC$19,14,FALSE)</f>
        <v xml:space="preserve">Diante da complexidade do tema, da antiguidade dos contratos legados e das particularidades associadas à disponibilidade e qualidade das informações históricas, cumpre registrar o reconhecimento pelo avanço metodológico apresentado pela ANP nesta Consulta Pública. A proposta evidencia esforço relevante da Agência na construção de uma abordagem estruturada para a valoração da Base Regulatória de Ativos, em linha com as diretrizes da Resolução ANP nº 991/2026.
Destaca-se, ainda, como positiva a decisão de estruturar o processo regulatório em etapas sequenciais — com a definição prévia do WACC, seguida da valoração da BRA e, posteriormente, da determinação da Receita Máxima Permitida (RMP). Essa abordagem contribui para maior organização analítica, transparência e rastreabilidade das decisões regulatórias, permitindo melhor compreensão dos impactos de cada componente tarifário. Nesse contexto, ainda que a discussão sobre OPEX esteja posicionada em etapa posterior, observa-se que o tema já vem sendo previamente explorado pela Agência, o que contribui para uma visão mais integrada do processo.
Adicionalmente, ressalta-se a adoção de critérios como a consideração das datas de entrada em operação para definição do início da depreciação regulatória, bem como a tentativa de aplicação e análise do Método do Capital Recuperado (RCM), acompanhada de maior detalhamento técnico. Tais elementos indicam uma evolução importante na busca por maior coerência econômica e aderência aos princípios regulatórios.
Ao mesmo tempo, entende-se que ainda há espaço para aprimoramentos, especialmente no que se refere à padronização e ao nível de detalhamento das informações disponibilizadas pelos transportadores, condição essencial para a aplicação plena e consistente de todas as metodologias previstas na Resolução ANP nº 991/2026. 
Nesse contexto, o avanço da transparência e da qualidade informacional tende a fortalecer a robustez das análises, reduzir assimetrias entre os agentes e contribuir para maior previsibilidade e legitimidade do processo tarifário. Assim, entendemos que a falta do nível adequado de transparência impõe ao mercado de gás custos que se apresentam como obstáculos para o pleno funcionamento e desenvolvimento da cadeia de gás.
</v>
      </c>
      <c r="D23" s="76"/>
    </row>
    <row r="24" spans="1:81" ht="128.25" customHeight="1">
      <c r="A24" s="76" t="s">
        <v>798</v>
      </c>
      <c r="B24" s="76" t="s">
        <v>563</v>
      </c>
      <c r="C24" s="76" t="str">
        <f>VLOOKUP(A5,$A$2:$CC$19,14,FALSE)</f>
        <v>A ABIQUIM alinha sua contribuição ao referencial metodológico já apresentado em sua manifestação à Nota Técnica nº 2/2026 (NT2), reafirmando os princípios ali defendidos. Destaca-se, contudo, que a Nota Técnica nº 7/2026 (NT7) inaugura fase decisória crítica de transição entre o regime contratual legado e o regime tarifário regulado, com impactos intertemporais relevantes sobre a modicidade tarifária, os incentivos econômicos e a consistência do arcabouço regulatório ao longo dos ciclos subsequentes.</v>
      </c>
      <c r="D24" s="76"/>
    </row>
    <row r="25" spans="1:81" ht="205.5" customHeight="1">
      <c r="A25" s="76" t="s">
        <v>1127</v>
      </c>
      <c r="B25" s="76" t="s">
        <v>563</v>
      </c>
      <c r="C25" s="76" t="str">
        <f t="shared" ref="C25:C34" si="0">VLOOKUP(A8,$A$2:$CC$19,14,FALSE)</f>
        <v xml:space="preserve">A contribuição de Quantum concentra-se na avaliação do montante da BRA estimado pela ANP para a NTS e na mensuração do capital efetivamente recuperado ao longo da vigência contratual, com vistas a qualificar a determinação do valor residual a ser adotado como base de ativos inicial no ciclo 2026–2030. Em termos objetivos, busca-se verificar, se os ativos vinculados ao contrato legado da Malha Sudeste (SE) foram adequadamente remunerados desde o início da operação, bem como estimar o valor residual regulatório mais aderente à realidade econômico-financeira do ativo.
Esta contribuição pretende subsidiar a ANP na definição de uma abordagem metodológica mais consistente para a mensuração da BRA da NTS, especialmente no contexto de transição decorrente do encerramento do contrato legado e da necessidade de assegurar a adequada remuneração dos investimentos realizados ao longo do período.
</v>
      </c>
      <c r="D25" s="76"/>
    </row>
    <row r="26" spans="1:81" ht="274.5">
      <c r="A26" s="76" t="s">
        <v>1142</v>
      </c>
      <c r="B26" s="76" t="s">
        <v>563</v>
      </c>
      <c r="C26" s="76" t="str">
        <f t="shared" si="0"/>
        <v xml:space="preserve">O importante assunto da BRA - Base Regulatória de Ativos, atualmente em Consulta Pública – CP03 /2026 desta ANP, contrasta, quanto à metodologia a ser empregada, as posições defendidas pelos agentes usuários do sistema, que serão diretamente impactados, e as transportadoras que são os agentes regulados e fiscalizados pela Agência.
A Nota Técnica N° 2 /2026 SIM/ANP, e as posições assertivas de todos os diretores da Agência, expressas por repetidas vezes, estabelecem o princípio básico de que “não deverá ser feito pagamento em duplicidade para ativos já depreciados” quando calculada a BRA para a revisão tarifária quinquenal.
A Petrobras, agente que assinou os Contratos Legados em 2006, tanto como transportadora como carregadora, e profunda conhecedora de todos os detalhes, que estabeleceu as tarifas de transporte destes contratos, indica que, em se considerando a amortização econômica dos ativos, eles já foram depreciados. Isto para ambos os contratos que venceram em 31/12/2025, Malhas Sudeste e Malhas Nordeste, respectivamente da NTS e da TAG. 
Estes cálculos indicam também, que caso a ANP venha a adotar, por eliminação, a proposta do Custo de Reposição Novo- CRN, em detrimento do melhor método, o do RCM, haveria o pagamento em duplicidade pelo mercado, das tarifas de transporte do próximo quinquênio 2026-2030. O pretenso valor informado pelas transportadoras para a BRA de ambos os contratos vencidos, seria de R$ 8,4 bilhões, Valor relevante e impactante, e que seria inaceitável em função dos fluxos econômicos já divulgados pela ANP. Isto se forem considerados somente os dois contratos, e um valor potencial muito maior de pagamento em duplicidade, para a totalidade dos contratos legados, que vencerão no próximo quinquênio. 
A afirmação de que a Agência considerou inicialmente o RCM como o método mais adequado é comprovado pela sua área técnica quando finaliza a NT afirmando que “a Agência não afasta a possibilidade de utilização do RCM ainda no Ciclo Tarifário 2026-2030 caso, durante o período de Consulta Pública, forem obtidas informações complementares, consistentes e verificáveis que permitam sua aplicação em conformidade com os princípios de prudência e transparência”.
Espera-se que a racionalidade e o bom senso demonstrado pelos últimos atos da Diretoria recém-empossada da ANP, continuem em benefício da modicidade tarifária e dos consumidores de gás natural, pois a manutenção do Método de Recuperação do Capital – RCM, indicado originalmente na NT como a melhor opção, é de fundamental importância atingir para este objetivo, em consonância com a RANP 991/2026.
A ANP poderia admitir, em benefício da modicidade tarifária, a decisão de aplicar o método do RCM, com base nas melhores informações disponíveis, inclusive mediante o uso de proxies verificáveis, em cenário de ausência de dados completos e auditáveis não informados pelos agentes regulados, no presente caso.
Qual a razão para não se aguardar, por um maior prazo, finito, e assim obter os dados faltantes a serem complementados pelas transportadoras, ou arbitrados pela Agência, para aplicação do Método RCM, para que o regulador tenha a segurança e a garantia necessária de que pelo método CRN proposto, por eliminação dos demais, não haverá pagamento em duplicidade pelos ativos economicamente já depreciados dos contratos legados? O sinal para o LRCAP já foi dado e qualquer resultado posterior não deverá impactar o que já foi precificado no leilão. Se a diferença dos valores da BRA é tão significativa com a aplicação dos diferentes métodos, a prudência é recomendável, em benefício da modicidade tarifária. 
</v>
      </c>
      <c r="D26" s="76"/>
    </row>
    <row r="27" spans="1:81" ht="409.5" customHeight="1">
      <c r="A27" s="76" t="s">
        <v>951</v>
      </c>
      <c r="B27" s="76" t="s">
        <v>563</v>
      </c>
      <c r="C27" s="76" t="str">
        <f t="shared" si="0"/>
        <v xml:space="preserve">A definição da Base Regulatória de Ativos (BRA), é o ponto central da revisão tarifária do transporte de gás natural, especialmente no contexto de transição dos contratos legados para o novo modelo regulatório. O modelo a ser utilizado necessita assegurar que a definição da BRA não resulte em dupla remuneração de ativos já integral ou substancialmente recuperados por meio das tarifas vigentes nos contratos anteriores.
Importante remarcar que em abril de 2025, a ANP divulgou os fluxos de caixa que deram origem aos contratos legados, evidenciando que o Fluxo de Caixa Original constituiu o modelo regulatório de remuneração tarifária ao longo dos últimos 20 anos. No caso do Contrato Legado da Malha Sudeste, encerrado em 31 de dezembro de 2025, o Valor Residual Econômico (VRE) já indicava a recuperação quase integral do capital investido. Tal entendimento foi corroborado pela Petrobras e por diversos agentes do setor, conforme manifestações realizadas em audiência pública no Senado Federal em setembro de 2025.
O Marco Regulatório que serve de comando para a revisão tarifária é a Resolução ANP nº 991/2026, onde destaca-se o art. 7º, inciso IV, que veda a dupla remuneração, ou seja, não devem integrar a BRA ativos cuja recuperação total já tenha ocorrido por meio das tarifas de transporte.
Importante destacar que a 991/2026, indica alguns métodos possíveis  para valoração da BRA, mas não estabelece uma hierarquia entre as metodologias, dentre elas: i. Custo Histórico Corrigido pela Inflação (CHCI), ii. Custo de Reposição Novo (CRN) e iii. Recovered Capital Method (RCM), o que confere à ANP a discricionariedade para adoção do método mais adequado às circunstâncias específicas.
Diante do contexto de transição regulatória dos Contratos Legados e da necessidade de se evitar dupla contagem de investimentos, não restam dúvidas de que o RCM é o único método capaz de identificar, o montante de capital já recuperado ao longo do período contratual, permitindo a correta apuração do saldo ainda não amortizado. Já o CHCI e VRN/VRD não oferecem as salvaguardas suficientes contra a duplicidade de remuneração, uma vez que se baseiam em parâmetros de custo e depreciação que podem não refletir a efetiva trajetória econômica dos ativos.
No caso do VRN, ainda que a Nota Técnica - NT, sugira a exclusão de ativos com mais de 30 anos, a BRA resultante implica na revaloração de ativos já remunerados, em função da adoção de custos unitários elevados e critérios de depreciação potencialmente distorcidos. No caso do CHCI a proposta é ainda mais prejudicial.
Já no caso do RCM, embora a NT indique como a mais apropriada, são apontadas limitações quanto à rastreabilidade de determinadas informações. Tal restrição no entanto, não justifica o afastamento do RCM que pode e deve ser aplicado com base no princípio do best available data, utilizando-se as melhores informações disponíveis no momento, devendo ser previsto mecanismos de ajuste posterior (true-up), a serem implementados quando da disponibilização de dados mais completos e auditáveis. 
A eventual insuficiência de informações não pode gerar presunção favorável ao agente regulado. Cabe à transportadora (NTS) o ônus de demonstrar a elegibilidade dos investimentos e custos apresentados, competindo à ANP deliberar com base em critérios técnicos, transparentes e replicáveis.
Conclui-se que o RCM é o método que deve ser utilizado na definição da BRA inicial do novo ciclo regulatório e o único capaz de assegurar: i. a aderência ao disposto na Resolução ANP nº 991/2026, ii. a exclusão de ativos já integralmente recuperados, iii. a prevenção de uma tripla remuneração pela transportadora e, iv. a proteção dos consumidores. Recomenda-se, portanto, que a ANP adote o RCM com aplicação baseada nas melhores informações disponíveis e previsão de mecanismos de ajuste posterior, com a fixação de prazo limite para a realização de eventuais aperfeiçoamentos futuros. </v>
      </c>
      <c r="D27" s="76"/>
    </row>
    <row r="28" spans="1:81" ht="276">
      <c r="A28" s="76" t="s">
        <v>1181</v>
      </c>
      <c r="B28" s="76" t="s">
        <v>563</v>
      </c>
      <c r="C28" s="76" t="str">
        <f t="shared" si="0"/>
        <v xml:space="preserve">A revisão tarifária do transporte de gás coloca a ANP diante de uma decisão técnica relevante, sobre como definir a Base Regulatória de Ativos (BRA) sem permitir que os consumidores arquem novamente com custos de investimentos já ressarcidos às transportadoras. 
Em abril de 2025, a ANP divulgou os Fluxos de Caixa que deram origem aos Contratos Legados. Observa-se que o Fluxo de Caixa Original foi o Modelo Regulatório de Remuneração das tarifas dos últimos 20 anos. No caso do Contrato Legado da Malha Sudeste que se encerrou em 31/12/2025, o Valor Residual Econômico – VRE, já indicava uma recuperação quase total do capital investido, inclusive corroborado pela Petrobras e externado por distintos agentes do setor presentes em audiência pública realizada no Senado Federal em setembro de 2025. 
A Resolução ANP nº 991/2026 estabeleceu de forma explícita que ativos cuja recuperação já ocorreu não devem compor a BRA. Nesse cenário, o único método capaz de garantir que não haja duplicidade na remuneração é o Recovered Capital Method (RCM), pois consegue identificar o montante do capital recuperado, evitando a duplicidade de cobrança. Mesmo diante de limitações na rastreabilidade das informações indicadas na NT, o RCM pode e deve ser aplicado com base nos melhores dados disponíveis, com possibilidade de ajustes futuros em prazo a ser definido na regulação.
Outros métodos, como o CHCI e o VRD, não oferecem a mesma proteção regulatória. A eventual adoção do VRD, como indicado na NT, embora tenha excluído ativos antigos com mais de 30 anos, adota custos unitários elevados e critérios de depreciação questionáveis. Se utilizados como critério final, esses métodos resultarão em dupla remuneração.
Importante ressaltar que a RANP 991/2026 não estabelece uma hierarquia entre as distintas metodologias de valoração da BRA, tais como: o Custo Histórico Corrigido pela Inflação (CHCI), o Custo de Reposição Novo (CRN) e o Recovered Capital Method (RCM). Isso se dá  para permitir que, diante da singularidade e dos elementos contextuais de cada circunstância, como é na questão de transição de modelo, a ANP possa avaliar qual o critério mais adequado.
Assim, dada a peculiaridade da questão em tela, a única alternativa é a de aplicar o método RCM na definição da BRA inicial do ciclo, garantindo que não ocorrerá uma dupla remuneração, devendo a NTS enviar todas as informações que venham a ser solicitadas pela ANP.
A RANP nº 991/2026, em seu art. 7º, IV, é clara ao estabelecer que não devem integrar a BRA os ativos cuja recuperação total já tenha ocorrido por meio da tarifa de transporte. A ANP, portanto, deve reconhecer exclusivamente o capital prudente ainda não recuperado economicamente por meio das tarifas do período contratual. 
Embora a Nota Técnica aponte dificuldades para obtenção de algumas informações com rastreabilidade suficiente para aplicação exata do RCM, ainda assim, essa limitação não justifica o afastamento do RCM, por ser este o único método capaz de assegurar que não haverá duplicidade de pagamento pelos consumidores. Cabe à ANP, portanto, aplicar o RCM com base na melhor informação disponível (best available data), mediante metodologia transparente, replicável e passível de ajuste posterior (true-up) quando dados mais completos forem apresentados. 
A insuficiência ou ausência de informações não pode gerar presunção favorável ao agente regulado. Cabe à NTS o ônus de demonstrar a elegibilidade dos investimentos e custos, competindo à ANP decidir com base na melhor informação disponível, sem prejuízo da aplicação de mecanismos de ajuste posterior quando dados superiores vierem a ser apresentados.
O Método RCM apresenta‑se como o único critério legítimo para enfrentar o final do Contrato Legado Malha Sudeste, por ser a única metodologia capaz de reconstruir a trajetória econômica dos ativos, identificar o capital recuperado e evitar a reintrodução, na base regulatória, de valores já amortizados sob tarifas contratuais negociadas.
</v>
      </c>
      <c r="D28" s="76"/>
    </row>
    <row r="29" spans="1:81" ht="117.75" customHeight="1">
      <c r="A29" s="76" t="s">
        <v>993</v>
      </c>
      <c r="B29" s="76" t="s">
        <v>563</v>
      </c>
      <c r="C29" s="76" t="str">
        <f t="shared" si="0"/>
        <v xml:space="preserve">A revisão tarifária do transporte de gás traz como desafio a definição da Base Regulatória de Ativos (BRA), de forma que os consumidores não paguem novamente pela remuneração obtida via contrato legado, especialmente no caso da Malha Sudeste e de gasodutos antigos. A RANP 991/26 estabelece que ativos já totalmente depreciados não devem compor a BRA, reforçando a necessidade de excluir investimentos já remunerados. Nesse contexto, defende-se que a ANP reconheça apenas o capital prudente ainda não recuperado e adote o Recovered Capital Method (RCM) como metodologia de referência, por ser o único capaz de impedir duplicidade de pagamento e ajustar a transição entre contratos legados e o novo regime tarifário. A falta de informações adequadas para a utilização do método deve ser vencida a partir de estimativas baseadas na melhor informação disponível. Essa lógica impede que a insuficiência informacional seja convertida em vantagem regulatória indevida, preserva o ônus probatório das transportadoras e assegura que a decisão, ainda que tomada sob condições de incerteza, permaneça alinhada aos princípios da modicidade tarifária, da eficiência e da competitividade. Dessa forma, cabe às transportadoras, o envio da melhor informação possível de forma a comprovar o capital ainda não recuperado, assegurando que a revisão tarifária 2026–2030 seja justa e equilibrada para os consumidores. Destaca-se que as planilhas de fluxo de caixa publicizadas por esta ANP, no âmbito de divulgação das informações dos contratos legados, demonstram que houve recuperação quase integral do capital investido, o que torna mais pertinente a aplicação do RCM para impedir a dupla remuneração e atender à RANP 991/26. Adicionalmente, destaca-se que no item 5.3 desta nota técnica, a transportadora, tal como como a ANP, considera a depreciação do gasoduto em 15 anos, ou seja, respeitando a depreciação econômica prevista. </v>
      </c>
      <c r="D29" s="76"/>
    </row>
    <row r="30" spans="1:81" ht="172.5" customHeight="1">
      <c r="A30" s="76" t="s">
        <v>1227</v>
      </c>
      <c r="B30" s="76" t="s">
        <v>563</v>
      </c>
      <c r="C30" s="76" t="str">
        <f t="shared" si="0"/>
        <v xml:space="preserve">A revisão tarifária do transporte de gás exige que a ANP decida: a Base Regulatória de Ativos (BRA) não pode incluir investimentos já ressarcidos. No caso da NTS (Malha Sudeste), dados da própria Agência confirmam que o capital foi integralmente recuperado via tarifas, com indícios de remuneração acima do necessário.
Propomos como pontos centrais para a decisão:
•	Veto à Dupla Remuneração: A Resolução ANP nº 991/2026 é clara: ativos recuperados estão fora da BRA. Evitar a cobrança em duplicidade não é retroatividade, mas justiça regulatória intertemporal.
•	Adoção do RCM: O Recovered Capital Method (RCM) é o único método capaz de isolar o capital ainda não recuperado. Limitações de dados não justificam seu abandono; a ANP deve usar as melhores informações disponíveis (proxies) e ajustar o cálculo ex post se necessário.
•	Inadequação do CRN Depreciado: Métodos como o CRN Depreciado inflam a base de ativos com custos unitários elevados e depreciações questionáveis, violando a norma que proíbe a dupla remuneração.
•	Ônus da Prova: Cabe às transportadoras, e não à sociedade, provar a existência de capital pendente de amortização. A assimetria de informações não pode premiar a omissão de dados.
A ANP agiu corretamente ao blindar a BRA contra a dupla remuneração. Para o ciclo 2026-2030, a consolidação do regime de acesso regulado (Lei nº 14.134/2021) depende dessa delimitação técnica. A manutenção de distorções históricas dos contratos legados compromete a modicidade tarifária e a credibilidade do novo marco regulatório.
</v>
      </c>
      <c r="D30" s="76"/>
    </row>
    <row r="31" spans="1:81" ht="243" customHeight="1">
      <c r="A31" s="76" t="s">
        <v>1243</v>
      </c>
      <c r="B31" s="76" t="s">
        <v>563</v>
      </c>
      <c r="C31" s="76" t="str">
        <f t="shared" si="0"/>
        <v>Inicialmente, congratulamos à ANP pela presente consulta pública que tem como objetivo discutir o método para valoração e depreciação da Base Regulatória de Ativos (BRA) e dos investimentos propostos pelas transportadoras para o ciclo tarifário 2026-2030. Não podemos deixar de reconhecer e formalizar nessa contribuição o árduo esforço regulatório da Agência em buscar o equilíbrio tarifário, a modicidade das tarifas e o interesse público, orientando a aplicação de uma metodologia que reflita o adequado valor residual dos ativos.
Nesta acepção, citamos a acertada decisão da Agência em introduzir na RANP nº 991/2026 – a qual estabelece o regime tarifário a ser aplicado aos sistemas de transporte – o Método de Capital Recuperado (Recovered Capital Methodology - RCM). Este método, amparado em reconhecidas experiências internacionais, é capaz de evitar que os investimentos originais já recuperados sejam mantidos na BRA, evitando a dupla remuneração dos ativos.
Assim, a ANP solicitou às transportadoras TAG e NTS e à Petrobras, proprietária dos ativos à época do início desses contratos que, hoje, chamamos legados, um conjunto de informações necessárias para o cálculo da BRA utilizando o RCM. Entretanto, nem todas as informações solicitadas foram encaminhadas ao regulador, dificultando – a priori – a aplicabilidade do método indicado e defendido pela ANP.
Infere-se, assim, que os agentes regulados não seguiram a determinação regulatória, forçando o regulador a subordinar-se às informações que decidiram disponibilizar e impedindo o pleno exercício da função reguladora: assegurar eficiência econômica nas decisões e estabelecer o melhor equilíbrio à repartição de rendas e ao interesse entre usuários e prestadores do serviço. Portanto, frisa-se que o início de um processo regulatório sem a transparência do conjunto de informações necessárias ao cálculo comparativo de todas as metodologias apresentadas priva o regulador de obter a melhor solução regulatória e reduz a capacidade dos agentes do mercado em contribuírem de forma mais assertiva.
Diante do problema da assimetria de informações, espera-se que o regulador institua mecanismos que estimulem a empresa regulada a fornecer corretamente os dados solicitados. Do contrário, haveria um incentivo perverso, por meio da prática de o regulado constantemente não atender às exigências imposta pelo regulador, restringindo-o de tomar as ações necessárias. Tal entendimento decorre do poder-dever do regulador de decidir mesmo diante de lacunas informacionais, não podendo a omissão do agente regulado impedir o exercício da função regulatória. Esse comportamento pode resultar na obtenção de rendas extraordinárias e captura de parte do bem-estar social pelos agentes regulados, algo que, em uma atividade de monopólio natural deve ser evitada, forçosamente, pelo regulador.
Cabe ressaltar que a omissão no fornecimento de informações ao regulador não configura mera irregularidade formal, mas conduta que compromete o exercício adequado da função regulatória. Nos termos do art. 1º, §3º, inciso II, e do art. 2º da Lei nº 14.134/2021, incumbe aos agentes da indústria do gás natural permitir o acesso do regulador a informações, registros e dados operacionais relevantes, bem como disponibilizar, em meio eletrônico, informações sobre suas instalações, capacidades e contratos, sendo inerente ao regime jurídico regulatório o dever de transparência e colaboração.</v>
      </c>
      <c r="D31" s="76"/>
    </row>
    <row r="32" spans="1:81" ht="148.5" customHeight="1">
      <c r="A32" s="76" t="s">
        <v>1029</v>
      </c>
      <c r="B32" s="76" t="s">
        <v>563</v>
      </c>
      <c r="C32" s="76" t="str">
        <f t="shared" si="0"/>
        <v>Os fluxos de caixa disponibilizados pela ANP em 2025 indicam a recuperação quase integral dos investimentos da Malha Sudeste, com indícios de recuperação em duplicidade, especialmente em ativos mais antigos. A não consideração desses fluxos na presente análise amplia o risco de dupla remuneração, em desacordo com o art. 7º, IV, da RANP nº 991/2026, que exclui da BRA ativos já integralmente recuperados.
Nesse contexto, a BRA deve refletir exclusivamente o capital ainda não amortizado. O RCM é o método mais adequado, pois identifica o valor efetivamente pendente de recuperação e impede a duplicidade de pagamento. Trata-se da metodologia mais aderente à transição para o regime de Receita Máxima Permitida, especialmente no ciclo 2026–2030, marcado pela coexistência de ativos legados e a nova lógica tarifária.
A ausência de dados completos não justifica o afastamento do RCM. Cabe à ANP aplicá-lo com base na melhor informação disponível, por meio de estimativas técnicas e mecanismos de true up, assegurando transparência, modicidade tarifária (art. 6º, §1º, da Lei nº 8.987/95) e vedação ao enriquecimento sem causa (art. 884 do Código Civil). Métodos alternativos, como CHCI ou VRD, não eliminam o risco de dupla remuneração e podem inflar a base regulatória, seja por atualização monetária dissociada da realidade econômica, seja por premissas sensíveis e potencialmente distorcidas.
Assim, o RCM deve ser adotado como referência para a definição da BRA inicial. Na ausência de informações completas, compete à ANP estimar o capital recuperado com base em parâmetros prudenciais, cabendo à transportadora demonstrar eventual saldo não amortizado, em linha com os deveres de transparência e com a lógica de remuneração do capital efetivamente não recuperado.</v>
      </c>
      <c r="D32" s="76"/>
    </row>
    <row r="33" spans="1:4">
      <c r="A33" s="76" t="s">
        <v>1279</v>
      </c>
      <c r="B33" s="76" t="s">
        <v>563</v>
      </c>
      <c r="C33" s="76" t="str">
        <f t="shared" si="0"/>
        <v>Contribuição enviada via e-mail e fisicamente, por pendrive, em 06.04.2026</v>
      </c>
      <c r="D33" s="76"/>
    </row>
    <row r="34" spans="1:4">
      <c r="A34" s="76" t="s">
        <v>1282</v>
      </c>
      <c r="B34" s="76" t="s">
        <v>563</v>
      </c>
      <c r="C34" s="76" t="str">
        <f t="shared" si="0"/>
        <v>Resposta completa enviada por e-mail.</v>
      </c>
      <c r="D34" s="76"/>
    </row>
    <row r="35" spans="1:4" ht="130.5">
      <c r="A35" s="76" t="s">
        <v>1036</v>
      </c>
      <c r="B35" s="76" t="s">
        <v>563</v>
      </c>
      <c r="C35" s="76" t="str">
        <f>VLOOKUP(A19,$A$2:$CC$19,14,FALSE)</f>
        <v>A revisão tarifária do transporte de gás coloca a ANP diante de uma decisão técnica relevante, sobre como definir a Base Regulatória de Ativos (BRA) sem permitir que os consumidores arquem novamente com custos de investimentos já ressarcidos para as transportadoras. No caso da Malha Sudeste, os próprios fluxos encaminhados pela Agência indicam que a NTS já obteve, por meio das tarifas, retorno integral do capital aplicado, havendo inclusive sinais de remuneração superior ao necessário.
Em abril de 2025, a ANP divulgou os Fluxos de Caixa que deram origem aos Contratos Legados. Observa-se que o Fluxo de Caixa Original foi o Modelo Regulatório de Remuneração das tarifas dos últimos 20 anos. No caso do Contrato Legado da Malha Sudeste que se encerrou em 31/12/2025, o Valor Residual Econômico – VRE, estes fluxos já indicavam uma recuperação total do capital investido. 
Posteriormente a Resolução ANP nº 991/2026 estabelece de forma explícita que ativos cuja recuperação já ocorreu não devem compor a BRA. Nesse cenário, o método mais adequado é o Recovered Capital Method (RCM), pois consegue identificar apenas o capital ainda não recuperado e evita a duplicidade de cobrança. Mesmo diante de limitações na rastreabilidade das informações, o RCM deve ser aplicado com base nos melhores dados disponíveis, com possibilidade de ajustes futuros quando houver maior precisão.
Outros métodos, como o CHCI e o VRD não oferecem a mesma proteção regulatória. O CRN, por exemplo, embora exclua ativos antigos, pode inflar os resultados devido às premissas adotadas pela ANP, como custos unitários elevados. Se utilizados como critério final, esses métodos podem resultar em dupla remuneração, contrariando a própria resolução da Agência.
Assim, cabe à ANP aplicar o RCM para definir a BRA inicial, garantindo transparência e equilíbrio regulatório.</v>
      </c>
      <c r="D35" s="76"/>
    </row>
    <row r="36" spans="1:4" ht="57.75">
      <c r="A36" s="76" t="s">
        <v>798</v>
      </c>
      <c r="B36" s="76" t="s">
        <v>565</v>
      </c>
      <c r="C36" s="76" t="str">
        <f>VLOOKUP(A5,$A$2:$CC$19,15,FALSE)</f>
        <v>A ABIQUIM alinha sua contribuição ao referencial metodológico já apresentado em sua manifestação à Nota Técnica nº 2/2026 (NT2), reafirmando os princípios ali defendidos.  Considera-se adequada a abordagem metodológica adotada pela ANP para a análise das propostas de BRA, investimentos e custos operacionais, entendendo-se que a consistência metodológica entre ciclos tarifários é condição essencial para previsibilidade regulatória, estabilidade de incentivos e proteção dos usuários.</v>
      </c>
      <c r="D36" s="76"/>
    </row>
    <row r="37" spans="1:4" ht="72.75">
      <c r="A37" s="76" t="s">
        <v>1127</v>
      </c>
      <c r="B37" s="76" t="s">
        <v>565</v>
      </c>
      <c r="C37" s="76" t="str">
        <f t="shared" ref="C37:C46" si="1">VLOOKUP(A8,$A$2:$CC$19,15,FALSE)</f>
        <v>Considera-se que a metodologia atualmente proposta pela ANP para a valoração da Malha SE da NTS representa uma solução prudente e pragmática, mas que não mitiga o risco de dupla remuneração, sendo o método do Capital Recuperado (RCM) a melhor metodologia para a atual processo em virtude do vencimento dos contratos legados da Malha SE. No futuro é possível que seja recomendável o emprego das metodologias clássicas de valoração da BRA, mas neste processo em particular, corresponde a utilização do RCM. Entende-se que a inexistência de dados históricos completos não impede a realização de estimativas aproximadas do capital recuperado, desde que tais estimativas sejam baseadas em hipóteses transparentes, prudenciais e tecnicamente fundamentadas. Nesse sentido, considera-se que a ANP poderia avaliar a utilização de uma aproximação proxy do método do Capital Recuperado, construída a partir de informações disponíveis publicamente e de parâmetros consistentes com práticas regulatórias eficientes. Nesse sentido no relatório “Contrib Quantum - CP 03 2026 fin.pdf” e a memória de cálculo “Fluxo de Caixa NTS_versão envio” apresentam uma proposta de aplicação do método RCM a partir de dados públicos.</v>
      </c>
      <c r="D37" s="76"/>
    </row>
    <row r="38" spans="1:4" ht="115.5">
      <c r="A38" s="76" t="s">
        <v>1142</v>
      </c>
      <c r="B38" s="76" t="s">
        <v>565</v>
      </c>
      <c r="C38" s="76" t="str">
        <f t="shared" si="1"/>
        <v xml:space="preserve">Inicialmente cabe ressaltar o avanço da regulação com as propostas contidas na RANP 991/2026, especialmente quanto aos métodos propostos para a valoração dos ativos. Teoricamente está tudo correto pois a regulação contida na RANP foi o resultado de muita discussão com os agentes e de um trabalho árduo executado pela Agência.
Nas Notas Técnicas nº 7 e 8/2026/SIM-CTR/SIM/ANP ao analisar as propostas de valoração de ativos realizadas pelas transportadoras NTS  e TAG, a ANP considerou o RCM como método preferencial, destacando a utilidade do método para “identificar o saldo de capital ainda não recuperado a ser eventualmente reconhecido na Base Regulatória de Ativos”  com previsão  “na apuração do valor regulatório dos ativos com base no capital efetivamente investido, deduzido o montante já recuperado pelo transportador ao longo do período de exploração econômica”.
Se o RCM é recomendado pela área técnica da Agência como o método que “se justifica pela necessidade de evitar a dupla remuneração em ativos nos quais vigoraram tarifas negociadas entre as partes”, os demais mecanismos (CHCI e CRN) não seriam tão adequados quanto aquele para mitigar esse risco.
Portanto, o Método RCM é o mais adequado para valoração dos ativos de transporte relacionados aos Contratos Legados, que teve tarifas negociadas entre as partes sem a necessária prévia aprovação regulatória. 
</v>
      </c>
      <c r="D38" s="76"/>
    </row>
    <row r="39" spans="1:4" ht="332.25">
      <c r="A39" s="76" t="s">
        <v>951</v>
      </c>
      <c r="B39" s="76" t="s">
        <v>565</v>
      </c>
      <c r="C39" s="76" t="str">
        <f t="shared" si="1"/>
        <v xml:space="preserve">A abordagem proposta está, em linhas gerais, alinhada às melhores práticas regulatórias internacionais, ao buscar assegurar que apenas custos eficientes e necessários sejam reconhecidos para fins tarifários. Não obstante, identificam-se oportunidades de aperfeiçoamento com vistas a aumentar a objetividade, transparência e auditabilidade do processo decisório.
Propõe-se a definição de um conjunto padronizado e vinculante de evidências mínimas para cada item material (BRA, CAPEX, sustaining CAPEX e OPEX), e a realização de testes de prudência (prudence test) e aos requisitos de verificabilidade ex ante e ex post. 
Na definição da BRA, recomenda-se um conjuntode checklits que inclua, no mínimo: a. business case detalhado, b. análise de alternativas (options analysis), c. orçamento acompanhado de cotações, d. cronograma físico-financeiro, e. justificativa regulatória, f. evidências de contratação competitiva, dentre outras, em linha com as boas práticas regulatórias. Sugere-se também a realização de verificações obrigatórias por categoria de gasto, utilização de benchmarking de mercado como elemento de validação e a previsão de validação independente para projetos de maior porte. Esse ambiente deve contemplar informações documentais completas e rastreáveis, reconciliação entre dados contábeis e físicos, mapeamento entre ativo, projeto, ordem interna e documento fiscal e registro de versionamento e histórico de alterações.
Se faz necessário uma maior padronização da informação e a definição de nível mínimo de asseguração independente (padrões internacionais de auditoria), e estrutura de acesso escalonado para regulador e o auditor do agente regulado.
Considerando a coexistência de diferentes regimes (malhas reguladas e sob regime contratual), recomenda-se a definição prévia de metodologia objetiva para alocação de custos comuns, com vistas a mitigar o risco de subsídios cruzados. Nesse sentido, propõe-se: i. a definição de drivers de alocação objetivos e verificáveis (ex.: volume, capacidade, extensão da rede), ii. aplicação consistente ao longo do tempo, iii. revisão periódica com base em dados observados e, iv. realização de testes de razoabilidade e comparação com práticas de mercado.
Sugere-se a adoção de mecanismos de true-up, com regra de aprovação condicionada para casos em que a necessidade do investimento seja plausível, mas haja insuficiência de evidências no momento da análise. Nesses casos, recomenda-se o estabelecimento de prazos para complementação documental, definição de gatilhos objetivos para revisão, previsão de ajustes tarifários posteriores (true-up) e aplicação de penalidades ou glosas automáticas em caso de não comprovação.
Propõe-se a criação de base regulatória de custos unitários, com dados históricos e de mercado, com o objetivo de apoiar análises de prudência, reduzir assimetria de informação e conferir maior celeridade e consistência às decisões. Recomenda-se a incorporação de avaliação sistemática ex post, comparando, valores aprovados versus realizados, cumprimento de prazos e escopo e entrega de benefícios operacionais (capacidade, confiabilidade, eficiência). 
Sugere-se para as futuras revisões quinquenais, se avaliar, de forma gradual, a adoção de abordagem baseada em TOTEX (Total Expenditure), com vistas a reduzir distorções entre CAPEX e OPEX, incentivar decisões mais eficientes no ciclo de vida dos ativos e alinhar incentivos regulatórios de longo prazo. 
</v>
      </c>
      <c r="D39" s="76"/>
    </row>
    <row r="40" spans="1:4" ht="115.5">
      <c r="A40" s="76" t="s">
        <v>1181</v>
      </c>
      <c r="B40" s="76" t="s">
        <v>565</v>
      </c>
      <c r="C40" s="76" t="str">
        <f t="shared" si="1"/>
        <v xml:space="preserve">A 3S concorda com a estrutura metodológica baseada em testes de prudência e necessidade (prudence test) e em requisitos de verificabilidade ex ante e ex post. Sugere-se, adicionalmente:
i.	Padronização de evidências mínimas: para cada item material (BRA, CAPEX, sustaining CAPEX e OPEX), exigir “pacote” mínimo: business case, análise de alternativas (options analysis), orçamento com cotações, cronograma físico-financeiro, justificativa regulatória e evidências de contratação competitiva.
ii.	Data room e trilha de auditoria: instituir data room regulatório (acesso controlado) com cadeia documental, reconciliação contábil e mapeamento ativo–projeto–ordem interna–nota fiscal, permitindo asseguração razoável (reasonable assurance) por auditor independente.
iii.	Separação e alocação de custos comuns: definir previamente metodologia de rateio (drivers objetivos) para custos comuns entre malhas reguladas e malhas ainda em regime contratual, reduzindo o risco de subsídios cruzados, dado que o atual regime regulatório do transporte é de autorização.
iv.	Regra de “aprovação condicionada” com true-up: quando a necessidade for plausível, mas faltarem elementos de comprovação, aprovar condicionalmente com gatilhos de entrega documental e ajuste tarifário posterior.
</v>
      </c>
      <c r="D40" s="76"/>
    </row>
    <row r="41" spans="1:4" ht="57.75">
      <c r="A41" s="76" t="s">
        <v>993</v>
      </c>
      <c r="B41" s="76" t="s">
        <v>565</v>
      </c>
      <c r="C41" s="76" t="str">
        <f t="shared" si="1"/>
        <v>Adicionalmente à estrutura metodológica baseada em testes de prudência e necessidade, conforme já identificado na NT, sugere-se a padronização – para finalidade de inclusão de bens e instalações na BRA, de evidências mínimas para cada item material, incluindo análise de alternativas, orçamento, cronograma físico-financeiro, justificativa regulatória e comprovação de contratação competitiva. Outro ponto é a definição prévia de metodologia de rateio para custos comuns entre malhas reguladas e aquelas ainda em regime contratual anterior.</v>
      </c>
      <c r="D41" s="76"/>
    </row>
    <row r="42" spans="1:4" ht="72.75">
      <c r="A42" s="76" t="s">
        <v>1227</v>
      </c>
      <c r="B42" s="76" t="s">
        <v>565</v>
      </c>
      <c r="C42" s="76" t="str">
        <f t="shared" si="1"/>
        <v xml:space="preserve">A respeito da metodologia proposta, embora a RANP 991/2026 represente um avanço técnico fruto de amplo debate, defendemos a aplicação estrita do Método RCM. Conforme as Notas Técnicas nº 7 e 8/2026, o RCM é o mais eficaz para identificar o capital não recuperado e evitar a dupla remuneração.
Em suma, para os Contratos Legados — cujas tarifas foram negociadas sem crivo regulatório prévio — o RCM é o único método capaz de mitigar riscos de sobrepreço, superando alternativas como CHCI e CRN.
________________________________________
</v>
      </c>
      <c r="D42" s="76"/>
    </row>
    <row r="43" spans="1:4" ht="245.25">
      <c r="A43" s="76" t="s">
        <v>1243</v>
      </c>
      <c r="B43" s="76" t="s">
        <v>565</v>
      </c>
      <c r="C43" s="76" t="str">
        <f t="shared" si="1"/>
        <v>Em linha com o exposto na resposta acima, reforçamos que a atuação administrativa está submetida aos princípios da eficiência e da supremacia do interesse público, de modo que a ausência de informações não pode comprometer a adequada formação do juízo regulatório nem afastar a adoção de medidas necessárias à prestação eficiente do serviço. Nesse contexto, a não apresentação, a apresentação incompleta ou inverídica de informações pode ensejar a aplicação de sanções administrativas, nos termos do art. 3º, incisos V, VI, XVI e XIX, da Lei nº 9.847/1999, sem prejuízo da possibilidade de arbitramento de valores pela Agência quando demonstrada a impossibilidade de obtenção dos dados.
Para tanto, primeiramente, recomendamos à ANP que a metodologia de definição da BRA, e sua possível blindagem, não seja definida com base na falta de informação prestada. Ou seja, neste momento, caso os dados e premissas apresentados não sejam suficientes para que o regulador tenha liberdade na escolha da metodologia a ser adotada, sugerimos não estabelecer a blindagem da BRA, tendo em vista às assimetrias e incertezas envolvidas no processo de sua valoração. 
Isso permitirá que a ANP tenha tempo adequado para analisar e decidir pela correta valoração da BRA, dando conforto ao mercado para a sua blindagem. Caso as informações requisitadas não sejam disponibilizadas, a Agência poderia aplicar penalidades ou sanções pela incompletude ou inveracidade dos dados, as quais deveriam ser proporcionalmente maiores aos ganhos esperados pela ocultação, nos termos do inciso VI, do art. 3º da Lei nº 9.847/1999 . 
Caso as transportadoras comprovem que as informações solicitadas são inexistentes, cabe ao regulador arbitrar, reproduzindo as variáveis necessárias com base nas melhores informações, prática usual dentro da regulação setorial e internacional. Neste sentido, sugerimos que a ANP assuma premissas para reproduzir tais custos. De outra forma, os usuários do sistema de transporte poderão ser prejudicados por falha do agente regulado – ou da Petrobras, à época – na contabilização de tais informações.
Para esse ciclo, a ABRACE sugere que a ANP considere as premissas propostas pelos carregadores (Conselho de Usuários) para a aplicação do método RCM, o qual, na nossa visão, consiste na melhor ferramenta para atingir os objetivos defendidos pelos usuários: evitar a dupla remuneração dos ativos. Neste ínterim, recomendamos que a Agência, em um processo público, isonômico e transparente, valide tais premissas por meio de um debate legítimo, dando a oportunidade de as transportadoras, inclusive, contestarem a proposta do mercado, contribuindo para a arbitragem do regulador. Dessa forma, o debate e a análise das propostas relativas ao método RCM, ao longo do processo de revisão tarifária com a realização de audiência pública, subsidiará a decisão sobre a blindagem da BRA com fundamentos claros e robustos.
Neste contexto, reiteramos a visão da ABRACE, que a blindagem da BRA deva partir da análise do RCM. Isto é, a não disponibilização das informações pelas transportadoras não deve impedir, por si só, a aplicação do método. Caso a ANP decida aplicar metodologia distinta do RCM, por exemplo, as demais opções disponíveis – CHCI ou o VNR – essa escolha deve ser lastreada em informações de auditoria independente, e não dos próprios agentes regulados. 
Por fim, questionamos a ausência de análise de prudência dos ativos vinculados aos contratos legados, objeto desta revisão tarifária. Foi muito positiva a postura da ANP em considerar a prudência e a necessidade dos novos investimentos propostos para esse ciclo, mas é igualmente necessária a análise da prudência dos investimentos passados, principalmente, por terem sido decididos em um regime exclusivamente privado, atendendo a estratégia da empresa detentora, à época, dos ativos: Petrobras.  Por não haver espaço no formulário, o restante da contribuição será encaminhado por e-mail.</v>
      </c>
      <c r="D43" s="76"/>
    </row>
    <row r="44" spans="1:4" ht="115.5">
      <c r="A44" s="76" t="s">
        <v>1029</v>
      </c>
      <c r="B44" s="76" t="s">
        <v>565</v>
      </c>
      <c r="C44" s="76" t="str">
        <f t="shared" si="1"/>
        <v>A metodologia está de acordo com a estrutura fundamentada em testes de prudência e necessidade (prudence test) e em requisitos de verificabilidade ex ante e ex post. Propõe-se, adicionalmente:
(i) Padronização de evidências mínimas: para cada item material (BRA, CAPEX, sustaining CAPEX e OPEX), deve-se exigir um conjunto mínimo composto por business case, análise de alternativas (options analysis), orçamento com cotações, cronograma físico-financeiro, justificativa regulatória e evidências de contratação competitiva.
(ii) Data room e trilha de auditoria: instituir data room regulatório com acesso controlado, contemplando cadeia documental, reconciliação contábil e mapeamento entre ativo, projeto, ordem interna e nota fiscal, de forma a permitir asseguração razoável (reasonable assurance) por auditor independente.
(iii) Separação e alocação de custos comuns: estabelecer previamente metodologia de rateio com direcionadores objetivos para custos comuns entre malhas reguladas e malhas ainda sob regime contratual, mitigando o risco de subsídios cruzados, especialmente considerando que o regime regulatório vigente para o transporte é de autorização.
(iv) Regra de aprovação condicionada com true-up: quando a necessidade for plausível, mas faltarem elementos de comprovação, aprovar de forma condicionada, com gatilhos de entrega documental e ajuste tarifário posterior.</v>
      </c>
      <c r="D44" s="76"/>
    </row>
    <row r="45" spans="1:4" ht="57.75">
      <c r="A45" s="76" t="s">
        <v>1279</v>
      </c>
      <c r="B45" s="76" t="s">
        <v>565</v>
      </c>
      <c r="C45" s="76" t="str">
        <f t="shared" si="1"/>
        <v>Contribuição enviada via e-mail e fisicamente, por pendrive, em 06.04.2026</v>
      </c>
      <c r="D45" s="76"/>
    </row>
    <row r="46" spans="1:4" ht="57.75">
      <c r="A46" s="76" t="s">
        <v>1282</v>
      </c>
      <c r="B46" s="76" t="s">
        <v>565</v>
      </c>
      <c r="C46" s="76" t="str">
        <f t="shared" si="1"/>
        <v>Resposta completa enviada por e-mail.</v>
      </c>
      <c r="D46" s="76"/>
    </row>
    <row r="47" spans="1:4" ht="57.75">
      <c r="A47" s="76" t="s">
        <v>1036</v>
      </c>
      <c r="B47" s="76" t="s">
        <v>565</v>
      </c>
      <c r="C47" s="76" t="str">
        <f>VLOOKUP(A19,$A$2:$CC$19,15,FALSE)</f>
        <v>Concordamos com a metodologia que se fundamenta nos testes de prudência e necessidade, além de exigir verificações tanto antes quanto depois da execução. Entretanto, sugerimos alguns aperfeiçoamentos para fortalecer o processo regulatório. Entre eles, destaca-se a criação de um padrão mínimo de comprovação para cada item relevante — como BRA, CAPEX, sustaining CAPEX e OPEX — que inclua estudo de viabilidade, análise de alternativas, orçamento com cotações, cronograma físico-financeiro, justificativa regulatória e evidências de contratação competitiva.
Também é recomendada a implementação de um data room regulatório com acesso controlado, reunindo toda a documentação necessária, conciliando registros contábeis e vinculando ativos a projetos e notas fiscais, de modo a permitir auditoria independente com segurança razoável. Outro ponto levantado é a necessidade de definir previamente critérios objetivos para o rateio de custos comuns entre malhas reguladas e aquelas ainda sob regime contratual, reduzindo o risco de subsídios cruzados.</v>
      </c>
      <c r="D47" s="76"/>
    </row>
    <row r="48" spans="1:4" ht="245.25">
      <c r="A48" s="76" t="s">
        <v>798</v>
      </c>
      <c r="B48" s="76" t="s">
        <v>567</v>
      </c>
      <c r="C48" s="76" t="str">
        <f>VLOOKUP(A5,$A$2:$CC$19,16,FALSE)</f>
        <v xml:space="preserve">A ABIQUIM concorda com o entendimento da ANP quanto aos elevados riscos regulatórios de dupla contagem e de subsídios cruzados decorrentes da coexistência, no presente ciclo, de ativos da Malha Sudeste sob regime tarifário regulado e de ativos ainda vinculados a contratos legados. O reconhecimento desses riscos é essencial para preservação da modicidade tarifária e da neutralidade econômica do regime de acesso regulado.
Todavia, a Nota Técnica não reconhece de forma explícita e suficiente os riscos regulatórios associados à escolha das metodologias para a estimação da Base Regulatória de Ativos (BRA) inicial da Malha Sudeste. Trata-se de ativos que passaram décadas sob regime contratual que proporcionou remuneração significativamente superior aos custos operacionais, tributos e a taxas razoáveis e competitivas de retorno, implicando recuperação econômica substancial do capital investido.
Nesse contexto, a aplicação de metodologias que não incorporam o histórico de recuperação econômica — como o CRN ou o CHCI — pode resultar em pagamento prévio pelos usuários por ativos cujo capital já foi parcial ou integralmente recuperado, risco que a metodologia do Capital Recuperado (Recovery Capital Method – RCM) busca mitigar.
Sem menosprezo às glosas e aos condicionamentos aplicados pela ANP na segregação entre ativos regulados e legados, é esperado que a Agência adote providência regulatória equivalente para impedir a dupla remuneração associada à BRA, inclusive em relação aos fluxos econômicos em excesso já recebidos pela transportadora sob contratos legados anteriores ao início do primeiro ciclo tarifário regulado.
O dever-poder da ANP de buscar a modicidade tarifária não pode ser limitado por alegada dificuldade da transportadora no levantamento e organização das informações necessárias à estimação da BRA pela metodologia do RCM, especialmente em eventos de transição como o atual. Diante do impacto tarifário potencial da não incorporação de ativos já amortizados ou economicamente recuperados, recomenda-se que a Nota Técnica destaque expressamente esse risco regulatório e indique encaminhamentos claros para seu tratamento.
</v>
      </c>
      <c r="D48" s="76" t="str">
        <f>VLOOKUP(A5,$A$2:$CC$19,17,FALSE)</f>
        <v xml:space="preserve">A posição institucional da ABIQUIM é apoiar decisões regulatórias da ANP que reforcem a modicidade tarifária, a transparência e a aderência estrita do serviço de transporte aos ativos, custos e investimentos efetivamente afetos à prestação do serviço regulado.
Em particular, a ABIQUIM entende que o referencial regulatório estabelecido pela Resolução ANP nº 991/2026 contempla, por meio da metodologia do Capital Recuperado (RCM), instrumento adequado para impedir a dupla remuneração de investimentos já recuperados no regime contratual legado — objetivo que não é plenamente atendido por metodologias baseadas exclusivamente em custo histórico corrigido ou custo de reposição.
Embora se compreenda o desinteresse natural das transportadoras em fornecer dados que possam reduzir o valor reconhecido da BRA, esse risco regulatório inerente à assimetria informacional deve ser tratado de forma explícita e com o mesmo grau de relevância das preocupações relativas à segregação de ativos e à alocação de custos comuns.
</v>
      </c>
    </row>
    <row r="49" spans="1:4" ht="57.75">
      <c r="A49" s="76" t="s">
        <v>1127</v>
      </c>
      <c r="B49" s="76" t="s">
        <v>567</v>
      </c>
      <c r="C49" s="76"/>
      <c r="D49" s="76" t="str">
        <f>VLOOKUP(A8,$A$2:$CC$19,17,FALSE)</f>
        <v>O documento “Contrib Quantum - CP 03 2026 fin.pdf” e a memória de cálculo “Fluxo de Caixa NTS_versão envio” contem a aplicação do método RCM para verificar que a NTS já receber a amortização e a remuneração da totalidade do capital investido na Malha SE.</v>
      </c>
    </row>
    <row r="50" spans="1:4" ht="409.6">
      <c r="A50" s="76" t="s">
        <v>951</v>
      </c>
      <c r="B50" s="76" t="s">
        <v>567</v>
      </c>
      <c r="C50" s="76" t="str">
        <f t="shared" ref="C50:C57" si="2">VLOOKUP(A10,$A$2:$CC$19,16,FALSE)</f>
        <v xml:space="preserve">Como mencionado no item 9 acima, se faz fundamental que a proposta tarifária refleta a coexistência de regimes distintos dentro da malha integrada (contratos legados e ativos regulados), evitando subsídios cruzados entre (i) capacidade liberada pela expiração do contrato Malha Sudeste e (ii) contratos legados ainda vigentes (p.ex., Gastau, Malhas II, GASPAJ e GASDUC III). Recomendamos maior transparência e auditoria das informações.
Recomenda-se: a. segregação de receitas e custos: demonstrar separação contábil-regulatória (regulatory accounting) por malha/contrato, com reconciliação das bases de OPEX e sustaining CAPEX que impactam a RMP, b. vedação à dupla recuperação: custos corporativos, estruturas comuns e investimentos já remunerados (implícita ou explicitamente) pelas tarifas negociadas não devem ser carregados para a base regulada, c. transparência: publicação, em anexo, da matriz de alocação de custos (drivers, percentuais, valores), para permitir escrutínio na consulta pública.
As decisões regulatórias devem estruturar-se nas melhores informações disponíveis, inclusive mediante o uso de proxies verificáveis em cenário de ausência de dados completos e auditáveis, acompanhadas de mecanismos formais de revisão ex post, desde que limitado a um período razoável de tento de admissão de novas informações.
</v>
      </c>
      <c r="D50" s="76" t="str">
        <f t="shared" ref="D50:D55" si="3">VLOOKUP(A10,$A$2:$CC$19,17,FALSE)</f>
        <v xml:space="preserve">É inadmissível que agentes regulados sejam, de alguma forma, beneficiados pela não prestação de informações essenciais ao adequado exercício da atividade regulatória. A alegação de desconhecimento de dados relativos a períodos pretéritos, em decorrência de alterações societárias, não constitui justificativa aceitável. Ainda que os contratos legados sejam anteriores à última mudança no controle acionário, a responsabilidade integral pelas informações a eles associadas recai sobre o atual acionista.
A legislação vigente veda o enriquecimento sem causa. Nesse contexto, na transição dos contratos legados, é imprescindível que a ANP verifique a remuneração já auferida pelas transportadoras ao longo do respectivo regime contratual, identificando se há parcela do capital originalmente investido que ainda não tenha sido efetivamente recuperada. Caso contrário, a Base Regulatória de Ativos (BRA), no início do novo quinquênio, deve ser fixada em zero.
Transparência, aderência à regulação e respeito ao consumidor são elementos indispensáveis para que a regulação cumpra plenamente seu papel. A ausência desses princípios pode levar a um cenário indesejável: a perpetuação de distorções por um período de, no mínimo, uma década.
Os princípios regulatórios aplicáveis incluem: modicidade tarifária, transparência, verificabilidade, prudência/eficiência e vedação à dupla recuperação. Diante de assimetrias informacionais, a abordagem regulatória recomendada deve ser: (i) utilização da melhor informação disponível, com adoção de proxies conservadoras; (ii) atribuição à transportadora do ônus da comprovação; e (iii) aplicação de mecanismos de ajuste (true-up) quando novas evidências auditáveis forem apresentadas.
</v>
      </c>
    </row>
    <row r="51" spans="1:4" ht="361.5">
      <c r="A51" s="76" t="s">
        <v>1181</v>
      </c>
      <c r="B51" s="76" t="s">
        <v>567</v>
      </c>
      <c r="C51" s="76" t="str">
        <f t="shared" si="2"/>
        <v xml:space="preserve">A proposta tarifária deve refletir a coexistência de regimes dentro da malha integrada, evitando subsídios cruzados entre (i) capacidade liberada pela expiração do contrato Malha Sudeste e (ii) contratos legados ainda vigentes (p.ex., Gastau, Malhas II, GASPAJ e GASDUC III). Recomendamos exigir demonstração explícita da segregação.
Recomenda-se:
• Segregação de receitas e custos: demonstrar separação contábil-regulatória (regulatory accounting) por malha/contrato, com reconciliação das bases de OPEX e sustaining CAPEX que impactam a RMP.
• Vedação à dupla recuperação: custos corporativos, estruturas comuns e investimentos já remunerados (implícita ou explicitamente) pelas tarifas negociadas não devem ser carregados para a base regulada.
• Transparência: publicação, em anexo, da matriz de alocação de custos (drivers, percentuais, valores), para permitir escrutínio na consulta pública.
A atividade regulatória deve admitir que se decida com base nas melhores informações disponíveis, inclusive mediante o uso de proxies verificáveis em cenário de ausência de dados completos e auditáveis, acompanhadas de mecanismos formais de revisão ex post, desde que limitado a um período razoável de tempo para a  admissão de novas informações.
</v>
      </c>
      <c r="D51" s="76" t="str">
        <f t="shared" si="3"/>
        <v xml:space="preserve">Não se pode admitir a hipótese em que agentes regulados venham a ser premiados por não fornecer informações necessárias ao correto trabalho do agente regulador. A alegação de não conhecimento de informações do período pretérito decorrente das alterações de acionistas, não é uma justificativa aceitável. Os contratos legados são anteriores à última alteração acionária, mas a responsabilidade total das informações destes contratos é do atual acionista.
A legislação vigente veda o enriquecimento sem causa. Na transição dos contratos legados, é imprescindível que a ANP verifique a remuneração já auferida pelas transportadoras ao longo do regime contratual legado, identificando se alguma parcela do capital originalmente investido permanece efetivamente pendente de recuperação econômica, caso contrário, a BRA ao início do quinquênio deve ser Zero.
Transparência, aderência à regulação e respeito ao consumidor são elementos indispensáveis para a regulação cumprir seu papel na plenitude. Sem isso, o risco seria o impensável: perpetuar distorções por pelo menos uma década.
Princípios regulatórios aplicáveis: modicidade tarifária, transparência, verificabilidade, prudência/eficiência e vedação à dupla recuperação. Na presença de assimetria informacional, a abordagem regulatória recomendada é: (i) utilizar a melhor informação disponível e proxies conservadoras; (ii) atribuir à transportadora o ônus de comprovação; e (iii) aplicar mecanismos de true-up quando novas evidências auditáveis forem apresentadas.
</v>
      </c>
    </row>
    <row r="52" spans="1:4" ht="101.25">
      <c r="A52" s="76" t="s">
        <v>993</v>
      </c>
      <c r="B52" s="76" t="s">
        <v>567</v>
      </c>
      <c r="C52" s="76" t="str">
        <f t="shared" si="2"/>
        <v>A proposta tarifária da Transportadora deveria refletir a coexistência de regimes dentro da malha integrada, ou seja, entre a capacidade liberada pelo fim de alguns contratos com os que se mantém vigentes. Para isso, deve-se demonstrar de forma explícita a segregação, com separação contábil-regulatória, de receitas e custos por malha ou contrato, incluindo reconciliação das bases de OPEX e sustaining CAPEX que impactam a Receita Máxima Permitida. A transportadora deve expurgar da BRA aqueles ativos já recuperados. Por fim, sugere-se garantir transparência por meio da publicação da matriz de alocação de custos, com drivers, percentuais e valores, permitindo escrutínio adequado durante a consulta pública ou para fins de ajuste posterior, mediante prévia determinação de prazo final pela ANP.</v>
      </c>
      <c r="D52" s="76" t="str">
        <f t="shared" si="3"/>
        <v>Os princípios regulatórios aplicáveis indispensáveis para o momento de transição dos contratos legados ao ambiente regulado de tarifas devem incluir a modicidade tarifária, transparência, verificabilidade, prudência e eficiência, especialmente com a finalidade de vedação à dupla recuperação de valores investidos. A atendimento a tais princípios nortearão a regulação para que cumpra plenamente seu papel, evitando a perpetuação de distorções.</v>
      </c>
    </row>
    <row r="53" spans="1:4" ht="201.75">
      <c r="A53" s="76" t="s">
        <v>1227</v>
      </c>
      <c r="B53" s="76" t="s">
        <v>567</v>
      </c>
      <c r="C53" s="76" t="str">
        <f t="shared" si="2"/>
        <v xml:space="preserve">A proposta tarifária da NTS deve ser objeto de: 
1-Segregação Contábil e Regulatória: Exigência de registros distintos de receitas e custos por contrato, com reconciliação rigorosa das bases de OPEX e sustaining CAPEX que compõem a Receita Máxima Permitida.
2-Vedação à Dupla Recuperação: Garantia de que investimentos já remunerados, estruturas compartilhadas e despesas corporativas não sejam reincorporados à base regulada.
3-Transparência e Controle Social: Divulgação detalhada da matriz de alocação de custos (critérios, valores e percentuais).
</v>
      </c>
      <c r="D53" s="76" t="str">
        <f t="shared" si="3"/>
        <v xml:space="preserve">No nosso entendimento, existe no processo uma responsabilidade informacional, ou seja, a falta de dados ou mudanças societárias não eximem o agente regulado. A responsabilidade sobre o histórico dos contratos legados recai integralmente sobre o acionista atual.
No caso a ANP pode atuar visando a mitigação da assimetria: Diante de lacunas de informação, a Agência pode adotar proxies conservadoras, atribuir o ônus da prova à transportadora e aplicar mecanismos de true-up condicionados a evidências auditáveis.
Ressaltamos o papel estruturante da BRA: A Base Regulatória de Ativos (BRA) é o filtro jurídico-econômico que limita a Receita Máxima Permitida ao capital útil e necessário. Uma BRA superdimensionada ou imprecisa viola os preceitos centrais da regulação e impõe encargos indevidos ao usuário.
</v>
      </c>
    </row>
    <row r="54" spans="1:4" ht="159">
      <c r="A54" s="76" t="s">
        <v>1243</v>
      </c>
      <c r="B54" s="76" t="s">
        <v>567</v>
      </c>
      <c r="C54" s="76" t="str">
        <f t="shared" si="2"/>
        <v>Aproveitamos esta consulta pública para tratar de um tema que deve ser profundamente discutido na próxima etapa: a demanda de referência para o cálculo da tarifa de transporte. Preocupa-nos o tratamento que será conferido à capacidade contratada no âmbito dos contratos legados, por meio dos Acordos de Redução de Flexibilidade (ARF). Conforme já exposto por essa Associação em outras oportunidades, o ARF não pode ser utilizado como mecanismo de redução de capacidade contratada pelo carregador original. Pelo contrário, o compromisso assumido por ele, no âmbito dos contratos legados, deve ser mantido até o final desses contratos.</v>
      </c>
      <c r="D54" s="76" t="str">
        <f t="shared" si="3"/>
        <v>É imperativo rememorar o aumento tarifário decorrente do processo de oferta de capacidade da NTS em 2024, resultado de uma interpretação abrangente da Petrobras em relação ao referido acordo para transferir parte da ociosidade dos contratos legados aos novos carregadores. Sendo assim, de modo a evitar que esse comportamento possa ocorrer novamente, sugerimos que a ANP adote como denominador do cálculo tarifário, além da projeção de contratação de capacidade pelo mercado – nos horizontes de longo e curto prazo, a capacidade contratada nos contratos legados vigentes. Frisa-se que o ARF deve descongestionar a capacidade necessária à contratação por novos carregadores e não transferir o custo da capacidade ociosa do carregador original para o mercado de gás.</v>
      </c>
    </row>
    <row r="55" spans="1:4" ht="260.25">
      <c r="A55" s="76" t="s">
        <v>1029</v>
      </c>
      <c r="B55" s="76" t="s">
        <v>567</v>
      </c>
      <c r="C55" s="76" t="str">
        <f t="shared" si="2"/>
        <v>A proposta tarifária precisa espelhar a convivência de regimes distintos dentro da malha integrada, evitando subsídios cruzados entre (i) a capacidade liberada com o término do contrato Malha Sudeste e (ii) os contratos legados ainda em vigor (p.ex., Gastau, Malhas II, GASPAJ e GASDUC III). Sugere-se exigir demonstração explícita dessa segregação.
Recomenda-se especificamente: segregação de receitas e custos, com demonstração de separação contábil-regulatória (regulatory accounting) por malha e contrato, incluindo reconciliação das bases de OPEX e sustaining CAPEX que influenciam a RMP; vedação à dupla recuperação, assegurando que custos corporativos, estruturas comuns e investimentos já remunerados — implícita ou explicitamente — pelas tarifas negociadas não sejam transferidos para a base regulada; e transparência, com publicação, em anexo, da matriz de alocação de custos (direcionadores, percentuais e valores), a fim de viabilizar escrutínio no âmbito da consulta pública.</v>
      </c>
      <c r="D55" s="76" t="str">
        <f t="shared" si="3"/>
        <v>Não se pode admitir a possibilidade de que agentes regulados sejam beneficiados por deixarem de fornecer informações imprescindíveis ao adequado exercício da regulação. A alegação de desconhecimento de dados do período pretérito em razão de mudanças no quadro acionário não configura justificativa válida. Os contratos legados são anteriores à última alteração societária, mas a responsabilidade integral pelas informações relativas a esses contratos recai sobre o acionista atual.
Transparência, conformidade regulatória e respeito ao consumidor são pressupostos inafastáveis para que a regulação exerça plenamente sua função. Sem esses elementos, o risco seria inadmissível: perpetuar distorções por pelo menos uma década.
Aplicam-se os seguintes princípios regulatórios: modicidade tarifária, transparência, verificabilidade, prudência e eficiência, além da vedação à dupla recuperação. Diante de assimetria informacional, a abordagem regulatória recomendada consiste em: (i) valer-se da melhor informação disponível e de proxies conservadoras; (ii) atribuir à transportadora o ônus de comprovação; e (iii) aplicar mecanismos de true-up quando novas evidências auditáveis forem apresentadas.</v>
      </c>
    </row>
    <row r="56" spans="1:4" ht="43.5">
      <c r="A56" s="76" t="s">
        <v>1279</v>
      </c>
      <c r="B56" s="76" t="s">
        <v>567</v>
      </c>
      <c r="C56" s="76" t="str">
        <f t="shared" si="2"/>
        <v>Contribuição enviada via e-mail e fisicamente, por pendrive, em 06.04.2026</v>
      </c>
      <c r="D56" s="76"/>
    </row>
    <row r="57" spans="1:4" ht="43.5">
      <c r="A57" s="76" t="s">
        <v>1282</v>
      </c>
      <c r="B57" s="76" t="s">
        <v>567</v>
      </c>
      <c r="C57" s="76" t="str">
        <f t="shared" si="2"/>
        <v>Resposta completa enviada por e-mail.</v>
      </c>
      <c r="D57" s="76" t="str">
        <f>VLOOKUP(A17,$A$2:$CC$19,17,FALSE)</f>
        <v>Resposta completa enviada por e-mail.</v>
      </c>
    </row>
    <row r="58" spans="1:4" ht="274.5">
      <c r="A58" s="76" t="s">
        <v>1036</v>
      </c>
      <c r="B58" s="76" t="s">
        <v>567</v>
      </c>
      <c r="C58" s="76" t="str">
        <f>VLOOKUP(A19,$A$2:$CC$19,16,FALSE)</f>
        <v>A proposta tarifária deve levar em conta a convivência de diferentes regimes dentro da malha integrada, de modo a impedir que haja subsídios cruzados entre a capacidade liberada com o fim do contrato da Malha Sudeste e os contratos legados que ainda permanecem ativos. Para garantir essa separação, é necessário que haja comprovação clara da segregação. Isso significa apresentar receitas e custos de forma distinta, com registros contábeis e regulatórios separados por contrato ou malha, além da reconciliação das bases de OPEX e sustaining CAPEX que influenciam a Receita Máxima Permitida. Também é fundamental evitar a dupla recuperação, assegurando que despesas corporativas, estruturas compartilhadas e investimentos já remunerados pelas tarifas anteriores não sejam novamente incorporados à base regulada. Outro aspecto essencial é a transparência, que deve ser garantida pela divulgação da matriz de alocação de custos, incluindo os critérios utilizados, percentuais e valores, permitindo que o processo seja analisado de forma crítica durante a consulta pública.</v>
      </c>
      <c r="D58" s="76" t="str">
        <f>VLOOKUP(A19,$A$2:$CC$19,17,FALSE)</f>
        <v>A regulação só cumpre plenamente seu papel quando há transparência, aderência às normas e respeito ao consumidor. Sem esses elementos, corre-se o risco de perpetuar distorções por um longo período. Os princípios regulatórios que devem orientar esse processo incluem modicidade tarifária, transparência, verificabilidade, prudência, eficiência e a vedação à dupla recuperação.
Assim, não é aceitável que agentes regulados sejam beneficiados pela falta de fornecimento de informações necessárias ao trabalho da agência reguladora. A justificativa de desconhecimento de dados históricos em razão de mudanças societárias não pode ser considerada válida, já que os contratos legados são anteriores às alterações acionárias e a responsabilidade sobre as informações recai integralmente sobre o atual acionista.
Diante da assimetria informacional, a abordagem regulatória mais adequada consiste em utilizar as melhores informações disponíveis e adotar proxies conservadoras, atribuir à transportadora o ônus da prova e aplicar mecanismos de ajuste posterior (true-up) sempre que novas evidências auditáveis forem apresentadas, em período determinado pela Agência.</v>
      </c>
    </row>
    <row r="59" spans="1:4" ht="57.75">
      <c r="A59" s="76" t="s">
        <v>798</v>
      </c>
      <c r="B59" s="76" t="s">
        <v>568</v>
      </c>
      <c r="C59" s="76" t="str">
        <f>VLOOKUP(A5,$A$2:$CC$19,18,FALSE)</f>
        <v>A ABIQUIM concorda com a centralidade atribuída pela ANP à correta valoração da BRA como pilar fundamental da revisão tarifária, uma vez que a BRA determina parcela relevante da receita requerida e, consequentemente, do nível tarifário suportado pelos usuários.
Recomenda-se, contudo, que a NT7 enfatize de forma ainda mais direta que, no caso de ativos remunerados sob contratos legados, o objetivo regulatório não é apenas reconstruir um valor físico-contábil, mas assegurar que o montante reconhecido na BRA represente exclusivamente o capital prudente ainda não recuperado economicamente. Esse princípio deve orientar todas as decisões metodológicas adotadas no presente ciclo.</v>
      </c>
      <c r="D59" s="76"/>
    </row>
    <row r="60" spans="1:4" ht="139.5" customHeight="1">
      <c r="A60" s="76" t="s">
        <v>864</v>
      </c>
      <c r="B60" s="76" t="s">
        <v>568</v>
      </c>
      <c r="C60" s="76" t="str">
        <f>VLOOKUP(A6,$A$2:$CC$19,18,FALSE)</f>
        <v>Em diversas passagens, a ANP relatou na Nota Técnica a insuficiência de informações ou dados com inconsistências em relação à BAR. Para a FIESP, as transportadoras têm dever jurídico de prestar à ANP informações completas, auditáveis, tempestivas e conciliáveis, porque esses dados integram a própria base de cálculo da tarifa regulada. Não se trata de faculdade colaborativa do agente regulado, mas de ônus inerente à sujeição regulatória. Sem informação íntegra, a ANP perde capacidade de verificar prudência, necessidade, eficiência e aderência ao serviço, comprometendo a legitimidade econômica da tarifa.
Esse dever decorre da Constituição, da Lei nº 9.478/1997, da Lei nº 13.848/2019, da Lei nº 12.527/2011, da Lei nº 14.134/2021, da Resolução CNPE nº 3/2022 e da Resolução ANP nº 40/2016, que estruturam a atividade regulatória sobre bases de publicidade, eficiência, fiscalização, transparência e verificabilidade. Em matéria tarifária, a consequência é direta: quem pretende ver ativos, custos ou investimentos reconhecidos na Receita Máxima Permitida deve demonstrá-los de forma suficiente. A insuficiência probatória não pode ser transferida ao usuário.
A experiência recente confirma esse ponto. A própria ANP registrou, no caso da NTS, que o conjunto de informações apresentado não foi suficiente para aplicar o RCM de forma tecnicamente consistente e prudente, justamente porque faltaram dados completos, auditáveis e metodologicamente robustos. Em situações assim, a assimetria informacional não pode gerar benefício regulatório ao transportador.
Por isso, a FIESP sustenta que a ANP pode e deve impor consequências regulatórias objetivas quando a transportadora não comprovar adequadamente seus pleitos. Isso inclui glosas totais ou parciais dos valores considerados na BRA. Tal providência não configura arbitrariedade, constitui enforcement legítimo, proporcional à omissão informacional do agente que detém a prova primária. O ônus da incerteza regulatória deve recair sobre quem frustrou a instrução do processo, e não sobre a modicidade tarifária.</v>
      </c>
      <c r="D60" s="76"/>
    </row>
    <row r="61" spans="1:4" ht="101.25">
      <c r="A61" s="76" t="s">
        <v>1142</v>
      </c>
      <c r="B61" s="76" t="s">
        <v>568</v>
      </c>
      <c r="C61" s="76" t="str">
        <f>VLOOKUP(A9,$A$2:$CC$19,18,FALSE)</f>
        <v xml:space="preserve">A RANP 991/2026, elaborada recentemente após consultas e audiência pública, foi um passo importante na regulação proposta, e indicou caminhos corretos a serem adotados para o cálculo da BRA, dentre outros assuntos não menos importantes. A BRA é um componente importantíssimo para a determinação das tarifas de transporte. Trata se, portanto, do principal filtro jurídico econômico entre a proteção da remuneração do capital investido e a tutela do usuário contra encargos indevidos. Se a BRA for superdimensionada, ou se adotar critérios que não representem a justa medida da remuneração das transportadoras, a estrutura tarifária resultante violará preceitos jurídicos centrais da regulação econômica, notadamente o princípio da modicidade tarifária, na medida em que imporá aos usuários a remuneração de parcelas de capital que já tenham sido integralmente recuperadas. A discussão presente não se concentra na prudência ou não dos investimentos já realizados anteriormente, constrídos sob outro arcabouço regulatório, mas sim no melhor método de cálculo da BRA para que não haja dupla remuneração destes ativos implantados, proporcionando a justa remuneração ao autorizado de transporte e a necessária modicidade tarifária exigida pela regulação.
</v>
      </c>
      <c r="D61" s="76"/>
    </row>
    <row r="62" spans="1:4" ht="318">
      <c r="A62" s="76" t="s">
        <v>951</v>
      </c>
      <c r="B62" s="76" t="s">
        <v>568</v>
      </c>
      <c r="C62" s="76" t="str">
        <f>VLOOKUP(A10,$A$2:$CC$19,18,FALSE)</f>
        <v xml:space="preserve">Reiteramos que a BRA inicial do ciclo 26-30 para a Malha Sudeste de partir da aplicação o método RCM, e que a ausência de informações não é justificativa para a utilização de método alternativo tendo em vista que a ANP tem o poder regulatório e legal de exigir e obter qualquer tipo de informação faltante, e os agentes regulados, a obrigação de os fornecer ao agente regulador. 
A ANP, com vistas a assegurar uma Base Regulatória de Ativos (BRA) inicial prudente, consistente e replicável no ciclo 2026–2030, deve proceder a realização do cálculo pelo método RCM com base nos fluxos de caixa dos contratos legados, nas informações disponíveis e, quando necessário, em melhores estimativas elaboradas pela própria ANP considerando as projeções das transportadoras para o ciclo 2026-2030 como no caso do opex passado por exemplo. 
A eleição do método RCM possui caráter estratégico e de justiça tarifária. A presente revisão abrange aproximadamente 30% da base de ativos das transportadoras NTS e TAG já a partir de 01/01/2026, sendo que, outros dois contratos legados da NTS terminarão dentro desse ciclo (até 2030) o que torna a decisão da revisão em curso, como de enorme impacto para esse quinquênio e ainda maior para o seguinte.
A ausência de informações completas pode perfeitamente ser substituída por projeções e melhores estimativas disponíveis. Reitera-se que RANP nº 991/2026 veda a dupla remuneração e somente o RCM será capaz de dar cumprimento a norma em questão. Nesse contexto, a ANP poderia concluir o cálculo tarifário com base em proxies regulatórias, modelos top-down e benchmarks setoriais, adotando premissas conservadoras em substituição a dados não comprovados.
Tal prática encontra respaldo em experiências internacionais, nas quais se atribui ao agente regulado o ônus da prova, facultando ao regulador rejeitar informações insuficientes e substituí-las por estimativas alternativas devidamente fundamentadas. Essa abordagem é plenamente aderente ao papel da revisão tarifária como instrumento de promoção da eficiência e da modicidade tarifária.
A prática de projeções e estimativas, é inclusive utilizada pela NTS e a própria ANP na apuração do VRN ao utilizar de valores estimados por consultoria contratada pelas próprias transportadoras, como, custo unitário em R$/polegada·metro, opex futuros, etc...
A adoção no método VRN de um custo estimado em R$/polegada·metro unitário para apurar o investimento total antes da depreciação, joga por terra alegações de que o RCM não pode ser utilizado sem a adoção de estimativas. A utilização de projeções e estimativas é prática usual na governança regulatória. 
Adicionalmente vale ressaltar que o custo R$/polegada·metro proposto pela NTS tem bases muito elevadas quando se compara com situação similares em outros entornos e inclusive com analise da própria ANP realizada em 2019 com gasodutos construídos no Brasil.
</v>
      </c>
      <c r="D62" s="76"/>
    </row>
    <row r="63" spans="1:4" ht="159">
      <c r="A63" s="76" t="s">
        <v>1181</v>
      </c>
      <c r="B63" s="76" t="s">
        <v>568</v>
      </c>
      <c r="C63" s="76" t="str">
        <f>VLOOKUP(A11,$A$2:$CC$19,18,FALSE)</f>
        <v xml:space="preserve">Entendemos que a decisão da ANP de não aplicar o RCM diante das limitações de informação deveria ter sido precedida por um esforço mais consistente na obtenção dos dados faltantes. Ainda assim, para garantir uma BRA inicial prudente e replicável no ciclo 2026–2030, defende-se a realização do cálculo do método RCM com base nos fluxos de caixa dos contratos legados, informações conhecidas, ou em dados estimados pela ANP. 
Essa escolha é estratégica, já que a revisão em questão abrange cerca de 30% da base das transportadoras NTS e TAG e, em 2030, todos os contratos legados terão expirado, tornando a metodologia definida agora decisiva para o próximo ciclo tarifário.
Na hipótese de não haver informações completas para a aplicação integral do RCM, cabe ao regulador recorrer às melhores estimativas possíveis, em conformidade com a RANP 991/2026, que proíbe a dupla remuneração. Nesse cenário, a ANP poderia concluir o cálculo tarifário com base em proxies regulatórias, modelos top-down e benchmarks, usando estimativas conservadoras em substituição a dados não comprovados. 
Essa prática encontra respaldo em experiências internacionais que atribuem ao agente regulado o ônus da prova e permitem ao regulador rejeitar propostas e substituí-las por estimativas alternativas. Tal abordagem se alinha ao objetivo da revisão tarifária como instrumento de eficiência e modicidade.
Situação ainda mais delicada do que a limitação de dados que impactam o uso do RCM é a opção adotada pela ANP em sua Nota Técnica, fundamentada no Valor de Reposição Novo (VRN), considerando o uso dos valores estimados pela consultoria KPMG, contratada pelas transportadoras, especialmente quanto à definição do custo unitário em R$/polegada.metro. 
A aplicação desse custo unitário em conjunto com critérios de depreciação que não consideram o histórico já amortizado dos gasodutos pode resultar em distorções significativas nos valores dos novos contratos, além de comprometer a consistência da metodologia para contratos futuros.
</v>
      </c>
      <c r="D63" s="76"/>
    </row>
    <row r="64" spans="1:4" ht="29.25">
      <c r="A64" s="76" t="s">
        <v>993</v>
      </c>
      <c r="B64" s="76" t="s">
        <v>568</v>
      </c>
      <c r="C64" s="76" t="str">
        <f>VLOOKUP(A12,$A$2:$CC$19,18,FALSE)</f>
        <v>A Base Regulatória de Ativos é o valor total dos investimentos em infraestrutura que uma empresa regulada realizou que é reconhecido para calcular a tarifa de serviço. Ela funciona como o patrimônio oficial do negócio que ainda precisa ser pago, servindo de base para garantir que os gastos com obras e manutenção sejam recuperados ao longo do tempo. Em resumo, é o indicador que equilibra o retorno financeiro para o investidor com um preço fiscalizado para o usuário.</v>
      </c>
      <c r="D64" s="76"/>
    </row>
    <row r="65" spans="1:4" ht="144.75">
      <c r="A65" s="76" t="s">
        <v>1227</v>
      </c>
      <c r="B65" s="76" t="s">
        <v>568</v>
      </c>
      <c r="C65" s="76" t="str">
        <f>VLOOKUP(A13,$A$2:$CC$19,18,FALSE)</f>
        <v>Defendemos a aplicação do Método RCM como a escolha estratégica para garantir uma Base Regulatória de Ativos (BRA) prudente. Esta revisão é decisiva, pois abrange 30% da base da NTS e TAG e balizará o cenário pós-2030, quando todos os contratos legados expiram.
1. Prioridade ao Método RCM e Uso de Estimativas:
A ANP deve priorizar o RCM utilizando fluxos de caixa conhecidos ou dados estimados. Na ausência de informações completas, o regulador deve recorrer a proxies regulatórias, modelos top-down e benchmarks conservadores. Conforme a RANP 991/2026 e práticas internacionais, o ônus da prova cabe ao regulado; a falta de dados não deve resultar no abandono do método, mas na adoção de estimativas alternativas pela Agência.
2. Riscos da Adoção do CRN e Custos de Consultoria:
É preocupante a opção da ANP pelo Custo de Reposição Novo (CRN) baseado em custos unitários  estimados pela consultoria das próprias transportadoras. Aplicar esses valores sem considerar o histórico de amortização dos gasodutos gera distorções graves, comprometendo a modicidade tarifária e a consistência dos contratos futuros.
3. A BRA como Filtro de Legalidade:
A BRA deve atuar como o filtro jurídico-econômico que impede a dupla remuneração. Superdimensionar a base ou ignorar capitais já recuperados viola preceitos centrais da regulação econômica. O foco não é rediscutir a prudência de investimentos passados, mas assegurar um método de cálculo que equilibre a remuneração do transportador com a modicidade exigida pelo interesse público.</v>
      </c>
      <c r="D65" s="76"/>
    </row>
    <row r="66" spans="1:4" ht="115.5">
      <c r="A66" s="76" t="s">
        <v>1029</v>
      </c>
      <c r="B66" s="76" t="s">
        <v>568</v>
      </c>
      <c r="C66" s="76" t="str">
        <f>VLOOKUP(A15,$A$2:$CC$19,18,FALSE)</f>
        <v>A decisão de não aplicar o RCM nas atuais condições informacionais mostra-se inadequada e incompatível com a própria finalidade da revisão tarifária. Trata-se da metodologia mais apta a capturar o capital efetivamente não recuperado e, portanto, a única capaz de assegurar o cumprimento da vedação à dupla remuneração prevista na RANP nº 991/2026. A eventual insuficiência de dados não justifica seu afastamento, mas impõe ao regulador o dever de intensificar a obtenção de informações ou, subsidiariamente, aplicar o método com base nas melhores estimativas disponíveis.
A revisão atual abrange cerca de 30% da base das transportadoras NTS e TAG e, até 2030, todos os contratos legados estarão encerrados. A metodologia ora definida, portanto, terá efeitos estruturais e duradouros sobre os ciclos tarifários futuros, o que reforça a necessidade de adoção de um critério que reflita a realidade econômica dos ativos e evite distorções permanentes na base regulatória.
Nesse contexto, vale refrisar que a ANP possui autonomia para utilizar estimativas razoáveis (best estimate), com base em proxies, benchmarks e parâmetros eficientes, substituindo informações não comprovadas por referências regulatórias. Essa abordagem é consistente com práticas internacionais (como na FERC) e com a lógica de ônus da prova do agente regulado, sendo plenamente aderente aos princípios de modicidade tarifária e eficiência.
Por fim, destaca-se que a adoção do VRN não supera as limitações informacionais e introduz riscos adicionais relevantes, especialmente quanto à definição do custo unitário (R$/polegada.metro), cuja elevada sensibilidade pode gerar distorções significativas. Essa fragilidade é agravada pelo uso de premissas dissociadas do histórico de amortização dos ativos, com potencial de inflar indevidamente a base regulatória e impactar negativamente os valores dos novos contratos.</v>
      </c>
      <c r="D66" s="76"/>
    </row>
    <row r="67" spans="1:4" ht="29.25">
      <c r="A67" s="76" t="s">
        <v>1279</v>
      </c>
      <c r="B67" s="76" t="s">
        <v>568</v>
      </c>
      <c r="C67" s="76" t="str">
        <f>VLOOKUP(A16,$A$2:$CC$19,18,FALSE)</f>
        <v>Contribuição enviada via e-mail e fisicamente, por pendrive, em 06.04.2026</v>
      </c>
      <c r="D67" s="76"/>
    </row>
    <row r="68" spans="1:4" ht="29.25">
      <c r="A68" s="76" t="s">
        <v>1282</v>
      </c>
      <c r="B68" s="76" t="s">
        <v>568</v>
      </c>
      <c r="C68" s="76" t="str">
        <f>VLOOKUP(A17,$A$2:$CC$19,18,FALSE)</f>
        <v>Resposta completa enviada por e-mail.</v>
      </c>
      <c r="D68" s="76"/>
    </row>
    <row r="69" spans="1:4" ht="130.5">
      <c r="A69" s="76" t="s">
        <v>1036</v>
      </c>
      <c r="B69" s="76" t="s">
        <v>568</v>
      </c>
      <c r="C69" s="76" t="str">
        <f>VLOOKUP(A19,$A$2:$CC$19,18,FALSE)</f>
        <v>Entendemos que a decisão da ANP de não aplicar o RCM diante das limitações de informação deveria ter sido precedida por um esforço mais consistente na obtenção dos dados faltantes. Ainda assim, para garantir uma BRA inicial prudente e replicável no ciclo 2026–2030, defende-se a realização do cálculo do método RCM com base nos fluxos de caixa dos contratos legados, informações conhecidas, ou em dados estimados pela ANP. Essa escolha é estratégica, já que a revisão em questão abrange cerca de 30% da base das transportadoras NTS e TAG e, em 2030, todos os contratos legados terão expirado, tornando a metodologia definida agora decisiva para o próximo ciclo tarifário.
Na hipótese de não haver informações completas para a aplicação do RCM, cabe ao regulador recorrer às melhores estimativas possíveis, em conformidade com a RANP 991/2026, que proíbe a dupla remuneração. Nesse cenário, a ANP poderia concluir o cálculo tarifário com base em proxies regulatórias, modelos top-down e benchmarks, usando estimativas conservadoras em substituição a dados não comprovados. Essa prática encontra respaldo em experiências internacionais que atribuem ao agente regulado o ônus da prova e permitem ao regulador rejeitar propostas e substituí-las por estimativas alternativas. Tal abordagem se alinha ao objetivo da revisão tarifária como instrumento de eficiência e modicidade.
Situação ainda mais delicada do que a limitação de dados que impactam o uso do RCM é a opção adotada pela ANP em sua Nota Técnica, fundamentada no Valor de Reposição Novo (VRN) considerando o uso dos valores estimados pela consultoria KPMG, contratada pelas transportadoras, especialmente quanto a definição do custo unitário em R$/polegada.metro. A aplicação desse custo unitário em conjunto com critérios de depreciação que não consideram o histórico já amortizado dos gasodutos pode resultar em distorções significativas nos valores dos novos contratos, além de comprometer a consistência da metodologia para contratos futuros.</v>
      </c>
      <c r="D69" s="76"/>
    </row>
    <row r="70" spans="1:4" ht="74.25">
      <c r="A70" s="76" t="s">
        <v>798</v>
      </c>
      <c r="B70" s="76" t="s">
        <v>570</v>
      </c>
      <c r="C70" s="76" t="str">
        <f>VLOOKUP(A5,$A$2:$CC$19,19,FALSE)</f>
        <v>A ABIQUIM entende que a proposta apresentada pela NTS, ao se apoiar predominantemente em metodologias baseadas em registros histórico‑contábeis e depreciação cronológica, não demonstra, de forma suficiente, como pretende evitar o risco de reconhecimento de valores já remunerados economicamente durante a vigência dos contratos legados.
Para contratos encerrados ou em encerramento, é indispensável que a transportadora comprove, de forma rastreável e auditável, a parcela de capital que ainda não foi recuperada economicamente — e não apenas a existência física do ativo ou seu valor contábil atualizado. Na ausência dessa comprovação, a solução regulatória deve ser conservadora, com não incorporação dos valores à BRA ou reconhecimento explicitamente provisório, preservando modicidade tarifária e previsibilidade para os usuários.</v>
      </c>
      <c r="D70" s="76"/>
    </row>
    <row r="71" spans="1:4" ht="115.5">
      <c r="A71" s="76" t="s">
        <v>864</v>
      </c>
      <c r="B71" s="76" t="s">
        <v>570</v>
      </c>
      <c r="C71" s="76" t="str">
        <f>VLOOKUP(A6,$A$2:$CC$19,19,FALSE)</f>
        <v>A FIESP entende que não se deve acatar a proposta da NTS para a BAR da Malha Sudeste porque ela não demonstrou, de forma suficiente, que os valores pleiteados atendem aos critérios regulatórios de prudência, necessidade, eficiência e vedação à dupla remuneração. A própria lógica da transição do contrato legado para o regime tarifário regulado exige separar, com rigor, os ativos efetivamente úteis e ainda não recuperados daqueles que já foram amortizados econômica ou contratualmente. Sem essa demonstração, a incorporação automática da proposta da transportadora transferiria ao usuário um risco informacional que deve permanecer com o regulado.
A ANP registrou que não conseguiu validar com segurança o CHCI, em razão de inconsistências relevantes nos dados históricos apresentados pela NTS, inclusive divergências expressivas entre documentos auditados para a mesma data-base. Também aponta que não foi possível aplicar integralmente o RCM, por falta de informações completas, auditáveis e reconciliáveis sobre receitas, custos, tributos, investimentos e retorno do capital ao longo da vigência contratual. Isso, por si só, já revela insuficiência probatória da proposta da NTS para sustentar o reconhecimento integral da BAR pretendida.
Além disso, a contribuição destaca risco concreto de dupla remuneração, pois os contratos legados já continham componentes destinados a remunerar capital, cobrir OPEX e recuperar investimentos. Sem reconstrução robusta da trajetória econômica desses ativos, não há como assegurar que a BAR proposta não reincorpora parcelas já pagas nas tarifas anteriores. Por isso, a proposta da NTS não deve ser acolhida tal como apresentada.</v>
      </c>
      <c r="D71" s="76"/>
    </row>
    <row r="72" spans="1:4" ht="72.75">
      <c r="A72" s="76" t="s">
        <v>1127</v>
      </c>
      <c r="B72" s="76" t="s">
        <v>570</v>
      </c>
      <c r="C72" s="76" t="str">
        <f>VLOOKUP(A8,$A$2:$CC$19,19,FALSE)</f>
        <v xml:space="preserve">Os valores apresentados pela NTS não se mostram aderentes a condições econômicas realistas. No caso do método do Custo Histórico Corrigido pela Inflação (CHCI), observa-se que a data de ativação dos ativos não corresponde à sua efetiva data de entrada em operação, tendo sido adotada, em seu lugar, a data associada ao contrato legado, o que distorce a estimativa de depreciação e o valor regulatório resultante.
Por sua vez, no método do Custo de Reposição Novo (CRN), como é demostrado no documento “Contrib Quantum - CP 03 2026 fin.pdf” , os parâmetros utilizados para a estimativa dos custos unitários dos gasodutos foram derivados de um conjunto bastante restrito de ativos de referência, o que compromete a representatividade da amostra e a robustez metodológica dos valores obtidos.
</v>
      </c>
      <c r="D72" s="76"/>
    </row>
    <row r="73" spans="1:4" ht="87">
      <c r="A73" s="76" t="s">
        <v>951</v>
      </c>
      <c r="B73" s="76" t="s">
        <v>570</v>
      </c>
      <c r="C73" s="76" t="str">
        <f>VLOOKUP(A10,$A$2:$CC$19,19,FALSE)</f>
        <v xml:space="preserve">A proposta apresentada pela NTS propõe o cálculo da BRA pelos métodos CHCI e VRN (CRN), considerando a depreciação contábil a partir da data dos contratos legados, sem levar em conta a remuneração já obtida que foi arcada pelos consumidores, levará a uma dupla remuneração e a um enriquecimento sem causa da transportadora. 
As boas práticas regulatórias recomendam a aplicação do RCM e o devido diligenciamento para a obtenção dos dados faltantes junto aos agentes regulados, e quando não for possível, a consideração de melhores estimativas, como forma de mitigar assimetrias das informações para a tomada de decisão. 
</v>
      </c>
      <c r="D73" s="76"/>
    </row>
    <row r="74" spans="1:4" ht="57.75">
      <c r="A74" s="76" t="s">
        <v>1181</v>
      </c>
      <c r="B74" s="76" t="s">
        <v>570</v>
      </c>
      <c r="C74" s="76" t="str">
        <f>VLOOKUP(A11,$A$2:$CC$19,19,FALSE)</f>
        <v xml:space="preserve">A proposta apresentada pela transportadora demonstrou o cálculo da BRA pelos métodos CHCI e VRN (CRN), considerando a depreciação contábil a partir da data dos contratos legados, sem levar em conta a remuneração já obtida. Por outro lado, as informações utilizadas pela NTS para o cálculo do VRN levam esse método a encontrar um valor acima do apurado pelo CHCI, indicando diferenças substanciais.
Em tais situações, a boa prática regulatória recomenda que a decisão regulatória seja precedida de esforços diligentes para a obtenção dos dados faltantes, especialmente junto aos próprios agentes regulados, como forma de mitigar assimetrias das informações para a tomada de decisão. 
</v>
      </c>
      <c r="D74" s="76"/>
    </row>
    <row r="75" spans="1:4" ht="43.5">
      <c r="A75" s="76" t="s">
        <v>993</v>
      </c>
      <c r="B75" s="76" t="s">
        <v>570</v>
      </c>
      <c r="C75" s="76" t="str">
        <f>VLOOKUP(A12,$A$2:$CC$19,19,FALSE)</f>
        <v>A transportadora apresentou sua proposta de cálculo da Base Regulatória de Ativos (BRA) utilizando duas metodologias: o Custo Histórico Corrigido pela Inflação (CHCI) e o Custo de Reposição Novo (VRN). Em ambos os casos, a depreciação contábil é considerada a partir da data dos contratos legados, sem considerar a remuneração e a recuperação de valores investidos nos ativos, já obtida por tais contratos. Ainda mais evidenciada fica a necessidade de valorar corretamente os ativos quando se depara com os dados fornecidos pela NTS no processo e identifica-se com base no método de Custo de Reposição Novo (CRN) o valor de BRA muito superior ao apurado pelo próprio método CHCI. Evidencia-se assim divergências relevantes entre as metodologias, reforçando a necessidade de maior rigor na definição do critério regulatório por parte da ANP.</v>
      </c>
      <c r="D75" s="76"/>
    </row>
    <row r="76" spans="1:4" ht="43.5">
      <c r="A76" s="76" t="s">
        <v>1029</v>
      </c>
      <c r="B76" s="76" t="s">
        <v>570</v>
      </c>
      <c r="C76" s="76" t="str">
        <f>VLOOKUP(A15,$A$2:$CC$19,19,FALSE)</f>
        <v>A proposta apresentada pela transportadora demonstrou o cálculo da BRA pelos métodos CHCI e VRN (CRN), considerando a depreciação contábil a partir da data dos contratos legados, sem levar em conta a remuneração já auferida. Paralelamente, as informações empregadas pela NTS para o cálculo do VRN conduzem esse método a um valor superior ao apurado pelo CHCI, revelando divergências substanciais entre os dois resultados.</v>
      </c>
      <c r="D76" s="76"/>
    </row>
    <row r="77" spans="1:4" ht="43.5">
      <c r="A77" s="76" t="s">
        <v>1279</v>
      </c>
      <c r="B77" s="76" t="s">
        <v>570</v>
      </c>
      <c r="C77" s="76" t="str">
        <f>VLOOKUP(A16,$A$2:$CC$19,19,FALSE)</f>
        <v>Contribuição enviada via e-mail e fisicamente, por pendrive, em 06.04.2026</v>
      </c>
      <c r="D77" s="76"/>
    </row>
    <row r="78" spans="1:4" ht="43.5">
      <c r="A78" s="76" t="s">
        <v>1282</v>
      </c>
      <c r="B78" s="76" t="s">
        <v>570</v>
      </c>
      <c r="C78" s="76" t="str">
        <f>VLOOKUP(A17,$A$2:$CC$19,19,FALSE)</f>
        <v>Resposta completa enviada por e-mail.</v>
      </c>
      <c r="D78" s="76"/>
    </row>
    <row r="79" spans="1:4" ht="43.5">
      <c r="A79" s="76" t="s">
        <v>1036</v>
      </c>
      <c r="B79" s="76" t="s">
        <v>570</v>
      </c>
      <c r="C79" s="76" t="str">
        <f>VLOOKUP(A19,$A$2:$CC$19,19,FALSE)</f>
        <v>A transportadora apresentou sua proposta de cálculo da BRA utilizando os métodos CHCI e VRN (CRN), ambos baseados na depreciação contábil a partir da data dos contratos legados, sem considerar a remuneração já recebida ao longo do período. No entanto, os dados empregados para estimar o VRN resultaram em valores superiores aos obtidos pelo CHCI, evidenciando uma diferença expressiva entre as metodologias e revelando inconsistências relevantes na forma como os ativos e custos foram mensurados.</v>
      </c>
      <c r="D79" s="76"/>
    </row>
    <row r="80" spans="1:4" ht="288.75">
      <c r="A80" s="76" t="s">
        <v>837</v>
      </c>
      <c r="B80" s="76" t="s">
        <v>572</v>
      </c>
      <c r="C80" s="76" t="str">
        <f>VLOOKUP(A3,$A$2:$CC$19,20,FALSE)</f>
        <v xml:space="preserve">A transparência constitui princípio fundamental de qualquer serviço regulado e assume relevância ainda maior em processos de revisão tarifária que envolvem a definição da Base Regulatória de Ativos, dada sua influência direta sobre a Receita Máxima Permitida e, por consequência, sobre as tarifas aplicáveis ao longo da cadeia do gás natural.
Nesse contexto, entende-se a dificuldade bem como a pertinência de que a ANP adote, na valoração da BRA associada aos contratos, abordagem metodológica que privilegie a máxima rastreabilidade dos dados, a clareza dos critérios de elegibilidade dos ativos e a ampla publicização das premissas utilizadas.
Tal diretriz é especialmente importante quando a valoração se apoia em informações históricas complexas, estruturas contratuais legadas e bases documentais com diferentes graus de detalhamento.
Não se trata de afastar a remuneração adequada do investimento prudente, mas de assegurar que o processo de valoração da BRA observe padrão elevado de transparência regulatória, reduzindo assimetria de informação entre os agentes e fortalecendo a legitimidade técnica do processo tarifário, sob pena de se imporem custos pela falta de transparência a todos os elos da cadeia.
Em mercados ainda em desenvolvimento como o brasileiro, o respeito aos contratos, a robustez e a inteligibilidade da metodologia adotada são elementos essenciais para harmonizar os interesses dos diversos elos da cadeia, preservar a modicidade tarifária e estimular a expansão sustentável do mercado.
Independente da discordância de qualquer agente, a consulta pública permite a participação social através da manifestação da opinião e dos argumentos, dados e fatos que a sustentam, mas é dever de todo ente regulado a prestação de toda informação necessária para a tomada de decisão segura, auditável e rastreável.
Entendemos que a ANP deve ter acesso a toda informação necessária e proceder também com o cálculo do RCM para assim a decisão final ser tomada com toda informação disponível e sem impedimentos por nenhuma das partes envolvidas no processo, ainda que a decisão seja manter a atual proposta relativa a base de ativos pautada no CRN ANP.
</v>
      </c>
      <c r="D80" s="76"/>
    </row>
    <row r="81" spans="1:4" ht="88.5">
      <c r="A81" s="76" t="s">
        <v>798</v>
      </c>
      <c r="B81" s="76" t="s">
        <v>572</v>
      </c>
      <c r="C81" s="76" t="str">
        <f>VLOOKUP(A5,$A$2:$CC$19,20,FALSE)</f>
        <v>A ABIQUIM considera adequada a preocupação da ANP com a qualidade das informações disponíveis e com a necessidade de adoção de metodologia replicável no presente ciclo tarifário. Ao mesmo tempo, recomenda-se que a proposição metodológica deixe inequívoco que: (i) a adoção de abordagem factível no curtíssimo prazo não pode ser confundida com validação definitiva da Base Regulatória de Ativos (BRA); (ii) a ausência de dados históricos completos e auditáveis deve resultar em maior conservadorismo regulatório (e não em maior remuneração); e (iii) deve existir um caminho regulatório explícito para revisão e ajustes compensatórios (true‑up) tão logo informações confiáveis sejam apresentadas.
Adicionalmente, sugere-se que a NT7 explicite a hierarquia de salvaguardas da modicidade tarifária, estabelecendo que resultados obtidos por metodologias físico-contábeis (CRN ou CHCI) sejam, sempre que possível, contrastados com estimativas econômicas de capital já recuperado, ainda que por aproximações transparentes e reprodutíveis.</v>
      </c>
      <c r="D81" s="76"/>
    </row>
    <row r="82" spans="1:4" ht="115.5">
      <c r="A82" s="76" t="s">
        <v>1127</v>
      </c>
      <c r="B82" s="76" t="s">
        <v>572</v>
      </c>
      <c r="C82" s="76" t="str">
        <f>VLOOKUP(A8,$A$2:$CC$19,20,FALSE)</f>
        <v xml:space="preserve">A estimativa da Base de Remuneração Regulatória (BRA) da Malha Sudeste apresentada pela NTS, tanto sob a metodologia de Custo Histórico Corrigido pela Inflação (CHCI) quanto sob o Custo de Reposição Novo (CRN), apresenta limitações relevantes do ponto de vista econômico-regulatório. Em particular, observa-se que nenhuma das abordagens incorpora de forma explícita uma avaliação do montante do capital já recuperado ao longo do tempo por meio das tarifas associadas aos contratos legados. Considerando que parcela significativa da infraestrutura foi desenvolvida em períodos anteriores ao atual regime regulatório, a ausência de um mecanismo que permita identificar o capital já amortizado implica o risco de inclusão, na base regulatória, de ativos que já foram total ou parcialmente remunerados, em desacordo com o princípio da vedação à dupla remuneração estabelecido no marco regulatório vigente.
Nesse contexto, entende-se que a aplicação de metodologias baseadas exclusivamente em valores históricos corrigidos ou em custos de reposição, sem a devida reconciliação com a trajetória de recuperação de capital, pode resultar em uma superavaliação da BRA. A adoção de abordagens que incorporem, ainda que de forma aproximada, o conceito de capital residual (conforme previsto na Resolução ANP nº 991/2026), por meio do método do Capital Recuperado, seria mais aderente aos princípios de eficiência econômica e modicidade tarifária, na medida em que permitiria restringir a remuneração apenas ao capital efetivamente não recuperado.
</v>
      </c>
      <c r="D82" s="76"/>
    </row>
    <row r="83" spans="1:4" ht="87">
      <c r="A83" s="76" t="s">
        <v>1142</v>
      </c>
      <c r="B83" s="76" t="s">
        <v>572</v>
      </c>
      <c r="C83" s="76" t="str">
        <f>VLOOKUP(A9,$A$2:$CC$19,20,FALSE)</f>
        <v xml:space="preserve">A Resolução ANP 991/2026 não estabelece uma hierarquia de metodologias de valoração entre o Custo Histórico Corrigido pela Inflação (CHCI), o Custo de Reposição Novo (CRN) e o Recovered Capital Method (RCM), justamente para permitir que, diante dos elementos contextuais de cada transportadora, seja possível avaliar qual o critério mais adequado em cada caso concreto. Apesar de o art. 6º, §2º, inciso II, propor a consideração do CHIC ou do CRN, o dispositivo prevê, em seu §9º que o RCM pode ser utilizado para atender à possibilidade prevista no §2º, inciso III da mesma Resolução, para mensurar o “valor dos ativos resultante da aplicação da metodologia de valoração do capital efetivamente investido, descontado o retorno do capital pelo transportador.”. Ou seja, a Resolução ANP nº 991/2026 constitui base normativa legítima e sólida para o pleno exercício pela ANP de sua competência regulatória e segue o princípio básico de que “não deverá ser feito pagamento em duplicidade para ativos já depreciados”.
</v>
      </c>
      <c r="D83" s="76"/>
    </row>
    <row r="84" spans="1:4" ht="390">
      <c r="A84" s="76" t="s">
        <v>951</v>
      </c>
      <c r="B84" s="76" t="s">
        <v>572</v>
      </c>
      <c r="C84" s="76" t="str">
        <f>VLOOKUP(A10,$A$2:$CC$19,20,FALSE)</f>
        <v xml:space="preserve">Embora a NT da ANP ressalte que o método do Custo Médio Regulatório (RCM) demanda uma base de dados completa e rastreável, a própria ANP reconhece limitações na utilização dos demais métodos e acaba optando pelo método de Valor de Reposição Novo (VRN) embora esse também se baseie em estimativas. Tal decisão evidencia uma assimetria de tratamento metodológico que merece revisão. 
A BRA oriunda do Contrato Legado – Malha Sudeste pode ser inicialmente reconstruída pelos métodos VRN e CHCI, mas só devem servir de referência informacional para a aplicação do método RCM. Somente o método RCM garante que o valor final da BRA refletirá o capital prudente ainda não recuperado via tarifas.
A adoção isolada do VRN, como sugerido preliminarmente na NT, especialmente diante de incertezas quanto aos custos efetivamente incorridos, pode resultar em remuneração excessiva e potencialmente duplicada ao agente regulado, em afronta ao princípio de vedação à dupla recuperação. Caberia à ANP disponha de uma base de cálculo própria, rastreável e que inspire confiança ao mercado, não se apoiando exclusivamente em estimativas produzidas por consultorias contratadas pelas transportadoras.
A RANP nº 991/2026, considera que a BRA pode ser reconstruída a partir de diferentes metodologias, mas tais abordagens devem servir apenas como insumos preliminares. A definição final deve necessariamente decorrer do RCM, único método capaz de capturar, de forma consistente, o montante de capital já recuperado ao longo do tempo por meio das tarifas. 
No caso específico da apuração pelo CHCI e pelo VRN, a ANP poderia adotar o menor valor entre ambos como uma salvaguarda prudencial inicial (“cap”), exclusivamente para alimentar o cálculo do RCM. Essa abordagem reduz o risco de sobreavaliação da base inicial, melhora a comparabilidade entre transportadoras e preserva a modicidade tarifária. Contudo, esse valor não deve, em hipótese alguma, ser utilizado como critério final autônomo para definição da BRA.
Cabe destacar que propostas de investimento apresentadas pelas transportadoras — especialmente quando não plenamente aderentes aos custos efetivamente incorridos — podem impactar de forma significativa a BRA, reforçando a necessidade de escrutínio regulatório rigoroso.
Diante disso, propõe-se que a ANP explicite, no ato regulatório: a) que a valoração submetida à consulta pública seja tratada como preliminar, baseada em proxies verificáveis; b) a adoção de metodologia conservadora, transparente e replicável; c) a atribuição ao agente regulado do ônus de fornecer informações que viabilizem a aplicação do RCM, sob pena de manutenção das proxies adotadas e aplicação de glosas; e d) a previsão de mecanismo formal de revisão (true-up), a ser acionado quando dados auditáveis forem posteriormente apresentados.
Para viabilizar uma BRA inicial prudente e replicável no ciclo 2026–2030, propõe-se portanto a incorporação explícita de um procedimento que permita a aplicação do RCM (Recovered Capital Methodology), com base nos fluxos de caixa livres do empreendimento (FCLE) dos contratos legados, ainda que suportado por estimativas conservadoras.
Por fim, ressalta-se que as tarifas de transporte praticadas nas últimas duas décadas foram estabelecidas com base em fluxos econômicos — recentemente divulgados pela ANP — sem que houvesse, à época, uma definição formal e “blindada” da Base Regulatória de Ativos. Nesse sentido, não seria adequado que, neste momento de transição dos primeiros contratos legados — que no caso da NTS, representa cerca de 30% do total —, e diante da reconhecida insuficiência de informações, se estabeleça uma blindagem da base das transportadoras, sem que a ANP realize uma análise pelo método RCM. Ao contrário, o processo deve preservar flexibilidade metodológica, rigor técnico e aderência aos princípios regulatórios.
</v>
      </c>
      <c r="D84" s="76"/>
    </row>
    <row r="85" spans="1:4" ht="260.25">
      <c r="A85" s="76" t="s">
        <v>1181</v>
      </c>
      <c r="B85" s="76" t="s">
        <v>572</v>
      </c>
      <c r="C85" s="76" t="str">
        <f>VLOOKUP(A11,$A$2:$CC$19,20,FALSE)</f>
        <v xml:space="preserve">Ainda que a Nota Técnica indique que o método RCM requer uma base completa e auditável e que a informação entregue poderia levar a distorções, a própria ANP considerou, também para o método CHCI, haver distorções que não permitiriam a sua aplicação, optando pelo VRN. 
A Base Regulatória de Ativos – BRA oriundos do Contrato Legado - Malha Sudeste pode ser inicialmente reconstruída pelos métodos VRN e CHCI, apenas como ponto de partida informacional para a aplicação do RCM. O valor final da BRA deve corresponder ao capital prudente ainda não recuperado via tarifas, apurado pelo RCM, e não ao menor valor estático entre métodos físico-contábeis.
No entanto, a adoção pura e simples do VRN, com as eventuais distorções quanto aos custos realmente incorridos, trará uma remuneração excessiva e em duplicidade ao agente regulado. 
Ressalta-se que, no caso do VRN, a ANP deverá ter uma base de cálculo própria, rastreável e que tenha a confiança do mercado. 
A Base Regulatória de Ativos – BRA oriundos do Contrato Legado - Malha Sudeste pode ser reconstruída pelos métodos previstos na RAN 991/2026, mas apenas como insumos preliminares. A definição final da BRA deve decorrer do RCM, pois somente o RCM reproduz o capital recuperado via tarifas.
No caso da apuração do CHCI e do VRN, a ANP pode considerar o menor valor entre os dois apenas como salvaguarda preliminar de prudência para alimentar o RCM, jamais como critério final autônomo de definição da BRA. Esse “cap” reduz o risco de sobrevaloração da base de partida, melhora a comparabilidade entre transportadoras e preserva a modicidade tarifária, mas o valor regulatório final deve ser o saldo de capital ainda não recuperado apurado pelo RCM.
Uma proposta de valor de investimentos, aliás informada pela transportadora e eventualmente não aderente aos custos efetivamente incorridos, terá impacto relevante na BRA.  
Propõe-se, portanto, que a ANP explicite no ato regulatório:
(a) realizar a valoração ora submetida à CP de forma preliminar, baseada em proxies verificáveis;
(b) adotar metodologia conservadora e replicável;
(c) Deixar ao agente regulado o ônus de prover informações que habilitem o RCM, sob pena de manutenção da proxy e de glosas; e
(d) considerar um mecanismo formal de revisão/true-up quando os dados auditáveis forem apresentados.
Para viabilizar uma BRA inicial prudente e replicável no ciclo 2026–2030, propõe-se incorporar explicitamente um procedimento preliminar, aplicando a RCM (Recovered Capital Methodology) baseada no FCLE do Contrato Legado.
Cabe ressaltar que as tarifas de transporte praticadas nas últimas 2 décadas tiveram origem em fluxos (divulgados pela ANP recentemente) não tiveram a base regulatório de ativos – BRA blindada na ocasião pela ANP e, portanto, não seria cabível nesse momento de abertura dos primeiros contratos legados que representam apenas cerca de 30% da totalidade, e com a aplicação do RCM considerando algumas premissas e estimativas pela insuficiência de todas as informações requeridas, que se venha a blindar a base das transportadoras.
</v>
      </c>
      <c r="D85" s="76"/>
    </row>
    <row r="86" spans="1:4" ht="201.75">
      <c r="A86" s="76" t="s">
        <v>1227</v>
      </c>
      <c r="B86" s="76" t="s">
        <v>572</v>
      </c>
      <c r="C86" s="76" t="str">
        <f>VLOOKUP(A13,$A$2:$CC$19,20,FALSE)</f>
        <v xml:space="preserve">A análise crítica realizada propõe o seguinte:
1. Superação da Assimetria Metodológica
Embora a ANP reconheça limitações de dados para o RCM, a opção isolada pelo CRN cria uma assimetria injustificada. Defendemos que CRN e CHCI sirvam apenas como referências preliminares (caps), enquanto o RCM deve ser o método definitivo, por ser o único capaz de aferir o capital prudente ainda não recuperado e evitar a dupla remuneração.
2. Rigor na Base de Dados e Ônus da Prova
O uso do CRN não pode fundamentar-se em estimativas de consultorias das próprias transportadoras. Caso aplicado, deve basear-se em parâmetros próprios e rastreáveis da ANP. Conforme a RANP 991/2026, o ônus da prova é do regulado; na ausência de dados, a Agência deve adotar proxies conservadoras e mecanismos de true-up condicionados a auditorias futuras.
3. Fundamento Normativo (RANP 991/2026)
A Resolução não estabelece hierarquia rígida entre CHCI, CRN e RCM, conferindo à ANP o poder discricionário para escolher o método que melhor atenda ao caso concreto. O Art. 6º (§9º) legitima o uso do RCM para mensurar o capital efetivamente investido menos o montante já recuperado, assegurando o cumprimento do princípio da modicidade tarifária.
4. Diretrizes para o Ciclo de Transição
Considerando que as tarifas dos últimos 20 anos não possuíam uma BRA formalmente "blindada", é tecnicamente inadequado fazê-lo agora sem o devido expurgo de amortizações passadas. Recomendamos que os valores da consulta pública sejam explicitados como preliminares, mantendo a flexibilidade para ajustes conforme novos fluxos de caixa dos contratos legados sejam auditados, em prazo determinado pela Agência.
</v>
      </c>
      <c r="D86" s="76"/>
    </row>
    <row r="87" spans="1:4" ht="303.75">
      <c r="A87" s="76" t="s">
        <v>1029</v>
      </c>
      <c r="B87" s="76" t="s">
        <v>572</v>
      </c>
      <c r="C87" s="76" t="str">
        <f>VLOOKUP(A15,$A$2:$CC$19,20,FALSE)</f>
        <v xml:space="preserve">Embora a Nota Técnica afirme que o método RCM exige uma base completa e auditável e que as informações fornecidas poderiam gerar distorções, a própria ANP igualmente identificou distorções no CHCI que inviabilizariam sua aplicação, optando pelo VRN.
A Base Regulatória de Ativos oriunda do Contrato Legado da Malha Sudeste pode ser inicialmente reconstruída pelos métodos VRN e CHCI, porém apenas como ponto de partida informacional para a aplicação do RCM. O valor final da BRA deve corresponder ao capital prudente ainda não recuperado via tarifas, apurado pelo RCM, e não ao menor valor estático entre métodos de natureza físico-contábil.
Contudo, a adoção pura e simples do VRN, com as eventuais distorções relativas aos custos efetivamente incorridos, acarretará remuneração excessiva e em duplicidade ao agente regulado.
Registre-se que, no caso do VRN, a ANP deverá dispor de base de cálculo própria e rastreável.
A BRA oriunda do Contrato Legado da Malha Sudeste pode ser reconstruída pelos métodos previstos na RANP 991/2026, mas apenas como insumos preliminares. A definição final da BRA deve decorrer do RCM, pois somente esse método reproduz a dinâmica de capital recuperado via tarifas.
Na apuração do CHCI e do VRN, a ANP pode considerar o menor valor entre ambos apenas como salvaguarda preliminar de prudência para alimentar o RCM, jamais como critério final autônomo de definição da BRA. Esse "cap" reduz o risco de sobrevaloração da base de partida, melhora a comparabilidade entre transportadoras e preserva a modicidade tarifária, mas o valor regulatório definitivo deve ser o saldo de capital ainda não recuperado apurado pelo RCM.
Uma proposta de valor de investimentos informada pela transportadora e eventualmente não aderente aos custos efetivamente incorridos exercerá impacto relevante sobre a BRA.
Propõe-se, portanto, que a ANP explicite no ato regulatório:
(a) conduzir a valoração ora submetida à Consulta Pública, com base em proxies verificáveis;
(b) adotar metodologia conservadora e replicável;
(c) atribuir ao agente regulado o ônus de fornecer as informações que habilitem a aplicação do RCM, sob pena de manutenção da proxy e de glosas; e
(d) prever mecanismo formal de revisão e true-up para quando os dados auditáveis forem apresentados.
Para viabilizar uma BRA inicial prudente e replicável no ciclo 2026–2030 é necessário  = aplicar o RCM (Recovered Capital Methodology) com base no FCLE do Contrato Legado.
Cumpre ressaltar que as tarifas de transporte praticadas nas duas últimas décadas tiveram origem em fluxos — recentemente divulgados pela ANP — nos quais a base regulatória de ativos não foi blindada pela Agência à época.
Nesse contexto, não se defende a impossibilidade de blindagem, mas sim que ela não seja adotada neste momento, especialmente diante da abertura dos primeiros contratos legados (cerca de 30% do total) e da aplicação do RCM com base em premissas e estimativas decorrentes da insuficiência de informações.
Assim, eventual blindagem deve estar condicionada à prévia definição de uma base regulatória mais robusta e devidamente validada.
</v>
      </c>
      <c r="D87" s="76"/>
    </row>
    <row r="88" spans="1:4" ht="72.75">
      <c r="A88" s="76" t="s">
        <v>1279</v>
      </c>
      <c r="B88" s="76" t="s">
        <v>572</v>
      </c>
      <c r="C88" s="76" t="str">
        <f>VLOOKUP(A16,$A$2:$CC$19,20,FALSE)</f>
        <v>Contribuição enviada via e-mail e fisicamente, por pendrive, em 06.04.2026</v>
      </c>
      <c r="D88" s="76"/>
    </row>
    <row r="89" spans="1:4" ht="72.75">
      <c r="A89" s="76" t="s">
        <v>1282</v>
      </c>
      <c r="B89" s="76" t="s">
        <v>572</v>
      </c>
      <c r="C89" s="76" t="str">
        <f>VLOOKUP(A17,$A$2:$CC$19,20,FALSE)</f>
        <v>Resposta completa enviada por e-mail.</v>
      </c>
      <c r="D89" s="76"/>
    </row>
    <row r="90" spans="1:4" ht="87">
      <c r="A90" s="76" t="s">
        <v>1036</v>
      </c>
      <c r="B90" s="76" t="s">
        <v>572</v>
      </c>
      <c r="C90" s="76" t="str">
        <f>VLOOKUP(A19,$A$2:$CC$19,20,FALSE)</f>
        <v>A Nota Técnica da ANP reconhece que o RCM exige uma base de dados completa e auditável, mas, apesar das limitações também apontadas no CHCI, a Agência optou pelo VRN, criando uma assimetria metodológica que precisa ser corrigida. A BRA da Malha Sudeste pode ser inicialmente reconstruída com VRN e CHCI apenas como referência preliminar, mas o valor final deve ser definido pelo RCM, único método capaz de refletir o capital prudente ainda não recuperado.
O uso isolado do VRN, sobretudo diante de incertezas sobre os custos efetivos, pode gerar remuneração excessiva e duplicada, contrariando o princípio da vedação à dupla recuperação. Por isso, caso seja utilizado, o VRN deve se apoiar em uma base própria e rastreável da ANP, e não em estimativas de consultorias contratadas pelas transportadoras. A RANP nº 991/2026 prevê que diferentes metodologias podem servir como insumos, mas a definição final da BRA deve necessariamente decorrer do RCM.
Para o ciclo 2026–2030, é essencial incorporar um procedimento que permita aplicar o RCM com base nos fluxos de caixa dos contratos legados, mesmo que inicialmente sustentado por estimativas conservadoras. Como as tarifas dos últimos 20 anos foram definidas a partir de fluxos econômicos sem uma BRA formalmente blindada, não seria adequado blindar a base das transportadoras neste momento de transição. O processo deve preservar flexibilidade metodológica, rigor técnico e aderência aos princípios regulatórios.</v>
      </c>
      <c r="D90" s="76"/>
    </row>
    <row r="91" spans="1:4" ht="130.5">
      <c r="A91" s="76" t="s">
        <v>825</v>
      </c>
      <c r="B91" s="76" t="s">
        <v>574</v>
      </c>
      <c r="C91" s="76" t="str">
        <f>VLOOKUP(A2,$A$2:$CC$19,21,FALSE)</f>
        <v xml:space="preserve">A Resolução ANP nº 991/2026 prevê três metodologias para a valoração da BRA: (i) o Custo Histórico Corrigido pela Inflação (CHCI), que corresponde ao valor atualizado dos ativos com base no custo de aquisição corrigido pela inflação, descontadas a depreciação e a amortização; (ii) o Custo de Reposição Novo (CRN), que reflete o custo atual de reposição dos ativos, também deduzido da depreciação e amortização; e (iii) metodologias alternativas e amplamente reconhecidas e adotadas pelo mercado, podendo ser aplicado o Método de Capital Recuperado (RCM), no caso de ativos que estiveram sujeitos a tarifas negociadas, no qual o valor da base é determinado a partir do capital efetivamente investido, descontado o retorno já obtido pelo transportador.
O RCM, método aplicado uma única vez e num contexto de arbitragem, apresenta limitações relevantes, pois se baseia no histórico de remuneração e em condições contratuais que podem não refletir eficiência econômica. Depende de parâmetros pouco transparentes e de difícil verificação, tende a gerar distorções e, inclusive, não capturar investimentos incorridos que não tenham sido previamente remunerados. Dessa forma, se conclui que o RCM não poderia ser utilizado para avaliar retrospectivamente ativos vinculados aos contratos legados, uma vez que o possuem suas receitas preservadas no âmbito das Leis nº 11.909/2009 e nº 14.134/2021.
Em contrapartida, o CRN e o CHCI são mais adequados do ponto de vista regulatório, e utilizados amplamente por diversos reguladores nacionais e internacionais no setor de distribuição e transporte de gás natural , pois oferecem maior transparência e consistência, já que o CRN reflete o valor de reposição dos ativos existentes a preços atuais, enquanto o CHCI se destaca por ser mais objetivo, rastreável e baseado em custos efetivamente incorridos.
</v>
      </c>
      <c r="D91" s="76"/>
    </row>
    <row r="92" spans="1:4" ht="390">
      <c r="A92" s="76" t="s">
        <v>837</v>
      </c>
      <c r="B92" s="76" t="s">
        <v>574</v>
      </c>
      <c r="C92" s="76" t="str">
        <f>VLOOKUP(A3,$A$2:$CC$19,21,FALSE)</f>
        <v xml:space="preserve">O Método do Capital Recuperado (RCM) apresenta relevante aderência conceitual aos princípios da modicidade tarifária e da vedação à dupla recuperação econômica, especialmente em contextos de ativos vinculados a contratos legados ou a arranjos tarifários negociados entre as partes. Nesse sentido, trata-se de metodologia que, em tese, pode contribuir para identificar de forma mais precisa a parcela do capital efetivamente ainda não recuperada.
Todavia, a adequada aplicação do RCM pressupõe disponibilidade de informações históricas suficientes, consistentes e auditáveis, aptas a permitir a reconstrução minimamente confiável dos fluxos econômicos relevantes. Na hipótese de persistirem lacunas informacionais relevantes nas informações apresentadas pelos transportadores, parece razoável que a ANP avalie a adoção de parâmetros objetivos, conservadores e previamente explicitados para fins estimativos, sempre com a devida transparência metodológica e com ampla motivação técnica.
A não utilização da RCM por falta de detalhamento das informações não deve significar a sua não aplicação futura, a ANP, em conformidade de seu papel de ente regulador, deve e pode exigir as informações no formato requerido para ser capaz de desenvolver o trabalho a que se dispôs.
Nessa situação, eventual uso de parâmetros de referência pela ANP poderia representar solução regulatória intermediária e pragmática, desde que observados alguns cuidados: 
(i)	explicitação integral das premissas adotadas;
(ii)	tratamento prudencial das incertezas; 
(iii)	vedação a estimativas que impliquem reconstituição excessivamente favorável de capital supostamente não recuperado; e 
(iv)	possibilidade de revisão futura, caso dados adicionais mais robustos venham a ser disponibilizados.
Sob a perspectiva de todo mercado, essa solução pode ser preferível à simples desconsideração do método ou à adoção de hipóteses pouco transparentes, pois permite compatibilizar, respeito aos contratos, remuneração adequada com disciplina econômica e modicidade tarifária. 
Em outras palavras, na ausência de informação detalhada, a utilização de parâmetros estimativos pela ANP pode ser adequada, desde que aplicada com prudência regulatória, motivação expressa e viés conservador, evitando a transferência indevida de incertezas informacionais para o restante da cadeia e, em última instância, para o consumidor final.
O objetivo é que tenhamos a razoável comprovação para evitar a dupla remuneração conforme Art 7º da resolução ANP 991/2026:
 “Na avaliação dos ativos vinculados ao serviço de transporte, visando à definição da receita máxima permitida para um novo ciclo tarifário, devem ser observadas as seguintes diretrizes:
IV - os ativos cuja recuperação total já tenha ocorrido por meio de remuneração por tarifa de transporte não serão considerados no valor de abertura da BRA,”
Para tanto, a aplicação do RCM, método proposto na resolução, seria um mecanismo crucial para esse teste regulatório.
</v>
      </c>
      <c r="D92" s="76"/>
    </row>
    <row r="93" spans="1:4" ht="101.25">
      <c r="A93" s="76" t="s">
        <v>798</v>
      </c>
      <c r="B93" s="76" t="s">
        <v>574</v>
      </c>
      <c r="C93" s="76" t="str">
        <f t="shared" ref="C93:C105" si="4">VLOOKUP(A5,$A$2:$CC$19,21,FALSE)</f>
        <v xml:space="preserve">A ABIQUIM concorda com a ANP quanto à relevância conceitual do RCM na avaliação de ativos remunerados sob tarifas negociadas em contratos legados, pois é o método que melhor dialoga com a pergunta econômica central: quanto do capital prudente já foi efetivamente recuperado nas tarifas históricas.
Ainda que, no presente ciclo, a aplicação plena do RCM seja dificultada por lacunas de dados históricos conciliáveis e auditáveis, essas limitações não devem levar ao abandono do método. Ao contrário: é recomendável que a NT7 registre expressamente a transitoriedade da valoração adotada e o compromisso institucional de avançar na aplicação do RCM tão logo a cadeia documental se complete.
Como medida prática, sugerimos que a ANP: (i) mantenha o RCM como teste de consistência (benchmark) para segmentos/ativos em que já exista base mínima; (ii) estabeleça um plano de entrega e padronização de informações pelas transportadoras, com trilha de auditoria; e (iii) aplique os ajustes compensatórios ainda dentro do ciclo 2026–2030. </v>
      </c>
      <c r="D93" s="76"/>
    </row>
    <row r="94" spans="1:4" ht="174">
      <c r="A94" s="76" t="s">
        <v>864</v>
      </c>
      <c r="B94" s="76" t="s">
        <v>574</v>
      </c>
      <c r="C94" s="76" t="str">
        <f t="shared" si="4"/>
        <v>O RCM é o método mais adequado para o cálculo da BAR da Malha Sudeste porque enfrenta diretamente a questão regulatória central dos contratos legados: quanto do capital originalmente investido já foi efetivamente recuperado pelas receitas históricas do contrato e qual parcela, se houver, ainda pode ser reconhecida no novo ciclo tarifário. Diferentemente do CHCI, que depende de memória contábil íntegra desde a origem do ativo, e do CRN, que parte do custo corrente de reposição, o RCM reconstrói a trajetória econômica efetiva do contrato, considerando receitas auferidas, custos operacionais, tributos, remuneração do capital e depreciação implícita. Por isso, é o método que melhor preserva a aderência intertemporal entre a remuneração passada e a base regulatória futura.
Essa superioridade metodológica é ainda mais evidente em ativos remunerados por tarifas negociadas entre partes, como ocorreu na Malha Sudeste. Nessa situação, a pergunta regulatória relevante não é quanto custaria reconstruir hoje a infraestrutura, nem apenas qual seria seu custo histórico corrigido, mas sim se o investimento já foi amortizado economicamente ao longo do contrato legado. A FIESP sustenta que o RCM é útil porque mitiga o risco de dupla remuneração. Em outras palavras, entre os métodos avaliados, o RCM é o único capaz de apurar, com coerência econômica, o capital regulatoriamente remanescente.
Por essa mesma razão, a ANP deve exigir da NTS informação completa, auditável, reconciliável e tempestiva. Registra-se que a Agência solicitou dados contábeis e operacionais à NTS e à Petrobras, mas concluiu que o conjunto apresentado foi insuficiente para viabilizar a aplicação prudente do RCM, pois não permitiu reconciliar integralmente receitas efetivamente auferidas, custos operacionais incorridos, tributos pagos e taxa de retorno apropriada ao longo de todo o período contratual. Sem essa base, o cálculo do capital não recuperado perde rastreabilidade e pode gerar distorções na BAR, com impacto direto sobre a modicidade tarifária e a neutralidade regulatória.
Além disso, a exigência de informação completa não é faculdade da transportadora, mas consequência da própria sujeição regulatória. A FIESP destaca que dados sobre ativos, custos, investimentos, depreciação e OPEX integram a base de cálculo da tarifa regulada e, portanto, não podem ser tratados como matéria de conveniência privada. A alienação do controle societário da NTS não rompe a continuidade jurídica da empresa nem afasta sua responsabilidade pelos registros pretéritos. Assim, se a ANP pretende evitar que a incerteza informacional seja transferida aos usuários, deve compelir a NTS a apresentar todos os elementos necessários ao RCM. Informação incompleta não pode produzir vantagem regulatória para quem a omite.</v>
      </c>
      <c r="D94" s="76"/>
    </row>
    <row r="95" spans="1:4" ht="43.5">
      <c r="A95" s="76" t="s">
        <v>1118</v>
      </c>
      <c r="B95" s="76" t="s">
        <v>574</v>
      </c>
      <c r="C95" s="76" t="str">
        <f t="shared" si="4"/>
        <v>Conforme exposto pela ANP, as informações disponibilizadas pela transportadora são insuficientes para a adequada aplicação do método de valoração da BRA</v>
      </c>
      <c r="D95" s="76"/>
    </row>
    <row r="96" spans="1:4" ht="174">
      <c r="A96" s="76" t="s">
        <v>1127</v>
      </c>
      <c r="B96" s="76" t="s">
        <v>574</v>
      </c>
      <c r="C96" s="76" t="str">
        <f t="shared" si="4"/>
        <v xml:space="preserve">A Nota Técnica nº 7/2026/SIM-CTR/SIM/ANP-RJ indica que a aplicação do método do Capital Recuperado (RCM) não foi considerada viável em razão da insuficiência de informações históricas detalhadas sobre investimentos, receitas e custos associados aos ativos da Malha Sudeste. Embora tal limitação seja reconhecida, entende-se que a ausência de bases de dados completas não deve, por si só, constituir um impedimento absoluto à aplicação do referido método.
Do ponto de vista regulatório, é prática recorrente a utilização de estimativas fundamentadas em informações públicas, dados regulatórios disponíveis e parâmetros de eficiência, especialmente em contextos nos quais a reconstrução histórica integral dos fluxos financeiros não é factível. Nesse sentido, a própria existência de memórias de cálculo dos contratos legados, dados tarifários históricos, informações operacionais das transportadoras e parâmetros definidos no âmbito regulatório oferece uma base suficiente para a construção de aproximações metodologicamente consistentes do capital já recuperado.
Adicionalmente, a Resolução ANP nº 991/2026 prevê expressamente a utilização do método do Capital Recuperado como instrumento para mitigar o risco de dupla remuneração, o que reforça a necessidade de sua aplicação, ainda que de forma aproximada, sempre que existem indícios de que ativos possam ter sido previamente remunerados por meio de contratos anteriores. Nesse contexto, a adoção de uma abordagem proxy do RCM, baseada em hipóteses prudenciais e transparentes, seria mais aderente aos princípios regulatórios de eficiência econômica, modicidade tarifária e vedação à dupla remuneração do que a exclusão completa do método.
Dessa forma, recomenda-se que a ANP avalie a possibilidade de aplicar o método do Capital Recuperado por meio de estimativas aproximadas (proxy), utilizando as informações disponíveis e adotando premissas conservadoras, devidamente explicitadas. Tal abordagem permitiria incorporar, ainda que de forma imperfeita, a dimensão temporal da recuperação de capital, contribuindo para uma determinação mais robusta e economicamente consistente da Base de Remuneração Regulatória. Nesse sentido o documento “Contrib Quantum - CP 03 2026 fin.pdf” e a memória de cálculo “Fluxo de Caixa NTS_versão envio” demostram que é possível estimar o fluxo de caixa da Malha SE para verificar se a NTS já recuperou o capital investido.  
</v>
      </c>
      <c r="D96" s="76"/>
    </row>
    <row r="97" spans="1:4" ht="87">
      <c r="A97" s="76" t="s">
        <v>1142</v>
      </c>
      <c r="B97" s="76" t="s">
        <v>574</v>
      </c>
      <c r="C97" s="76" t="str">
        <f t="shared" si="4"/>
        <v xml:space="preserve">
Mesmo com a alegação de incompletude e falta de rastreabilidade de informações que deveriam ser enviadas pelos regulados, a ANP possui formas de estimar com acuracidade, aproximação e arbitrar o valor da BRA resultante, utilizando o método RCM, que é, conforme afirmação da própria ANP, o único método que evitaria o pagamento em duplicidade de tarifas, com a BRA depreciada na sua totalidade, nos contratos legados vencidos. Tal método não pode ser abandonado pela Agência sem um maior esforço conjunto com todos os agentes envolvidos e o mercado, para se conseguir que ele seja aplicado, evitando o pagamento em duplicidade das tarifas que poderá acontecer, se o método escolhido for outro.
</v>
      </c>
      <c r="D97" s="76"/>
    </row>
    <row r="98" spans="1:4" ht="409.6">
      <c r="A98" s="76" t="s">
        <v>951</v>
      </c>
      <c r="B98" s="76" t="s">
        <v>574</v>
      </c>
      <c r="C98" s="76" t="str">
        <f t="shared" si="4"/>
        <v xml:space="preserve">O método RCM se apoia na lógica econômico-financeira dos fluxos de caixa para separar a remuneração do capital da amortização do principal, se diferenciando de abordagens baseadas em custo de reposição ou critérios contábeis. No caso da Malha Sudeste, sua aplicação é essencial, para garantir que não ocorrerá uma dupla retribuição.
As informações não conhecidas são, em grande medida, as mesmas já utilizadas pela própria Agência em metodologias alternativas, sendo possível, assim, reconstruir de forma aproximada a trajetória de recuperação do investimento com base no fluxo de caixa dos contratos legados ou, subsidiariamente, em demonstrações financeiras, utilizando variáveis como receitas, OPEX, CAPEX e evolução da base de ativos. Da mesma forma, parâmetros como o WACC podem seguir referências regulatórias homogêneas.
Assim, a limitação de dados não inviabiliza o RCM, mas exige, em alguns casos o uso de estimativas transparentes, conservadoras e que poderiam estar sujeitas a revisão futura em prazos limites a serem definidos pela ANP. Sob a ótica da prudência regulatória e da modicidade tarifária, a ANP deve considerar a aplicação do RCM, com o uso de proxies transparentes, replicáveis e passíveis de ajuste posterior. Sob a ótica da prudência regulatória, modicidade tarifária e vedação à dupla remuneração, o mais adequado não é descartar o RCM, mas aprofundar sua aplicação, assegurando que a BRA reflita apenas o capital prudente ainda não recuperado no regime legado.
Análises realizadas pela ARM consultoria com base no método RCM, indicaram que o capital investido na malha Sudeste foi integralmente recuperado e que houve sobre remuneração entre R$ 2,2 bilhões e R$ 2,8 bilhões, a depender do cenário de WACC. Mesmo sob premissas conservadoras — como OPEX elevado e taxas de WACC mais altas — os resultados permanecem consistentes indicando já haver ocorrido a recuperação do capital.
Em contraste, a utilização do VRN, conforme sugerido em notas técnicas preliminares, resulta em uma BRA superior a R$ 3,2 bilhões — uma discrepância significativa, com impacto estimado de cerca de R$ 4 bilhões no quinquênio, a ser arcado pelos consumidores, no que poderíamos considerar se tratar de uma tripla remuneração.
A ANP tem condições de aplicar o método RCM utilizando para algumas das informações necessárias, estimações considerando cenários possíveis com base em dados passados conhecidos e projeções apresentadas pelas próprias transportadoras. Nos diferentes cenários com estimações pró transportadoras em todas elas os resultados indicam que houve uma sobre retribuição do capital investido, onde se conclui que a BRA ao início do ciclo 2026-2030 da Malhas Sudeste deveria ser ZERO. Nossas análises indicam que o capital investido foi recuperado e remunerado totalmente ao final do ciclo passado que terminou em 2019.
As premissas utilizadas que geraram os resultados acima indicados foram as seguintes: 
1. CAPEX: considerado o CHCI apresentado pela NTS num montante de R$ 9,895 Milhões e como base o ano do investimento anterior à entrada em operação definida pela ANP, 
2. Depreciação: utilizado um período de 30 anos com início da depreciação a partir do ano seguinte ao da realização do investimento, 
3. Receita: valor da RMP deliberada pela ANP, ajustada anualmente. Capacidade anual contratada igual à capacidade do Fluxo da Petrobras, 
4. OPEX: considerado o valor máximo anual apresentado pela NTS excluindo a partida de opex denominada “abertura do mercado”. Esse cenário é bastante conservador na medida em que é lógico pensar que ao longo de 20 anos eficiências tenham ocorrido e que nos anos iniciais, com ativos mais novos o opex teria sido menor, e 
5. WACC: 2 cenários com 7,63% e 8,60%.
A aplicação pela ANP do RCM não demandaria um elevado grau de exatidão e tão somente a apuração se ocorreu uma sobre recuperação do capital investido. Em caso positivo, independente do montante, a BRA deve ser ZERO.
</v>
      </c>
      <c r="D98" s="76"/>
    </row>
    <row r="99" spans="1:4" ht="318">
      <c r="A99" s="76" t="s">
        <v>1181</v>
      </c>
      <c r="B99" s="76" t="s">
        <v>574</v>
      </c>
      <c r="C99" s="76" t="str">
        <f t="shared" si="4"/>
        <v xml:space="preserve">O RCM se apoia na lógica econômico-financeira dos fluxos de caixa para separar a remuneração do capital da amortização do principal, diferenciando-se de abordagens baseadas em custo de reposição ou critérios contábeis. No caso da Malha Sudeste, sua aplicação é essencial, pois a não utilização do RCM implicará em dupla retribuição.
Os insumos necessários para que se estime informações não conhecidas são, em grande medida, os mesmos já utilizados pela própria Agência em metodologias alternativas, sendo possível, assim, reconstruir de forma aproximada a trajetória de recuperação do investimento com base no fluxo de caixa dos contratos legados ou, subsidiariamente, em demonstrações financeiras, utilizando variáveis como receitas, OPEX, CAPEX e evolução da base de ativos. Da mesma forma, parâmetros como o WACC podem seguir referências regulatórias homogêneas, garantindo consistência metodológica.
Assim, a limitação de dados não inviabiliza o RCM, mas exige, em alguns casos, o uso de estimativas transparentes, conservadoras, que poderiam estar sujeitas a revisão futura em prazos limites a serem definidos pela ANP. Sob a ótica da prudência regulatória e da modicidade tarifária, a ANP deve considerar a aplicação do RCM, com o uso de proxies transparentes, replicáveis e passíveis de ajuste posterior. O mais adequado não é descartar o RCM, mas aprofundar sua aplicação, assegurando que a BRA reflita apenas o capital prudente ainda não recuperado no regime legado.
Análises realizadas pela 3S Consultoria com base no método RCM indicaram que o capital investido na malha Sudeste foi integralmente recuperado e que houve sobrerremuneração entre R$ 2,2 bilhões e R$ 2,8 bilhões, a depender do cenário de WACC. Mesmo sob premissas conservadoras — como OPEX elevado e taxas de WACC mais altas — os resultados permanecem consistentes, indicando já haver ocorrido a recuperação do capital.
Em contraste, a utilização do VRN, conforme sugerido em notas técnicas preliminares, resulta em uma BRA superior a R$ 3,2 bilhões — uma discrepância significativa, com impacto estimado de cerca de R$ 4 bilhões no quinquênio, a ser arcado pelos consumidores, no que poderíamos considerar se tratar de uma tripla remuneração.
A ANP tem condições de aplicar o método RCM utilizando, para algumas das informações necessárias, estimativas considerando cenários possíveis com base em dados passados conhecidos e projeções apresentadas pelas próprias transportadoras. Nos diferentes cenários com estimativas para transportadoras, em todas elas os resultados indicam que houve uma sobre-retribuição do capital investido, onde se conclui que a BRA ao início do ciclo 2026-2030 da Malhas Sudeste deveria ser ZERO. Nossas análises indicam que o capital investido foi recuperado e remunerado totalmente ao final do ano de 2019.
As premissas utilizadas que geraram os resultados acima indicados foram as seguintes:
CAPEX: Considerado o CHCI apresentado pela NTS num montante de R$ 9,895 milhões e como base o ano do investimento anterior à entrada em operação definida pela ANP.
Depreciação: Utilizado um período de 30 anos, com início da depreciação a partir do ano seguinte ao da realização do investimento.
Receita: Valor da RMP deliberada pela ANP, ajustada anualmente. Capacidade anual contratada igual à capacidade do fluxo da Petrobras.
OPEX: Considerado o valor máximo anual apresentado pela NTS excluindo a partida de opex denominada “abertura do mercado”. Esse cenário é bastante conservador na medida em que é lógico pensar que ao longo de 20 anos eficiências tenham ocorrido e que nos anos iniciais, com ativos mais novos o opex teria sido menor.
WACC: 2 cenários com 7,63% e 8,60%.
A ANP não necessita de um grau elevado de exatidão e tão somente apurar se ocorreu uma sobre recuperação do capital investido. Em caso positivo, independentemente do montante, a BRA deve ser ZERO.
</v>
      </c>
      <c r="D99" s="76"/>
    </row>
    <row r="100" spans="1:4" ht="245.25">
      <c r="A100" s="76" t="s">
        <v>993</v>
      </c>
      <c r="B100" s="76" t="s">
        <v>574</v>
      </c>
      <c r="C100" s="76" t="str">
        <f t="shared" si="4"/>
        <v>Diante de um cenário onde existem ativos antigos, registrados em contratos legados com datas mais recentes do que sua entrada em operação, em um sistema de retribuição via contrato e sem sofrer interferência regulatória, o RCM se apresenta como o método de valoração mais indicado para a BRA, nesse momento de contexto de transição regulatória. Trata-se este método, dentre as opções consideradas, aquele que efetivamente permite capturar a real remuneração obtida e assim evitar dupla remuneração, ou seja, que consumidores não paguem novamente por ativos já remunerados. No caso da Malha Sudeste, sua aplicação se torna crucial considerando gasodutos mais antigos, onde é evidente já ter havido a recuperação integral dos investimentos realizados. 
A falta de informações adequadas alegada pela ANP para a utilização do método pode e deve ser vencida a partir de estimativas, com base na melhor informação disponível. A completude de informações em um cenário regulado é perfeitamente cabível, utilizando proxies transparentes e conservadoras, obtendo-se assim a melhor informação, sem prejuízo de possibilitar à transportadora o ônus da comprovação de melhor informação. Assim, evita-se que a insuficiência de dados resulte, por si só, na preservação de valores já recuperados ou na reintrodução de distorções incompatíveis com a modicidade tarifária e a vedação à dupla remuneração.
Vale ressaltar que a ANP, ao indicar o CRN, adotou como base a informação da transportadora (relatório KPMG) sem verificação/ rastreabilidade. Por si só, as informações existentes para a aplicação do método RCM já perfazem melhor informação do que o método sugerido na NT.
Propõe-se, portanto, que a ANP explicite no ato regulatório:
(a) viabilizar uma BRA inicial prudente e replicável no ciclo 2026–2030, incorporando explicitamente a RCM (Recovered Capital Methodology) baseada em proxies estimadas quando não dispuser de completude de informações;
(b) Deixar ao agente regulado o ônus de prover informações que habilitem o RCM, sob pena de manutenção da proxy e de eventuais glosas; e
(d) considerar um mecanismo formal de revisão quando os dados auditáveis forem apresentados.
Ou seja, a completude de informações em um cenário regulado, subsequente ao mencionado histórico contratual sem o rastreio regulatório conforme identificado no transporte, é perfeitamente cabível, utilizando proxies transparentes e conservadoras, obtendo-se assim a melhor informação, sem prejuízo de possibilitar à transportadora o ônus da comprovação de melhor informação. Assim, evita-se que a insuficiência de dados resulte, por si só, na preservação de valores já recuperados ou na reintrodução de distorções incompatíveis com a modicidade tarifária e a vedação à dupla remuneração.</v>
      </c>
      <c r="D100" s="76"/>
    </row>
    <row r="101" spans="1:4" ht="188.25">
      <c r="A101" s="76" t="s">
        <v>1227</v>
      </c>
      <c r="B101" s="76" t="s">
        <v>574</v>
      </c>
      <c r="C101" s="76" t="str">
        <f t="shared" si="4"/>
        <v xml:space="preserve"> Propomos que o RCM seja o critério definitivo, utilizando dados proxy para sanar lacunas informacionais, baseando-se em três pilares:
1. Fontes de Dados Disponíveis para Reconstrução
A trajetória de recuperação de capital da Malha Sudeste pode ser estimada via:
Parâmetros de Contratos Legados: Memórias de cálculo e fluxos de receitas já publicados pela ANP.
Base Física e Operacional: Datas de entrada em operação e extensão da infraestrutura vinculada.
Benchmarks e Demonstrativos: Custos operacionais eficientes, taxas de retorno históricas, depreciação contábil e vida útil econômica típica.
2. Metodologia de Cálculo da Estimativa (Proxy)
O exercício consiste em reconstruir o fluxo de caixa histórico: projeta-se as receitas contratuais, deduzem-se custos operacionais, impostos e a remuneração do capital. O saldo resultante revela o capital já recuperado, permitindo definir a BRA residual com prudência, evitando que o usuário pague por ativos já amortizados.
3. Conformidade com a RANP 991/2026
A Resolução 991/2026 não impõe hierarquia entre métodos, mas o Art. 6º (§9º) legitima o RCM para evitar o pagamento em duplicidade. A aplicação do RCM por proxy atende ao princípio da modicidade tarifária e ao ônus da prova do regulado, servindo como um limitador (cap) essencial ao VRN/CHCI.
Portanto, recomendamos que a ANP elabore  a estimativa proxy do RCM. Tal medida aumenta a transparência, reduz o risco de sobre avaliação e garante a robustez necessária para o ciclo 2026–2030, respeitando o novo regime tarifário.</v>
      </c>
      <c r="D101" s="76"/>
    </row>
    <row r="102" spans="1:4" ht="245.25">
      <c r="A102" s="76" t="s">
        <v>1243</v>
      </c>
      <c r="B102" s="76" t="s">
        <v>574</v>
      </c>
      <c r="C102" s="76" t="str">
        <f t="shared" si="4"/>
        <v>Em relação à aplicação do RCM, apoiamos a proposta encaminhada pelo Conselho de Usuários (CdU) construída pela Consultoria Calden. Não corroboramos com os argumentos levantados pelas transportadoras que se trata de um método casuístico e tampouco aplicável a infraestrutura regulada. Pelo contrário, reforçamos que o RCM atende aos objetivos regulatórios, defendidos por inúmeros agentes do setor nas consultas e audiências realizadas, de forma a reduzir as assimetrias de informação e evidenciar custos (in)eficientes. No contexto da regulação, este método é conceitualmente aplicável, tendo em vista que os ativos em questão foram valorados sob uma ótica privada, sem interferência ou anuência do regulador, portanto em um regime negociado que transita, neste momento, para o regime regulatório.
Sob essa ótica, como acertadamente aponta a Consultoria Calden, [s]e a ANP utilizasse apenas o Custo de Reposição Depreciado (CRD) ou o Custo Histórico Corrigido (CHCI), haveria um risco elevado de não reconhecer que parte expressiva do capital pode já ter sido recuperada em períodos passados de alta lucratividade. E essa foi justamente o objetivo do regulador em utilizar o RCM: reconstruir de forma retrospectiva os parâmetros econômicos e financeiros, de forma a refletir a recuperação real do capital investido.
A análise de sensibilidade realizada pela Calden corrobora a necessidade de aplicação do método RCM, a fim de evitar a dupla remuneração dos ativos. A Calden utilizou um cenário base, a partir das seguintes premissas:
i)	Receita Líquida: para o Malhas SE foram considerados os dados disponibilizados pela NTS para o período de 2017-2024. Como os dados apresentam pouca variabilidade, considerou-se a média para os demais anos não informados pela transportadora. No caso do Malhas NE, pela ausência de apresentação dos dados pela TAG, a consultoria utilizou os dados informados pela transportadora, por meio da receita estabelecida em contrato (ship-or-pay).
ii)	OPEX: para o Malhas SE foram utilizados os dados disponibilizados pela transportadora para o período de 2017-2024, seguindo o mesmo racional (cálculo da média) utilizado para os anos faltantes. Como a TAG também não disponibilizou os dados relativos aos custos operacionais, para o Malhas NE utilizou-se o cálculo médio do OPEX por quilometragem de gasodutos, disponibilizados em demonstrações financeiras.
iii)	Impostos: considerando o impacto das receitas líquidas e que parte dos impostos indiretos são informados diretamente no OPEX foi estimado apenas o valor referente ao Imposto de Renda e Contribuição Social sobre o Lucro Líquido. Esse percentual foi aplicado sobre a Receita Líquida. Importa ressaltar que os dados utilizados são conservadores, tendo em vista os incentivos fiscais observados pela transportadora, por meio da SUDENE.
iv)	Taxa de remuneração: pela ausência de informações verificáveis, foi utilizada como proxy a taxa de retorno aplicada à distribuidora Comgás. Contudo, a Calden utiliza um fator redutor de 10%, obtido pela diferença entre as taxas aprovadas pela ARSESP à Comgás e ANP às transportadoras no período 2020-2025, tendo em vista que a previsão de receita garantida nos contratos legados não impõe riscos de volume às transportadoras, enquanto para a Comgás é aplicado o regime price-cap, em que a concessionária assume integralmente as variações de volume.
v)	Estimativa de CAPEX e custo de construção: foram utilizados os dados informados pelas transportadoras na CP nº 8/25, por meio do método CHCI. Como os contratos Malhas NE e Malhas SE possuem valores anteriores ao início do contrato, em uma visão conservadora, foi aplicada a depreciação contábil, de modo a obtermos os valores líquidos em 01/01/2006.
Por ausência de espaço no formulário, o restante da contribuição será encaminhado por email.</v>
      </c>
      <c r="D102" s="76"/>
    </row>
    <row r="103" spans="1:4" ht="101.25">
      <c r="A103" s="76" t="s">
        <v>1029</v>
      </c>
      <c r="B103" s="76" t="s">
        <v>574</v>
      </c>
      <c r="C103" s="76" t="str">
        <f t="shared" si="4"/>
        <v xml:space="preserve">O RCM é o método mais adequado para a transição entre contratos legados e o regime regulado, pois identifica o capital efetivamente ainda não recuperado e evita que consumidores paguem novamente por ativos já amortizados. Diferentemente de abordagens baseadas em custo de reposição ou critérios contábeis, o RCM separa claramente a recuperação do principal da remuneração do capital.
No caso da Malha Sudeste, sua aplicação é essencial para evitar a inclusão, na BRA, de valores já retribuídos — risco especialmente relevante em gasodutos mais antigos, com indícios de recuperação integral ou até superior ao razoável. A ausência de dados completos não justifica seu afastamento, sobretudo porque os insumos necessários não diferem substancialmente daqueles já utilizados pela própria ANP em outras metodologias.
A apuração deve se basear na melhor informação disponível, com uso de estimativas e posterior ajuste (true up). O fluxo de caixa dos contratos legados é a referência preferencial, podendo ser complementado por demonstrações financeiras e proxies regulatórias (receitas, OPEX, CAPEX e evolução da base de ativos). 
</v>
      </c>
      <c r="D103" s="76"/>
    </row>
    <row r="104" spans="1:4" ht="43.5">
      <c r="A104" s="76" t="s">
        <v>1279</v>
      </c>
      <c r="B104" s="76" t="s">
        <v>574</v>
      </c>
      <c r="C104" s="76" t="str">
        <f t="shared" si="4"/>
        <v>Contribuição enviada via e-mail e fisicamente, por pendrive, em 06.04.2026</v>
      </c>
      <c r="D104" s="76"/>
    </row>
    <row r="105" spans="1:4" ht="43.5">
      <c r="A105" s="76" t="s">
        <v>1282</v>
      </c>
      <c r="B105" s="76" t="s">
        <v>574</v>
      </c>
      <c r="C105" s="76" t="str">
        <f t="shared" si="4"/>
        <v>Resposta completa enviada por e-mail.</v>
      </c>
      <c r="D105" s="76"/>
    </row>
    <row r="106" spans="1:4" ht="87">
      <c r="A106" s="76" t="s">
        <v>1036</v>
      </c>
      <c r="B106" s="76" t="s">
        <v>574</v>
      </c>
      <c r="C106" s="76" t="str">
        <f>VLOOKUP(A19,$A$2:$CC$19,21,FALSE)</f>
        <v xml:space="preserve">O RCM se mostra como sendo o único adequado para a definição da BRA na transição dos contratos legados para o regime regulado pois permite a identificação do capital ainda não recuperado, evitando que ativos já remunerados sejam novamente cobrados dos consumidores, assim como determina a Resolução 991/2026. Tal método se apoia na lógica econômico-financeira dos fluxos de caixa para separar a remuneração do capital da amortização do principal, se diferenciando de abordagens baseadas em custo de reposição ou critérios contábeis. No caso da Malha Sudeste, sua aplicação é essencial, pois a não utilização do RCM pode inflar a BRA com valores já recuperados, incorrendo em dupla retribuição e trazendo resultados inadequados e temidos pelo mercado.
Assim, a limitação de dados alegada pela ANP não inviabiliza o RCM, mas exige, no caso, o uso de estimativas transparentes, conservadoras e que poderiam estar sujeitas a revisão futura em prazos limites a serem definidos pela ANP. Sob a ótica da prudência regulatória e da modicidade tarifária, a ANP deve considerar aplicação do RCM, assegurando que a BRA reflita apenas o capital efetivamente não recuperado e evitando distorções associadas à dupla remuneração.
</v>
      </c>
      <c r="D106" s="76"/>
    </row>
    <row r="107" spans="1:4" ht="43.5">
      <c r="A107" s="76" t="s">
        <v>798</v>
      </c>
      <c r="B107" s="76" t="s">
        <v>576</v>
      </c>
      <c r="C107" s="76" t="str">
        <f>VLOOKUP(A5,$A$2:$CC$19,22,FALSE)</f>
        <v>A ABIQUIM compreende a decisão da ANP de afastar o CHCI como metodologia para a BRA inicial da NTS. Observa-se, contudo, que mesmo antes das glosas e ajustes regulatórios, a BRA apurada pelo CHCI (R$ 5,32 bilhões) mostrou-se inferior àquela estimada pela própria transportadora pelo método do CRN (R$ 6,78 bilhões), evidenciando fragilidades estruturais do custo histórico como base regulatória.</v>
      </c>
      <c r="D107" s="76"/>
    </row>
    <row r="108" spans="1:4" ht="115.5">
      <c r="A108" s="76" t="s">
        <v>864</v>
      </c>
      <c r="B108" s="76" t="s">
        <v>576</v>
      </c>
      <c r="C108" s="76" t="str">
        <f>VLOOKUP(A6,$A$2:$CC$19,22,FALSE)</f>
        <v>A FIESP entende que não se deve adotar o CHCI para a NTS porque, embora esse método seja conceitualmente mais aderente ao reconhecimento do capital efetivamente investido em ativos legados já construídos, ele depende de base histórica íntegra, consistente e auditável. No caso concreto, essa condição não foi atendida. O próprio documento registra que a aplicação do CHCI exige registros contábeis confiáveis, capazes de demonstrar o valor originalmente investido, a depreciação acumulada e a correção monetária aplicável. Sem essa rastreabilidade, o método perde validade prática como fundamento regulatório.
No caso da NTS, a contribuição destaca que a ANP identificou inconsistências relevantes nos dados históricos apresentados, inclusive divergência superior a 110% entre documentos auditados para a mesma data-base. Em um processo de revisão tarifária, esse grau de inconsistência compromete a confiabilidade da informação contábil e impede afirmar, com segurança, que a BAR apurada pelo CHCI represente o capital prudente, necessário e ainda não recuperado. Nessas condições, adotar o método significaria reconhecer valores sem base probatória robusta.
Além disso, o CHCI não enfrenta diretamente o principal problema regulatório da transição dos contratos legados: identificar quanto do investimento já foi economicamente recuperado pelas tarifas históricas. Ele reconstrói memória contábil, mas não revela, por si só, a amortização econômica efetivamente ocorrida ao longo do regime contratual anterior. Por isso, ainda que o CHCI seja, em tese, superior ao CRN para ativos antigos, ele não deve ser adotado para a NTS diante da fragilidade informacional verificada e da necessidade de privilegiar metodologia capaz de mitigar o risco de dupla remuneração.</v>
      </c>
      <c r="D108" s="76"/>
    </row>
    <row r="109" spans="1:4" ht="43.5">
      <c r="A109" s="76" t="s">
        <v>1118</v>
      </c>
      <c r="B109" s="76" t="s">
        <v>576</v>
      </c>
      <c r="C109" s="76" t="str">
        <f>VLOOKUP(A7,$A$2:$CC$19,22,FALSE)</f>
        <v>Conforme exposto pela ANP, as informações disponibilizadas pela transportadora são insuficientes para a adequada aplicação do método de valoração da BRA</v>
      </c>
      <c r="D109" s="76"/>
    </row>
    <row r="110" spans="1:4" ht="101.25">
      <c r="A110" s="76" t="s">
        <v>1142</v>
      </c>
      <c r="B110" s="76" t="s">
        <v>576</v>
      </c>
      <c r="C110" s="76" t="str">
        <f>VLOOKUP(A9,$A$2:$CC$19,22,FALSE)</f>
        <v xml:space="preserve">Além da dificuldade encontrada pela ANP com os dados divergentes informados pelo transportador, a adoção do método do Custo Histórico Corrigido (CHCI) para a valoração da BRA inicial no Ciclo 2026-2030, apresenta-se como metodologia inadequada como estratégia primária para lidar com a realidade econômica dos ativos dos contratos legados, pois apresenta risco concreto de propiciar dupla remuneração às transportadoras, o que por consenso regulatório, precisa ser evitado.
As informações obtidas pela ANP permitem concluir que os ativos de transporte dos contratos legados que venceram em 31/12/2025, foram objeto de depreciação dentro do prazo dos contratos, de modo que inexiste valor residual a ser remunerado de forma remanescente no âmbito da valoração da BRA. Confirmando estas informações, na Audiência Pública da Comissão de Infraestrutura do Senado Federal, realizada em setembro de 2025, a Petrobras, carregadora original dos contratos legados, atestou que os ativos das Malhas Sudeste e Nordeste já se encontravam depreciados. Assim, os riscos de dupla remuneração com a adoção do CHCI são concretos, de modo que esta metodologia para avaliação dos ativos deve, por prudência, ser evitada. A ANP deve exercer sua discricionariedade técnica para outros modelos, previstos na RANP 991/2026 e adotar os que priorizem a identificação do capital efetivamente pendente de amortização e que considerem os valores realmente investidos e já depreciados por fluxos decorrentes dos contratos legados.
</v>
      </c>
      <c r="D110" s="76"/>
    </row>
    <row r="111" spans="1:4" ht="87">
      <c r="A111" s="76" t="s">
        <v>951</v>
      </c>
      <c r="B111" s="76" t="s">
        <v>576</v>
      </c>
      <c r="C111" s="76" t="str">
        <f>VLOOKUP(A10,$A$2:$CC$19,22,FALSE)</f>
        <v xml:space="preserve">Evidencia-se uma avaliação de inadequação estrutural do CHCI para a Malha Sudeste, em especial por: (i) não refletir o custo contemporâneo de reposição de ativos antigos; (ii) risco de “rejuvenescimento contábil” por capitalização de gastos na fronteira OPEX/CAPEX sem demonstração técnica de extensão de vida útil; e (iii) limitações de rastreabilidade de registros formados em contexto pré-segregação regulatória.
O método CHCI não deve ser usado como parâmetro primário para a definição da BRA para o caso do Contrato Legado Malha Sudeste, como também, para os demais ainda por vencer. Caso seja utilizado como referência secundária, deve ser acompanhado de auditoria intensiva e de salvaguardas contra dupla remuneração.
</v>
      </c>
      <c r="D111" s="76"/>
    </row>
    <row r="112" spans="1:4" ht="57.75">
      <c r="A112" s="76" t="s">
        <v>1181</v>
      </c>
      <c r="B112" s="76" t="s">
        <v>576</v>
      </c>
      <c r="C112" s="76" t="str">
        <f>VLOOKUP(A11,$A$2:$CC$19,22,FALSE)</f>
        <v xml:space="preserve">Fica evidente que ocorre uma avaliação de inadequação estrutural do CHCI para a Malha Sudeste, em especial por: (i) não refletir o custo contemporâneo de reposição de ativos antigos; (ii) risco de “rejuvenescimento contábil” por capitalização de gastos na fronteira OPEX/CAPEX sem demonstração técnica de extensão de vida útil; e (iii) limitações de rastreabilidade de registros formados em contexto pré-segregação regulatória.
Recomenda-se que o CHCI não seja usado como parâmetro primário de BRA para ativos longevos e que, caso seja utilizado como referência secundária, seja acompanhado de auditoria intensiva e de salvaguardas contra dupla remuneração.
</v>
      </c>
      <c r="D112" s="76"/>
    </row>
    <row r="113" spans="1:4" ht="201.75">
      <c r="A113" s="76" t="s">
        <v>1227</v>
      </c>
      <c r="B113" s="76" t="s">
        <v>576</v>
      </c>
      <c r="C113" s="76" t="str">
        <f>VLOOKUP(A13,$A$2:$CC$19,22,FALSE)</f>
        <v xml:space="preserve">Nos manifestamos pela inadequação da aplicação no caso, do Método CHCI e indicamos que existe evidência de depreciação integral.
A aplicação do Custo Histórico Corrigido (CHCI) como estratégia primária para o ciclo 2026–2030 é tecnicamente inadequada e juridicamente arriscada, pelos seguintes motivos:
1. Falhas Estruturais e Rastreabilidade
O CHCI falha ao não refletir o custo de reposição e ao permitir o "rejuvenescimento contábil" (capitalização de OPEX sem extensão real de vida útil). Além disso, a falta de registros auditáveis anteriores à segregação regulatória compromete a confiabilidade dos dados informados pelas transportadoras.
2. Evidência de Amortização Completa
Dados da ANP, declarações públicas da Petrobras (setembro/2025) e de outros agentes de mercado confirmam que os ativos dos contratos legados, vencidos em 31/12/2025, foram integralmente depreciados durante o prazo contratual. Portanto, inexiste valor residual legítimo a ser transposto para a nova BRA.
3. Risco de Dupla Remuneração
Adotar o CHCI para ativos já amortizados gera um enriquecimento sem causa das transportadoras e viola o princípio da modicidade tarifária. Por prudência, a ANP deve exercer sua discricionariedade técnica para afastar o CHCI e priorizar metodologias que identifiquem o capital efetivamente pendente de amortização.
Conclusão
O CHCI deve ser, no máximo, uma referência secundária sob auditoria rigorosa. A definição da BRA deve obrigatoriamente expurgar valores já recuperados via tarifas dos contratos legados, sob pena de viciar o processo regulatório por violação à RANP 991/2026.
</v>
      </c>
      <c r="D113" s="76"/>
    </row>
    <row r="114" spans="1:4" ht="43.5">
      <c r="A114" s="76" t="s">
        <v>1029</v>
      </c>
      <c r="B114" s="76" t="s">
        <v>576</v>
      </c>
      <c r="C114" s="76" t="str">
        <f>VLOOKUP(A15,$A$2:$CC$19,22,FALSE)</f>
        <v>Evidencia-se a inadequação estrutural do CHCI para a Malha Sudeste, em especial por: (i) não refletir o custo contemporâneo de reposição de ativos antigos; (ii) o risco de "rejuvenescimento contábil" por capitalização de gastos na fronteira OPEX/CAPEX sem demonstração técnica de extensão de vida útil; e (iii) limitações de rastreabilidade de registros formados em contexto anterior à segregação regulatória.
Recomenda-se que o CHCI não seja empregado como parâmetro primário de BRA para ativos longevos.</v>
      </c>
      <c r="D114" s="76"/>
    </row>
    <row r="115" spans="1:4" ht="43.5">
      <c r="A115" s="76" t="s">
        <v>1279</v>
      </c>
      <c r="B115" s="76" t="s">
        <v>576</v>
      </c>
      <c r="C115" s="76" t="str">
        <f>VLOOKUP(A16,$A$2:$CC$19,22,FALSE)</f>
        <v>Contribuição enviada via e-mail e fisicamente, por pendrive, em 06.04.2026</v>
      </c>
      <c r="D115" s="76"/>
    </row>
    <row r="116" spans="1:4" ht="43.5">
      <c r="A116" s="76" t="s">
        <v>1282</v>
      </c>
      <c r="B116" s="76" t="s">
        <v>576</v>
      </c>
      <c r="C116" s="76" t="str">
        <f>VLOOKUP(A17,$A$2:$CC$19,22,FALSE)</f>
        <v>Resposta completa enviada por e-mail.</v>
      </c>
      <c r="D116" s="76"/>
    </row>
    <row r="117" spans="1:4" ht="57.75">
      <c r="A117" s="76" t="s">
        <v>1036</v>
      </c>
      <c r="B117" s="76" t="s">
        <v>576</v>
      </c>
      <c r="C117" s="76" t="str">
        <f>VLOOKUP(A19,$A$2:$CC$19,22,FALSE)</f>
        <v>Na avaliação da Malha Sudeste, o método CHCI revela limitações estruturais que comprometem sua adequação. Ele não consegue refletir o custo atual de reposição de ativos antigos, abrindo espaço para o chamado “rejuvenescimento contábil” — quando despesas operacionais são capitalizadas sem comprovação técnica de extensão da vida útil — e enfrenta sérias restrições de rastreabilidade, já que muitos registros foram produzidos em um contexto anterior à segregação regulatória.
Diante dessas fragilidades, o CHCI não deve ser adotado como parâmetro principal para definir a BRA de ativos mais antigos. Caso seja utilizado apenas como referência secundária, sua aplicação precisa ser acompanhada de auditorias rigorosas e de mecanismos de proteção contra a dupla remuneração, garantindo maior confiabilidade e preservando a modicidade tarifária.</v>
      </c>
      <c r="D117" s="76"/>
    </row>
    <row r="118" spans="1:4" ht="216.75">
      <c r="A118" s="76" t="s">
        <v>798</v>
      </c>
      <c r="B118" s="76" t="s">
        <v>578</v>
      </c>
      <c r="C118" s="76" t="str">
        <f t="shared" ref="C118:C126" si="5">VLOOKUP(A5,$A$2:$CC$19,23,FALSE)</f>
        <v>A ABIQUIM compreende as razões regulatórias apontadas pela ANP para a adoção do CRN depreciado como referência para a BRA inicial da NTS. A opção pelo CRN, em substituição ao CHCI, é justificada diante das graves inconsistências identificadas — notadamente a divergência material de R$ 1,5 bilhão entre o Laudo PwC e as planilhas contábeis da NTS para a mesma data-base, que compromete irremediavelmente a confiabilidade do custo histórico como ponto de partida.
Não obstante, duas questões centrais merecem aprofundamento crítico:
(i) Insuficiência da depreciação linear para vedar a dupla remuneração. A NT7 aplica depreciação linear com corte aos 30 anos, excluindo da BRA ativos com mais de três décadas de operação (GASPAL, GASVOL, GASAN, GASBEL I, entre outros). Este é um avanço relevante. 
Contudo, a depreciação linear não captura eventual sobre remuneração histórica ocorrida durante os primeiros 30 anos de operação, que os fluxos de caixa dos contratos legados (divulgados pela ANP em 2025) sugerem ter ocorrido. O Método do Capital Recuperado (RCM) é a única metodologia capaz de reconstruir a trajetória efetiva de recuperação do capital e identificar se houve retorno acima do WACC regulatório. 
A NT7 reconhece essa possibilidade (parágrafo 41), mas o faz de forma não vinculante. Propõe-se que a BRA calculada pelo CRN tenha caráter provisório, sujeita a cotejo obrigatório com o RCM no prazo máximo de 24 meses, utilizando-se os fluxos de caixa já disponíveis, com ajustes compensatórios no ciclo seguinte (2031-2035) caso constatada divergência material.
(ii) Ausência de validação independente dos custos unitários. A NT7 manteve os custos unitários propostos pela KPMG (R$ 587,31/pol.m) sem submetê-los a cotejo com referenciais setoriais independentes, notadamente o estudo da própria ANP de 2019 ("Análise Estatística de Custos de Implantação de Oleodutos e Gasodutos no Brasil"), que aponta média de US$ 79,67/pol.m (valor significativamente inferior). Tampouco se verificam fatores de escala adequados para dutos extensos como o GASCAR (453 km). A ausência de validação expõe o processo a risco de sobre apreçamento. Propõe-se que a ANP submeta os custos unitários a validação por referenciais setoriais independentes (estudo ANP 2019, USAID, CNMC Espanha) e, na ausência destes elementos, determine auditoria independente com participação da ANP na definição do escopo.</v>
      </c>
      <c r="D118" s="76"/>
    </row>
    <row r="119" spans="1:4" ht="174">
      <c r="A119" s="76" t="s">
        <v>864</v>
      </c>
      <c r="B119" s="76" t="s">
        <v>578</v>
      </c>
      <c r="C119" s="76" t="str">
        <f t="shared" si="5"/>
        <v>A FIESP entende que não se deve utilizar o método do CRN como critério principal para a definição da BAR dos ativos vinculados aos contratos legados vencidos. Em uma transição do regime bilateral para o regime tarifário regulado, a questão econômica central não é estimar quanto custaria reconstruir hoje a infraestrutura, mas apurar quanto do capital originalmente investido já foi efetivamente recuperado pelas receitas obtidas no passado. O CRN mede custo corrente de reposição depreciado, por isso, não enfrenta diretamente o problema regulatório mais relevante desta revisão: o risco de reconhecimento tarifário de parcelas já amortizadas economicamente sob os contratos legados.
Além disso, o próprio documento demonstra que o CRN possui fragilidades metodológicas relevantes. Sua aplicação dependeria de uma base estruturada, ampla e verificável de preços de referência para reposição dos ativos. Contudo, na ausência dessa base, a valoração foi inferida a partir de fontes heterogêneas e restritas, incluindo estimativas da KPMG, cotações pontuais e ferramentas parciais para classes específicas de ativos. Esse desenho amplia o grau de estimativa técnica e julgamento regulatório, reduz a rastreabilidade dos resultados e impede tratar o CRN como método neutro ou superior.
O CRN também não resolve adequadamente o problema da depreciação econômica efetivamente consumida ao longo da vigência dos contratos legados. A depreciação regulatória linear adotada nesse método, ainda que reduza casos mais evidentes de sobre-remuneração, não permite identificar se as tarifas historicamente praticadas já proporcionaram recuperação acelerada do capital. Em outras palavras, zerar ativos mais antigos ou depreciar a infraestrutura por vida útil teórica não revela, com precisão, qual parcela do investimento já foi remunerada no regime anterior e, portanto, não deveria retornar à tarifa futura.
Por essa razão, a FIESP entende que o CRN pode, no máximo, ser tratado como solução residual e provisória, jamais como critério regulatório preferencial. O próprio texto sustenta que, para ativos remunerados por tarifas negociadas entre partes, o método mais aderente é o RCM, pois reconstrói a trajetória histórica de receitas, custos, tributos, investimentos e retorno do capital, permitindo apurar o saldo econômico ainda não recuperado. Assim, utilizar o CRN como base principal implica aceitar uma metodologia que reprecifica ativos por custo corrente, mas não demonstra se esse valor ainda é de fato devido do ponto de vista regulatório. Isso fragiliza a modicidade tarifária, amplia o risco de dupla remuneração e transfere ao usuário incertezas que deveriam ser suportadas pelo regulado.</v>
      </c>
      <c r="D119" s="76"/>
    </row>
    <row r="120" spans="1:4" ht="188.25">
      <c r="A120" s="76" t="s">
        <v>1118</v>
      </c>
      <c r="B120" s="76" t="s">
        <v>578</v>
      </c>
      <c r="C120" s="76" t="str">
        <f t="shared" si="5"/>
        <v xml:space="preserve">A presente contribuição tem o objetivo de manifestar concordância técnica com o entendimento e as adequações metodológicas realizadas pela ANP na valoração da BRA do Contrato Malhas Sudeste (Ciclo 2026-2030), que resultou na aprovação do valor de R$ 3.626,4 milhões (base dez/2025). A revisão efetuada pela Agência corrige distorções materiais presentes na proposta original da transportadora e atua na proteção dos usuários contra repasses indevidos.
A determinação regulatória da Agência mostra-se devidamente fundamentada sob os seguintes aspectos técnicos:
•	Critério de Depreciação pela Idade Real: Destaca-se como acertada a rejeição da depreciação uniforme de 60% para todos os ativos, baseada em um marco contratual único (dez/2005). O desgaste físico, a obsolescência tecnológica e a perda de eficiência econômica de um ativo decorrem de seu tempo efetivo de operação. Logo, é tecnicamente rigorosa a decisão da ANP de calcular a depreciação individualmente, a partir da data efetiva de entrada em operação comercial de cada instalação.
•	Vedação à Dupla Remuneração (Regra de Corte): Considera-se estritamente necessária a regra de atribuir valor regulatório zero a ativos com mais de 360 meses (30 anos) de operação. Remunerar infraestruturas cujos investimentos originais já foram integralmente recuperados nas tarifas ao longo de décadas configuraria dupla remuneração injustificada, violando a eficiência alocativa e a justiça regulatória.
•	Atualização do Marco Temporal: Avalia-se como adequada a extensão do cálculo da depreciação em 24 meses (de dezembro de 2023 para dezembro de 2025). Essa adequação assegura que o valor dos ativos reflita com precisão o seu desgaste no exato momento de entrada em vigor das novas tarifas.
•	Exclusão de Ativos Inelegíveis: Apresenta-se correta a exclusão de instalações que não são de propriedade da NTS (como o SCOMP ESMAN), bem como o expurgo de investimentos vinculados a outros contratos vigentes (como GASIG, Interconexão Cabiúnas e PR GNL Baía de Guanabara). Essa segregação é fundamental para evitar que ativos cobertos por outros regimes sejam indevidamente incorporados à base de remuneração da Malha Sudeste.
</v>
      </c>
      <c r="D120" s="76"/>
    </row>
    <row r="121" spans="1:4" ht="57.75">
      <c r="A121" s="76" t="s">
        <v>1127</v>
      </c>
      <c r="B121" s="76" t="s">
        <v>578</v>
      </c>
      <c r="C121" s="76" t="str">
        <f t="shared" si="5"/>
        <v>no que se refere especificamente à estimativa da BRA baseada no método do Custo de Reposição Novo (CRN), como é demostrado no documento “Contrib Quantum - CP 03 2026 fin.pdf” enviado em mail anexo, observa-se que os valores propostos pela NTS se situam em patamar elevado quando comparados a referências internacionais e nacionais disponíveis. Conforme evidenciado em análises comparativas com sistemas de transporte de gás na Colômbia, Bolívia e Chile, bem como com estudos regulatórios recentes no Perú e Brasil, os custos unitários implícitos na estimativa da NTS apresentam diferenças substanciais, frequentemente superiores a 50% e, em alguns casos, superiores a 100%. Tal evidência sugere que os parâmetros utilizados na determinação do CRN da Malha SE podem não refletir condições eficientes e representativas de mercado, reforçando a necessidade de revisão crítica das premissas adotadas.</v>
      </c>
      <c r="D121" s="76"/>
    </row>
    <row r="122" spans="1:4" ht="245.25">
      <c r="A122" s="76" t="s">
        <v>1142</v>
      </c>
      <c r="B122" s="76" t="s">
        <v>578</v>
      </c>
      <c r="C122" s="76" t="str">
        <f t="shared" si="5"/>
        <v xml:space="preserve">Os valores considerados pela ANP, concordando com os dados apresentados pelas transportadoras e fornecidos pela KPMG, consultoria contratada pelos agentes regulados, considera, conforme referido relatório que “os custos de reposição foram obtidos por meio de consultas às NTs emitidas pela ANP, referentes a aprovações de construção de projetos similares” .
A comparação foi feita com a média de custos referida aos Gasodutos Gasig (11Km), Conexão TGS- Garuva (20Km) e Gasoduto de Distribuição Subida da Serra (31,5 KM), todos que não tem nenhuma similaridade com os gasodutos remanescentes de depreciação do Malha Sudeste. Isto especialmente para o maior gasoduto do sistema, o Campinas – Japeri com uma extensão de 456 Km e 28 polegadas de diâmetro. Aliás este gasoduto representa 88% dos gasodutos do Malhas Sudeste ainda não depreciados totalmente. Não existe, portanto, a similaridade adotada, pois as características deste gasoduto específico e o seu fator de escala, invalidam o custo médio proposto, que estaria, portanto, superestimado. Também não está claro, para a comparação feita com os gasodutos identificados na amostra, e de menor porte, qual foi o critério adotado para a classificação em níveis 1, 2 e 3 das características especificas e de topografia indicados no relatório da KPMG.
Sob o ponto de vista econômico, essa diferença de características é acentuada, pois os projetos de infraestrutura linear apresentam economias de escala importantes. Para gasodutos de maior extensão, os custos fixos de engenharia, mobilização e implantação, comprovadamente apresentam custos unitários inferiores, quando comparados com os gasodutos menores, e que apresentam custos unitários mais elevados. Portanto pode-se concluir que existe uma sobre valoração dos valores apresentados. Como exemplo para o Gascar (Campinas- Japeri) foi estabelecido o valor total de R$ 6.748.870.931,02 adotando um valor de R$ 528,57 /polegada x m, ou US$ 105/polegada x m. 
Na falta de um banco de dados próprios atualizado da Agência, uma consulta mais abrangente aos documentos da ANP, tal como a NT15/2019 SIM – ANP “Análise estatística de custos de oleodutos e gasodutos no Brasil” poderia balizar com mais assertividade um valor mais próximo à realidade. Conforme indicado na NT15 citada acima , o investimento de US$ 79,67 /polegada x m, seria um valor mais adequado e resultante de levantamentos feitos recentemente  pela própria ANP, em diferentes gasodutos e oleodutos no Brasil. 
Novamente a questão da lógica regulatória precisa ser explicada.  Afasta-se o método RCM alegando falta de informação e de rastreabilidade e aplica-se para o método CRN – Custo de Reposição Novo, o valor médio proposto pelas transportadoras, sem qualquer similaridade com o objeto a ser avaliado, trazendo um possível impacto de 25 a 30% na BRA, com um valor superestimado decorrente da média inapropriada considerada que terá grande impacto no cálculo da Receita Máxima Permitida, a ser determinada na fase seguinte do processo.
Qual a lógica da proposta de adotar Custo de Reposição Novo (CRN), no qual também foram estimados custos de reposição de ativos baseados em informações das próprias transportadoras, sem uma maior análise e detalhamento deles por parte da Agência, e não arbitrar e fazer as aproximações possíveis para os cálculos do outro método, o do RCM, que evitaria o pagamento em duplicidade dos ativos?
</v>
      </c>
      <c r="D122" s="76"/>
    </row>
    <row r="123" spans="1:4" ht="405">
      <c r="A123" s="76" t="s">
        <v>951</v>
      </c>
      <c r="B123" s="76" t="s">
        <v>578</v>
      </c>
      <c r="C123" s="76" t="str">
        <f t="shared" si="5"/>
        <v xml:space="preserve">A NT da ANP indica a possibilidade de adoção do custo unitário proposto pela consultoria KPMG — contratada pelas próprias transportadoras — como parâmetro para o cálculo do Valor de Reposição Novo (VRN). O valor sugerido, de R$ 547,35/polegada·metro, aparenta ter como referência o gasoduto GASIG, com apenas 11 km de extensão e 24 polegadas de diâmetro.
Esse custo foi posteriormente ajustado com base em fatores como extensão, diâmetro e criticidade. No entanto, ao se analisar o caso do gasoduto GASCAR — que representa aproximadamente 85% dos ativos da Malha Sudeste e possui extensão de cerca de 453 km —, o custo unitário ajustado foi estimado em R$ 532/polegada·metro, ou seja, uma redução de apenas 2,8% em relação ao valor de referência. Tal resultado não se mostra razoável, considerando a significativa diferença de escala entre os empreendimentos, que deveria implicar ganhos relevantes de eficiência e diluição de custos.
Adicionalmente, um dos fluxos de caixa que deram origem às tarifas dos contratos legados indica, para o GASCAR, um custo histórico aproximado de US$ 75/polegada·metro (em valores atualizados), valor substancialmente inferior ao parâmetro proposto pela consultoria.
Cabe lembrar que, em setembro de 2019, a SIM-ANP realizou o estudo “Análise Estatística de Custos de Implantação de Oleodutos e Gasodutos no Brasil”, cujo objetivo foi estimar o custo médio de implantação de dutos no país com base em projetos relevantes executados entre 2004 e 2019. 
O estudo considerou empreendimentos de transporte com grande extensão, comparáveis ao GASCAR, e permitiu calcular médias e desvios-padrão dos custos por metro/polegada (“metropol”).
Os resultados indicaram que, após a exclusão de outliers, o custo médio passou a ser de aproximadamente US$ 79,67/polegada·metro, com desvio-padrão de US$ 28,16/polegada·metro (35,3% da média), evidenciando maior consistência estatística. Esses valores reforçam a necessidade de cautela na adoção de parâmetros significativamente superiores.
O estudo também apresentou referências internacionais relevantes. Segundo dados da USAID (2007), os custos de gasodutos onshore nos Estados Unidos variaram entre US$ 27,62 e US$ 82,84/polegada·metro em diferentes estados. Na Espanha, a CNMC — autoridade reguladora do setor — adota valores em torno de 22,16 euros/polegada·metro em regulações mais recentes. Tais referências corroboram a percepção de que os valores propostos pela consultoria se encontram acima de parâmetros historicamente observados.
A adoção direta de informações fornecidas pelo agente regulado, sem validação independente robusta, não se coaduna com boas práticas de governança regulatória. Ao contrário, impõe-se a aplicação do princípio da melhor informação disponível, evitando-se o reconhecimento de valores potencialmente enviesados, ainda que apresentados de boa-fé.
Adicionalmente, a própria Nota Técnica, em seu item 5 (Conclusão), apresenta uma Tabela 2 com valores de custo variando entre R$ 121,54 e R$ 668,90/polegada·metro, com médias de R$ 395,22 (com outliers) e R$ 328,84 (sem outliers). Tais valores médios são significativamente inferiores aos propostos pela KPMG, reforçando a inconsistência do parâmetro sugerido.
Diante desse conjunto de evidências, entende-se que os valores unitários utilizados para o cálculo do VRN devem ser revistos para baixo de forma substancial — estimando-se uma redução de, ao menos, 70% em relação ao valor proposto pela consultoria.
Ressalte-se, por fim, que o GASCAR representa mais de 90% do valor que comporá a Base Regulatória de Ativos (BRA) do antigo contrato legado da Malha Sudeste e, consequentemente, terá impacto direto e relevante sobre a Receita Máxima Permitida (RMP) a ser paga pelos consumidores. A adoção de parâmetros inflacionados implicaria a remuneração excessiva de ativos cuja maior parte do investimento já foi recuperada ao longo do tempo, em potencial afronta aos princípios de modicidade tarifária e vedação à dupla recuperação.
</v>
      </c>
      <c r="D123" s="76"/>
    </row>
    <row r="124" spans="1:4" ht="260.25">
      <c r="A124" s="76" t="s">
        <v>1181</v>
      </c>
      <c r="B124" s="76" t="s">
        <v>578</v>
      </c>
      <c r="C124" s="76" t="str">
        <f t="shared" si="5"/>
        <v xml:space="preserve">A NT da ANP indica a possibilidade de se adotar o custo unitário proposto pela consultoria KPMG, contratada pelas transportadoras, como parâmetro para o cálculo do VRN. O custo proposto de R$ 547,35 /polegada.metro, parece ter tido como parâmetro o gasoduto GASIG, um gasoduto de 11 km e 24 polegadas. 
Esse valor foi ajustado considerando aspectos como: extensão, diâmetro e criticidade. No caso do gasoduto GASCAR, que representa 85% dos ativos da Malha Sudeste com menos de 30 anos, o custo unitário após os ajustes ficou em R$ 532/polegada.metro (redução de somente -2,8%), o que não parece razoável considerando ser o GASCAR 453 km frente a ínfimos 11 km do GASIG, o que representa um fator de escala incomparável.
Da mesma forma, o valor indicado num dos Fluxos de Caixa geradores das tarifas dos legados, indica para o GASCAR um custo em US$/polegada.metro, atualizados a moeda atual, de aproximadamente US$ 75/polegada.metro.
Vale lembrar que em set/2019 a SIM-ANP realizou um estudo denominado “ANÁLISE ESTATÍSTICA DE CUSTOS DE IMPLANTAÇÃO DE OLEODUTOS E GASODUTOS NO BRASIl”. Esse estudo teve como objetivo estimar, a média dos custos de implantação dos gasodutos e oleodutos brasileiros nos últimos dez anos anteriores à 2019. Foram levadasem conta instalações classificadas como de transporte e com significativa extensão, como no caso do Gascar. A partir dos custos levantados, foi possível avaliar a média e o desvio-padrão dos valores dos investimentos declarados por metro/polegada (“metropol”) de gasodutos autorizados no Brasil no período compreendido entre 2004 e 2019.
O desvio-padrão do custo por metropol observado para os gasodutos, que anteriormente era igual a US$ 45,53/m.pol e representava 57,3% da média (US$ 79,42/m.pol), reduziu-se para US$ 28,16/m.pol e representa 35,3% da média (US$ 79,67/m.pol) após a exclusão dos outliers.
O referido estudo indicou que, de acordo com a USAID (2007), os custos por metropol de gasodutos onshore em diversos estados espalhados pelo território dos Estados Unidos, tais como Nova Iorque, Georgia, Louisiana, Washington, Texas, Wisconsin e Pennsylvania, variaram de US$ 27,62/m.pol a US$ 82,84/m.pol, entre 2005 e 2006. Na Espanha, a CNMC, que regula atividades gasistas, elabora uma análise de custos para construção de dutos, sendo que regulações mais recentes indicam um custo de cerca de 22,16 Euros/polegada.metro 
A solução proposta, ao adotar a informação do agente regulado sem uma análise própria, não é uma boa prática de governança regulatória. Essa situação remete ao princípio da adoção da melhor informação disponível, de forma que se evite o reconhecimento de montante consubstanciado em de dados e valores de interesse do próprio agente regulado, ainda que prestados de boa fé.
Ressalta-se que na NT item 5 – Conclusão, consta uma tabela 2 que destaca alguns valores de custo R$/polegada.metro que vão de um mínimo de R$ 121,54 a um máximo de R$ 668,90, que indica valores médios de R$ 395,22 (dutos, com outliers) e R$ 328,84 (dutos, sem outliers). Esses valores médios são significativamente inferiores aos valores propostos pela KPMG e às referências internacionais.
Portanto, somos de opinião que os valores unitários geradores do VRN deveriam ser revistos a menor em pelo menos 70% do proposto pela KPMG. O Gascar representa mais de 90% do valor que constituirá a BRA do antigo contrato legado malha SE e, consequentemente, a RMP que será paga pelos consumidores em infraestruturas que já foram retribuídas na sua quase totalidade. 
</v>
      </c>
      <c r="D124" s="76"/>
    </row>
    <row r="125" spans="1:4" ht="115.5">
      <c r="A125" s="76" t="s">
        <v>993</v>
      </c>
      <c r="B125" s="76" t="s">
        <v>578</v>
      </c>
      <c r="C125" s="76" t="str">
        <f t="shared" si="5"/>
        <v>Pela falta de informações adequadas, a NT da ANP sugere a adoção do CRN, a partir do custo unitário proposto pela KPMG. A utilização dessa premissa traz como referência “obras especiais” de engenharia ou gasodutos de curta distância, sem rastreabilidade de valores unitários de dutos de longa distância, caso dos gasodutos do Malhas SE. Além disso, ao comparar os dados fornecidos pela transportadora para o CHCI e CRN, percebe-se que este último se trata de custos superestimados. 
Assim, adotar diretamente os dados fornecidos pelo agente regulado para fins de reavaliação dos ativos, sem uma análise independente, compromete a boa prática de governança regulatória. A utilização da melhor informação disponível, assegurando que os valores reconhecidos não reflitam apenas os interesses da própria transportadora, com base em parâmetros consistentes, verificáveis e alinhados com a transparência e a modicidade tarifária é o mais adequado. 
Tais pontos reforçam a necessidade da utilização do RCM nessa fase de transição.
Ou seja, a alternativa baseada no CRN apresenta fragilidades significativas, sobretudo na definição do custo unitário em R$/m.pol sugerido pela consultoria KPMG. Essa estimativa é ainda mais problemática do que a falta de dados enfrentada pelo RCM, pois está vinculada a uma depreciação que não reflete o histórico já pago pelos usuários nos contratos legados. Como consequência, identifica-se uma superestimativa de valoração de investimentos iniciais e a não identificação real da remuneração de tais investimentos históricos. Portanto, há risco de distorção nos valores aplicados aos novos contratos e de comprometimento da metodologia futura, com impactos diretos sobre a modicidade tarifária e a credibilidade regulatória.</v>
      </c>
      <c r="D125" s="76"/>
    </row>
    <row r="126" spans="1:4" ht="201.75">
      <c r="A126" s="76" t="s">
        <v>1227</v>
      </c>
      <c r="B126" s="76" t="s">
        <v>578</v>
      </c>
      <c r="C126" s="76" t="str">
        <f t="shared" si="5"/>
        <v xml:space="preserve">As principais críticas ao Método CRN são de riscos de superavaliação e de proporcionar ganhos extraordinários.
A utilização do Custo de Reposição Novo (CRN) como base para a BRA inicial (Ciclo 2026-2030) é inadequada por inflar artificialmente o valor dos ativos e violar a modicidade tarifária, conforme expostos:
1. Fragilidade dos Parâmetros e Falta de Rastreabilidade
A referência de custo unitário  da KPMG baseia-se em "obras especiais" e dutos curtos, carecendo de aderência técnica para a Malha Sudeste. A adoção direta desses dados, sem auditoria independente pela ANP, compromete a governança e aceita uma assimetria informacional que favorece exclusivamente o regulado.
2. Ganhos Extraordinários (Windfall Gains) e Capital Fictício
O CRN expõe a base regulatória a choques inflacionários e à volatilidade de insumos (como o aço), gerando uma valorização que não corresponde a investimentos reais. Isso resulta na remuneração de capital fictício, configurando enriquecimento sem causa e prejudicando a competitividade da cadeia produtiva nacional.
3. Subjetividade 
A definição do "ativo moderno equivalente" é altamente subjetiva, o que potencializa a captura regulatória. Tal opacidade colide com a Lei nº 14.134/2021, que vincula as tarifas à transparência e à competitividade.
4. Incompatibilidade com a RANP 991/2026
A manutenção do CRN para ativos transicionais viola o Art. 6º (§2º) da Resolução, que restringe a BRA a investimentos que ainda necessitam de recuperação. Como os ativos legados já foram depreciados, o CRN oculta essa amortização histórica.
Nesses termos a nossa sugestão é de que a ANP deve rejeitar reavaliações que resultem em ganhos extraordinários por variação de insumos.  O RCM permanece como o único método capaz de arbitrar o valor real pendente de amortização.
</v>
      </c>
      <c r="D126" s="76"/>
    </row>
    <row r="127" spans="1:4" ht="115.5">
      <c r="A127" s="76" t="s">
        <v>1029</v>
      </c>
      <c r="B127" s="76" t="s">
        <v>578</v>
      </c>
      <c r="C127" s="76" t="str">
        <f>VLOOKUP(A15,$A$2:$CC$19,23,FALSE)</f>
        <v>O RCM é o único método capaz de evitar a dupla remuneração dos ativos, ao identificar com precisão o capital efetivamente ainda não recuperado. Metodologias alternativas, como CHCI e VRN, não asseguram, nesse momento, essa segregação[LA1.1], pois se baseiam em atualização de custos ou valores de reposição dissociados da realidade econômico-financeira dos contratos legados.
De toda forma, vale frisar que Nota Técnica da ANP admite a adoção do custo unitário proposto pela KPMG (R$ 547,35/polegada.metro), baseado no gasoduto GASIG (11 km). Após ajustes, o custo do GASCAR (453 km), que representa a maior parte da Malha Sudeste, foi reduzido para R$ 532/polegada.metro — variação de apenas 2,8%, incompatível com a significativa diferença de escala.
Além disso, fluxos de caixa dos contratos legados indicam custo de cerca de US$ 75/polegada.metro para o GASCAR, em linha com estudo da própria ANP (2019), que apontou média próxima de US$ 79/m/pol (ou inferior, sem outliers), bem como com referências internacionais significativamente menores. A própria Nota Técnica indica valores médios entre R$ 328 e R$ 395/polegada.metro, inferiores aos propostos pela KPMG.
A adoção direta de valores fornecidos pelo agente regulado, sem validação independente, contraria boas práticas regulatórias e o princípio da melhor informação disponível. Diante disso, os custos unitários do VRN devem ser revistos para patamares substancialmente inferiores — ao menos 70% abaixo dos valores propostos —, evitando a inflação indevida da BRA, sobretudo considerando que o GASCAR concentra a maior parte dos ativos já amplamente remunerados pelos consumidores.</v>
      </c>
      <c r="D127" s="76"/>
    </row>
    <row r="128" spans="1:4" ht="43.5">
      <c r="A128" s="76" t="s">
        <v>1279</v>
      </c>
      <c r="B128" s="76" t="s">
        <v>578</v>
      </c>
      <c r="C128" s="76" t="str">
        <f>VLOOKUP(A16,$A$2:$CC$19,23,FALSE)</f>
        <v>Contribuição enviada via e-mail e fisicamente, por pendrive, em 06.04.2026</v>
      </c>
      <c r="D128" s="76"/>
    </row>
    <row r="129" spans="1:4" ht="43.5">
      <c r="A129" s="76" t="s">
        <v>1282</v>
      </c>
      <c r="B129" s="76" t="s">
        <v>578</v>
      </c>
      <c r="C129" s="76" t="str">
        <f>VLOOKUP(A17,$A$2:$CC$19,23,FALSE)</f>
        <v>Resposta completa enviada por e-mail.</v>
      </c>
      <c r="D129" s="76"/>
    </row>
    <row r="130" spans="1:4" ht="101.25">
      <c r="A130" s="76" t="s">
        <v>1036</v>
      </c>
      <c r="B130" s="76" t="s">
        <v>578</v>
      </c>
      <c r="C130" s="76" t="str">
        <f>VLOOKUP(A19,$A$2:$CC$19,23,FALSE)</f>
        <v xml:space="preserve">A Nota Técnica da ANP sugere o uso do Custo de Reposição Novo (CRN), tomando como base o custo unitário indicado pela KPMG. No entanto, essa referência se apoia em “obras especiais” ou gasodutos curtos, sem rastreabilidade adequada para dutos de longa distância, como os da Malha Sudeste. A comparação entre os dados fornecidos pela transportadora para o CHCI e o CRN evidencia que este último resulta em custos inflados.
Adotar diretamente informações do agente regulado, sem análise independente, compromete a governança regulatória. O correto é utilizar dados consistentes, verificáveis e alinhados à transparência e à modicidade tarifária, evitando que os valores reflitam apenas os interesses da transportadora. Esses pontos reforçam a necessidade de aplicar o Método do Capital Recuperado (RCM), já que o CRN apresenta fragilidades graves: sua estimativa de custo unitário em R$/m.pol não reflete o histórico já pago pelos usuários nos contratos legados, gerando supervalorização dos investimentos iniciais e ocultando a remuneração efetiva desses ativos.
Consequentemente, há risco de distorções nos valores aplicados aos novos contratos e de comprometimento da metodologia futura, com impactos diretos sobre a modicidade tarifária e a credibilidade da regulação.
</v>
      </c>
      <c r="D130" s="76"/>
    </row>
    <row r="131" spans="1:4" ht="231">
      <c r="A131" s="76" t="s">
        <v>825</v>
      </c>
      <c r="B131" s="76" t="s">
        <v>580</v>
      </c>
      <c r="C131" s="76" t="str">
        <f>VLOOKUP(A2,$A$2:$CC$19,24,FALSE)</f>
        <v xml:space="preserve">A remuneração para ativos totalmente depreciados é praticada por outros reguladores (Federal Energy Regulatory Commission - FERC no setor de transporte de gás natural nos Estados Unidos, ANEEL no setor de geração de energia, Comisión Nacional de los Mercados y la Competencia no setor de transmissão de energia elétrica e Comisión de Regulación de Energía y Gas - CREG no setor de transporte de gás natural) e incentivaria a modicidade tarifária, uma vez que evitaria a antecipação de novos ciclos de investimento e promoveria o aproveitamento eficiente de ativos ainda plenamente operacionais. 
Embora o Regulador entenda que a remuneração de ativos com vida útil regulatória expirada poderia gerar ganhos inesperados e não necessários à manutenção dos incentivos ao investimento, tal interpretação não pode ser aplicada a este caso. Isso porque o contexto do serviço de transporte de gás natural no Brasil exige uma avaliação específica. A premissa de que o investidor teria antecipado integralmente a recuperação de seu capital dentro da vida útil regulatória pressupõe um ambiente institucional estável e previsível. Essa condição, contudo, não reflete a trajetória histórica do setor de transporte de gás natural no país, marcada por mudanças regulatórias e incertezas. 
Gasodutos e demais instalações permanecem plenamente operacionais por longos períodos após o término da vida útil regulatória originalmente estimada, continuando a prestar serviço essencial ao sistema. Nesse período, tais ativos ainda incorrem em investimentos relevantes que proporcionam o aumento de sua vida útil, conferem confiabilidade e aumento de performance, de forma que tais ativos continuem operando em condições eficientes e seguras, mesmo após o fim de sua vida útil regulatória. Assim, excluir esses ativos da remuneração sem considerar sua contribuição contínua à prestação do serviço pode gerar um desalinhamento entre o regime tarifário e a realidade técnico-operacional da infraestrutura. 
A exclusão da remuneração para ativos que permanecem em operação e que continuam demandando investimentos para assegurar sua integridade e segurança pode ainda gerar incentivos distorcidos. Caso o operador não receba qualquer forma de remuneração ou reconhecimento financeiro pela manutenção de ativos antigos, mas ainda necessários ao sistema, pode-se induzir comportamentos ineficientes, como a substituição prematura da infraestrutura que ainda esteja plenamente funcional ou o progressivo sucateamento de ativos ainda operacionais.
Por outro lado, a consideração de remuneração para ativos totalmente depreciados pode incentivar a extensão de sua vida útil quando permanecem em condições técnicas adequadas através de investimentos eficientes em reforço, o que estimula a postergação de investimentos de alta robustez para substituição que não sejam estritamente necessários. Tal dinâmica tende a ser benéfica à modicidade tarifária, uma vez que evita a antecipação de novos ciclos de investimento e promove o aproveitamento eficiente da infraestrutura existente. Na metodologia atual, contudo, não se verifica um incentivo regulatório claro para que ativos plenamente operacionais permaneçam em serviço após o término de sua vida útil regulatória.
</v>
      </c>
      <c r="D131" s="76"/>
    </row>
    <row r="132" spans="1:4" ht="43.5">
      <c r="A132" s="76" t="s">
        <v>1076</v>
      </c>
      <c r="B132" s="76" t="s">
        <v>580</v>
      </c>
      <c r="C132" s="76" t="str">
        <f>VLOOKUP(A4,$A$2:$CC$19,24,FALSE)</f>
        <v>Entendemos que a aplicação do RCN não é a mais adequada, conforme justificativas abaixo.</v>
      </c>
      <c r="D132" s="76"/>
    </row>
    <row r="133" spans="1:4" ht="101.25">
      <c r="A133" s="76" t="s">
        <v>798</v>
      </c>
      <c r="B133" s="76" t="s">
        <v>580</v>
      </c>
      <c r="C133" s="76" t="str">
        <f>VLOOKUP(A5,$A$2:$CC$19,24,FALSE)</f>
        <v>A ABIQUIM considera positivo que a ANP utilize marcos objetivos (como as Autorizações de Operação) para definir a idade operacional e a depreciação regulatória de cada ativo, bem como medidas que reduzem a sobreavaliação — notadamente a eliminação de pisos artificiais de valor residual e a exclusão de ativos com vida útil exaurida.
Para aumentar ainda mais a replicabilidade e a transparência do método, sugere-se que a NT7 indique, de forma padronizada e de fácil acesso: (i) as fontes e os critérios utilizados para a definição dos custos unitários por tipologia de ativo; (ii) os fatores de ajuste aplicados (topográficos, regionais, de escala); (iii) as vidas úteis regulatórias estabelecidas para cada classe de ativo; e (iv) o tratamento contábil-regulatório das substituições e da componentização, demonstrando como se evita a acumulação indevida de valor na base (dupla contagem).
Transparência aqui não é apenas desejável: é condição para a estabilidade regulatória, para a redução da litigiosidade e para que os usuários possam compreender e validar a formação da Base Regulatória de Ativos que remunerarão ao longo de todo o ciclo tarifário.</v>
      </c>
      <c r="D133" s="76"/>
    </row>
    <row r="134" spans="1:4" ht="72.75">
      <c r="A134" s="76" t="s">
        <v>864</v>
      </c>
      <c r="B134" s="76" t="s">
        <v>580</v>
      </c>
      <c r="C134" s="76" t="str">
        <f>VLOOKUP(A6,$A$2:$CC$19,24,FALSE)</f>
        <v>A FIESP entende que a revisão promovida pela ANP para a Base Regulatória de Ativos da NTS, com adoção do CRN depreciado, é válida nas circunstâncias concretas do processo. Entretanto, o CRN não assegura, por si só, a vedação da dupla remuneração dos ativos. A própria ANP reconhece que o problema regulatório central dos contratos legados é identificar quanto do capital originalmente investido já foi efetivamente recuperado pelas receitas históricas, e não apenas estimar um custo corrente depreciado. Ainda que a revisão da ANP tenha corrigido distorções relevantes, como a depreciação uniforme da NTS/KPMG e a remuneração de ativos com vida útil regulatória exaurida, o método permanece incapaz de reconstituir, com precisão, a amortização econômica efetivamente ocorrida no regime contratual anterior.
Por essa razão, a FIESP sustenta que o RCM é metodologicamente superior e deve ser adotado, caso a ANP obtenha, na consulta pública, as informações complementares necessárias. Entre os métodos avaliados, apenas o RCM enfrenta diretamente a questão regulatória relevante: apurar qual parcela do investimento já foi recuperada e qual saldo remanesce passível de reconhecimento tarifário. É, portanto, o único instrumento capaz de mitigar de forma robusta o risco de dupla cobrança aos usuários.</v>
      </c>
      <c r="D134" s="76"/>
    </row>
    <row r="135" spans="1:4" ht="43.5">
      <c r="A135" s="76" t="s">
        <v>1127</v>
      </c>
      <c r="B135" s="76" t="s">
        <v>580</v>
      </c>
      <c r="C135" s="76" t="str">
        <f t="shared" ref="C135:C144" si="6">VLOOKUP(A8,$A$2:$CC$19,24,FALSE)</f>
        <v>Parabenizamos os ajustes adotados pela ANP, mas recomendamos que a agência reguladora avalie com maior profundidade os estudos de custos CRN apresentado pela NTS e empregado na valorização da base de ativos da Malha SE. Nesse sentido é importante que a ANP considere a incorporação de benchmarks nacionais ou internacionais adicionais na avaliação da razoabilidade dos custos unitários adotados, de modo de aumentar a robustez e confiabilidade da determinação da Base de Remuneração Regulatória.</v>
      </c>
      <c r="D135" s="76"/>
    </row>
    <row r="136" spans="1:4" ht="43.5">
      <c r="A136" s="76" t="s">
        <v>1142</v>
      </c>
      <c r="B136" s="76" t="s">
        <v>580</v>
      </c>
      <c r="C136" s="76" t="str">
        <f t="shared" si="6"/>
        <v>A revisão adotada pela ANP, corrigindo o erro da transportadora está correta. A depreciação deve iniciar com a data da operação dos dutos, e não adotar a generalização de datas na proposta da NTS / KPMG. Conforme previsto na regulação vigente, sempre devem ser considerados as datas de início de operação para a depreciação dos ativos. A ressalva na metodologia revisada continua sendo, conforme já exposto acima, sobre a inadequada escolha da amostra de três pequenos gasodutos, com características distintas, para estabelecer uma extrapolação para o valor de reposição dos gasodutos do Malhas Sudeste.  Custos mais realistas, devido as escalas diferentes dos gasodutos, deveriam ter sido levados em consideração.</v>
      </c>
      <c r="D136" s="76"/>
    </row>
    <row r="137" spans="1:4" ht="260.25">
      <c r="A137" s="76" t="s">
        <v>951</v>
      </c>
      <c r="B137" s="76" t="s">
        <v>580</v>
      </c>
      <c r="C137" s="76" t="str">
        <f t="shared" si="6"/>
        <v xml:space="preserve">A escolha pela ANP, do marco temporal das Autorizações de Operação para fins de referência do início da vida regulatória dos ativos, bem como com a eliminação do piso de 10% para valor residual, medida compatível com maior aderência econômica e com a prevenção de sobreavaliação indevida da base é acertada. 
Recomenda-se, contudo, o aprimoramento da transparência, replicabilidade e auditabilidade da metodologia, mediante: (i) publicação dos parâmetros utilizados, incluindo custo unitário por trecho em R$/polegada.metro, fatores de correção e respectivas fontes; (ii) disponibilização de base de ativos replicável, contendo extensão, diâmetro, classe, data de operação, vida útil aplicada e valores de VRN e VRD; e (iii) apresentação de sensibilidades por classe de ativo, de modo a evidenciar os impactos regulatórios de diferentes vidas úteis sobre gasodutos, estações e sistemas de medição e controle.
Não obstante nossas críticas aos parâmetros de cálculo do VRN, entendemos que o ponto central, na transição entre contratos legados e tarifa regulada, em linha com a resolução RANP 991/2026, não é apenas há quantos anos o ativo entrou em operação, mas quanto do capital nele investido já foi efetivamente recuperado economicamente por meio das tarifas pagas pelos usuários. 
A aplicação de um VRD baseado em vida útil regulatória não possibilita capturar a realidade econômica dos contratos legados, nos quais parte substancial — ou até a quase totalidade — do capital investido já pode ter sido recuperada pelas tarifas históricas. 
Nesses casos, utilizar apenas a depreciação convencional como redutor do valor do ativo pode levar à sobreavaliação da BRA e, consequentemente, à dupla remuneração dos mesmos investimentos. Somente o uso do RCM possibilita corrigir essa distorção na medida que esse método permite identificar o saldo de capital prudente ainda não recuperado, que é o único valor compatível com uma base regulatória economicamente legítima.
Conclui-se que o VRN/VRD não pode cumprir a função de avaliação do capital recuperado que tão somente poderá ser realizado com o RCM, justamente por ser o método mais apto a refletir a recuperação econômica efetiva dos ativos e a impedir que os consumidores voltem a pagar por investimentos já remunerados no regime legado.
</v>
      </c>
      <c r="D137" s="76"/>
    </row>
    <row r="138" spans="1:4" ht="288.75">
      <c r="A138" s="76" t="s">
        <v>1181</v>
      </c>
      <c r="B138" s="76" t="s">
        <v>580</v>
      </c>
      <c r="C138" s="76" t="str">
        <f t="shared" si="6"/>
        <v xml:space="preserve">A escolha da ANP pelo uso das Autorizações de Operação como marco temporal para definição do início da vida regulatória dos ativos, bem como a eliminação do piso de 10% para valor residual, constitui solução metodológica que, em princípio, apresenta maior aderência econômica e reduz o risco de sobreavaliação indevida da base. Trata-se de diretriz que contribui para maior coerência interna do cálculo do VRN/VRD e para a eliminação de distorções artificiais na valoração físico-contábil dos ativos.
Sem prejuízo disso, recomenda-se o aprimoramento da transparência, replicabilidade e auditabilidade da metodologia adotada, mediante: (i) divulgação dos parâmetros utilizados no cálculo, inclusive custo unitário por trecho em R$/polegada.metro, fatores de correção e respectivas fontes; (ii) disponibilização de base de ativos replicável, contendo, para cada ativo, extensão, diâmetro, classe, data de entrada em operação, vida útil regulatória aplicada e valores resultantes de VRN e VRD; e (iii) apresentação de análises de sensibilidade por classe de ativo, evidenciando os impactos regulatórios decorrentes da adoção de diferentes vidas úteis para gasodutos, estações e sistemas de medição e controle.
Todavia, ainda que esses aprimoramentos sejam relevantes, é necessário reconhecer que o ponto central da transição entre contratos legados e tarifação regulada não reside apenas na idade regulatória do ativo ou na sua depreciação física, mas, sobretudo, na identificação da parcela do capital que já foi efetivamente recuperada economicamente por meio das tarifas historicamente pagas pelos usuários. Em contextos dessa natureza, a valoração do ativo não pode se limitar à ótica patrimonial ou cronológica, devendo refletir a realidade econômico-regulatória da recuperação do investimento.
Nesse sentido, a aplicação de um VRD calculado exclusivamente a partir da vida útil regulatória não é suficiente para capturar a trajetória econômica dos contratos legados, nos quais parcela substancial — e, em determinados casos, potencialmente a quase totalidade — do capital investido pode já ter sido recuperada ao longo do tempo. Nessa hipótese, a utilização apenas da depreciação convencional como redutor do valor do ativo pode conduzir à sobreavaliação da BRA e, consequentemente, à dupla remuneração de investimentos já pagos pelos usuários no regime anterior.
Por essa razão, ainda que se proponham ajustes metodológicos ao cálculo do VRN/VRD, tais métodos não são aptos, por si sós, a desempenhar a função regulatória de apuração do capital recuperado. Essa verificação somente pode ser realizada por meio do Recovered Capital Method (RCM), por ser a metodologia capaz de reconstruir, com base na realidade econômico-financeira do ativo, a parcela do investimento ainda não recuperada. É precisamente essa característica que torna o RCM o método mais aderente aos princípios da modicidade tarifária, da vedação à dupla remuneração e da coerência intertemporal da regulação.
Assim, conclui-se que o VRN/VRD pode, no máximo, cumprir função auxiliar ou complementar de valoração físico-contábil, mas não pode substituir o RCM naquilo que é essencial para a definição legítima da BRA em contexto de transição regulatória: a identificação do saldo de capital prudente ainda não recuperado. Somente dessa forma será possível assegurar que os consumidores não venham a pagar novamente por investimentos já remunerados no âmbito dos contratos legados.
</v>
      </c>
      <c r="D138" s="76"/>
    </row>
    <row r="139" spans="1:4" ht="72.75">
      <c r="A139" s="76" t="s">
        <v>993</v>
      </c>
      <c r="B139" s="76" t="s">
        <v>580</v>
      </c>
      <c r="C139" s="76" t="str">
        <f t="shared" si="6"/>
        <v xml:space="preserve">A decisão da ANP em utilizar as Autorizações de Operação como marco inicial da vida regulatória dos ativos, junto à eliminação do piso de 10% para valor residual, representa um avanço em termos de aderência econômica e prevenção de sobre avaliações indevidas da base. 
No entanto, tala metodologia para garantir maior transparência, replicabilidade e auditabilidade não deve ser realizada exclusivamente por meio da utilização de valores fornecidos pela própria transportadora. Torna-se necessária uma avaliação de ativos que incorra em avaliação independente, por meio de laudo de ativos adequado e auditável. Tal aprimoramento pode ser feito com a publicação dos parâmetros utilizados — como custos unitários por trecho, fatores de correção e suas fontes —, da disponibilização de uma base de ativos detalhada e replicável, e da apresentação de análises de sensibilidade por classe de ativo, evidenciando os impactos regulatórios de diferentes vidas úteis sobre gasodutos, estações e sistemas de medição.
Ainda assim, a aplicação metodológica de valoração não pode se sobrepor à análise de custos já remunerados dos gasodutos. Solução que somente a metodologia RCM poderia observar dentro das opções consideradas pela ANP. </v>
      </c>
      <c r="D139" s="76"/>
    </row>
    <row r="140" spans="1:4" ht="174">
      <c r="A140" s="76" t="s">
        <v>1227</v>
      </c>
      <c r="B140" s="76" t="s">
        <v>580</v>
      </c>
      <c r="C140" s="76" t="str">
        <f t="shared" si="6"/>
        <v xml:space="preserve">Algumas considerações sobre a revisão do Custo de Reposição Novo aplicada pela ANP:
Observamos que existe evidência de já ter ocorrido depreciação integral e, portanto, risco de dupla remuneração.
Informações da ANP e o testemunho oficial da Petrobras (Senado, set/2025), bem como informações de outros agentes do mercado, confirmam que os ativos dos contratos legados, vencidos em 31/12/2025, foram integralmente depreciados em seus prazos contratuais. Portanto, inexiste valor residual legítimo.  A ANP deve exercer sua discricionariedade para aplicar o Método do Capital Recuperado (RCM), único capaz de expurgar o capital já amortizado.
Apoiamos o uso das Autorizações de Operação como marco inicial e a extinção do piso de 10% de valor residual. Essas medidas aumentam a aderência econômica e evitam sobre avaliações. Contudo, para assegurar a transparência, a ANP não deve depender exclusivamente de dados das transportadoras; é imprescindível a realização de avaliações independentes via laudos auditáveis.
3. Transparência e Replicabilidade
Para fortalecer o processo, a Agência deve dar publicidade aos parâmetros técnicos utilizados, incluindo:
Custos unitários por trecho e fatores de correção com suas respectivas fontes;
Base de ativos detalhada e replicável;
Análises de sensibilidade por classe de ativo (gasodutos, estações e sistemas de medição) para evidenciar os impactos regulatórios de diferentes vidas úteis.
</v>
      </c>
      <c r="D140" s="76"/>
    </row>
    <row r="141" spans="1:4" ht="174">
      <c r="A141" s="76" t="s">
        <v>1243</v>
      </c>
      <c r="B141" s="76" t="s">
        <v>580</v>
      </c>
      <c r="C141" s="76" t="str">
        <f t="shared" si="6"/>
        <v>A ABRACE gostaria de tecer algumas considerações, acerca da alternativa proposta pela ANP, em adotar a metodologia do Valor Novo de Reposição (VNR), aplicando a depreciação técnica, de modo a refletir o consumo econômico do ativo ao longo de sua vida útil. Primeiro, destacamos a decisão acertada da Agência em ajustar a forma de cálculo proposta pelas transportadoras, adequando o marco temporal para a depreciação dos ativos, a partir da entrada em operação, e desconsiderando, para o caso da TAG, o piso residual proposto para os ativos que atingiram o período máximo estabelecido em regulação, 30 anos. Isso demonstra rigor técnico da ANP e coragem regulatória diante das pressões infundadas que visam majorar a BRA.
No entanto, como a ANP mesmo reconhece, o VNR é um método de cálculo complexo e subjetivo, muito sensível a variações intertemporais – preços e fronteira de custos. Tendo isso em conta, percebe-se que a Agência tomou uma decisão conservadora ao estabelecer o seu valor de VNR a partir de dados apresentados pelas próprias transportadoras. Esse conservadorismo pode, por um lado, reduzir a exposição a questionamentos por parte dos agentes regulados, mas por outro, supervalorizar a BRA, a partir de informações imprecisas e não-independentes.
Por exemplo, para a NTS, a ANP decidiu manter o valor proposto pela transportadora, por meio do relatório da consultoria KPMG de R$ 16,6 bilhões, alterando apenas o valor depreciado por mudanças metodológicas já mencionadas nessa contribuição. Para a TAG, por sua vez, a ANP faz um ajuste de cálculo entre os valores de VNR propostos, utilizando a metodologia apresentada também pela KPMG. Esta consultoria apresentou três valores para o VNR TAG: i) R$ 10,7 bilhões (Custo de Reprodução); ii) R$ 12,3 bilhões (Custo de Reposição pelo Modern Equivalent Asset – MEA); e iii) R$ 14,7 bilhões (base efetivamente utilizada para cálculo do VRD). A ANP, utilizando a mesma forma de cálculo da segunda opção (MEA) chega a um valor de R$ 13,7 bilhões (11% superior), porque incluiu no seu cálculo Estações de Distribuição de Gás (EDGs) e ramais que não estavam inseridos nos cálculos da KPMG/TAG.
Contudo, em que pese o valor adotado – R$/metrol-pol – como referência à construção de gasodutos nos pareça razoável, em relação a estudos da EPE e outras referências setoriais, não houve nenhuma análise técnica a respeito dos fatores de correção de escala, complexidade construtiva e especificidades técnicas para cada trecho de gasoduto considerado. Além disso, para as EDGs a ANP adotou o custo estimado pela KPMG sem qualquer análise crítica, a respeito. A rigor, a utilização do VNR deveria estar embasada em laudo de consultoria independente, garantindo informações e premissas equilibradas para a correta valoração desses ativos.</v>
      </c>
      <c r="D141" s="76"/>
    </row>
    <row r="142" spans="1:4" ht="87">
      <c r="A142" s="76" t="s">
        <v>1029</v>
      </c>
      <c r="B142" s="76" t="s">
        <v>580</v>
      </c>
      <c r="C142" s="76" t="str">
        <f t="shared" si="6"/>
        <v>O RCM é o único método capaz de evitar a dupla remuneração dos ativos, ao identificar com precisão o capital efetivamente ainda não recuperado. Metodologias alternativas, como CHCI e VRN, não asseguram essa segregação, pois se baseiam em atualização de custos ou valores de reposição dissociados da realidade econômico-financeira dos contratos legados.
De toda forma, vale refrisar que há necessidade de aprimorar a transparência e a auditabilidade da metodologia por meio da: (i) publicação dos parâmetros utilizados (custo em R$/polegada.metro, fatores de correção e fontes); (ii) disponibilização de base de ativos replicável (extensão, diâmetro, data de operação, vida útil e valores de VRN/VRD); e (iii) apresentação de análises de sensibilidade por classe de ativo.
Esse ajuste é necessário porque a depreciação baseada apenas na vida útil pode superestimar a BRA em ativos já amplamente amortizados, gerando dupla remuneração. O RCM corrige essa distorção ao identificar o capital ainda não recuperado, sendo, portanto, o método mais adequado para a definição da base regulatória.</v>
      </c>
      <c r="D142" s="76"/>
    </row>
    <row r="143" spans="1:4" ht="43.5">
      <c r="A143" s="76" t="s">
        <v>1279</v>
      </c>
      <c r="B143" s="76" t="s">
        <v>580</v>
      </c>
      <c r="C143" s="76" t="str">
        <f t="shared" si="6"/>
        <v>Contribuição enviada via e-mail e fisicamente, por pendrive, em 06.04.2026</v>
      </c>
      <c r="D143" s="76"/>
    </row>
    <row r="144" spans="1:4" ht="43.5">
      <c r="A144" s="76" t="s">
        <v>1282</v>
      </c>
      <c r="B144" s="76" t="s">
        <v>580</v>
      </c>
      <c r="C144" s="76" t="str">
        <f t="shared" si="6"/>
        <v>Resposta completa enviada por e-mail.</v>
      </c>
      <c r="D144" s="76"/>
    </row>
    <row r="145" spans="1:4" ht="87">
      <c r="A145" s="76" t="s">
        <v>1036</v>
      </c>
      <c r="B145" s="76" t="s">
        <v>580</v>
      </c>
      <c r="C145" s="76" t="str">
        <f>VLOOKUP(A19,$A$2:$CC$19,24,FALSE)</f>
        <v xml:space="preserve">A decisão da ANP de utilizar as Autorizações de Operação como marco inicial da vida regulatória dos ativos, junto à eliminação do piso de 10% para valor residual, representa um avanço importante, pois aumenta a aderência econômica e previne sobreavaliações indevidas da base. Contudo, para garantir maior transparência, replicabilidade e auditabilidade, não é adequado depender apenas dos valores fornecidos pela transportadora. É necessário que haja uma avaliação independente dos ativos, por meio de laudos técnicos auditáveis.
Esse aprimoramento pode ser alcançado com a publicação dos parâmetros utilizados — como custos unitários por trecho, fatores de correção e suas fontes —, a disponibilização de uma base detalhada e replicável de ativos, além da apresentação de análises de sensibilidade por classe de ativo, evidenciando os impactos regulatórios de diferentes vidas úteis sobre gasodutos, estações e sistemas de medição.
Ainda assim, qualquer metodologia de valoração deve respeitar os custos já remunerados nos contratos anteriores, algo que apenas o Método do Capital Recuperado (RCM) consegue assegurar entre as opções consideradas pela ANP.
</v>
      </c>
      <c r="D145" s="76"/>
    </row>
    <row r="146" spans="1:4" ht="159">
      <c r="A146" s="76" t="s">
        <v>798</v>
      </c>
      <c r="B146" s="76" t="s">
        <v>582</v>
      </c>
      <c r="C146" s="76" t="str">
        <f>VLOOKUP(A5,$A$2:$CC$19,25,FALSE)</f>
        <v>A ABIQUIM reconhece os avanços da revisão promovida pela ANP, que resultou em BRA mais aderente à realidade econômica dos ativos da NTS. A aplicação da depreciação pela idade real dos ativos, a eliminação de pisos artificiais de valor residual e a exclusão de ativos com mais de 30 anos representam aprimoramentos significativos em relação à proposta original da NTS/KPMG.
Conforme demonstrado na NT7, a diferença de R$ 3.382 milhões entre o valor apurado pela NTS/KPMG e o valor obtido pela ANP decorre de três fatores principais: a correção do marco temporal da depreciação (idade real vs. data contratual), a depreciação adicional referente a 2024-2025 e a exclusão da SCOMP ESMAN. A NT7 também excluiu ativos de outros contratos (GASIG, PR GNL e Interconexão Cabiúnas), evitando subsídios cruzados.
Não obstante, duas questões merecem atenção. Primeiro, a exclusão de ativos com mais de 30 anos não captura eventual sobre remuneração histórica ocorrida nos 40 anos de operação, que o RCM poderia aferir conforme previsto no parágrafo 41 da NT7. Segundo, os custos unitários adotados (R$ 587,31/pol.m) foram mantidos da avaliação KPMG sem cotejo com referenciais independentes, como o estudo da própria ANP de 2019, que aponta média inferior.
Propõe-se: (i) que a BRA calculada pelo CRN tenha caráter provisório, sujeita a cotejo com o RCM em até 24 meses, com ajustes compensatórios no ciclo seguinte; e (ii) que a ANP estabeleça referências próprias de custos unitários para futuros ciclos, baseadas em estudos setoriais e benchmarks internacionais, reduzindo a dependência de avaliações contratadas pelas transportadoras.</v>
      </c>
      <c r="D146" s="76"/>
    </row>
    <row r="147" spans="1:4" ht="101.25">
      <c r="A147" s="76" t="s">
        <v>1127</v>
      </c>
      <c r="B147" s="76" t="s">
        <v>582</v>
      </c>
      <c r="C147" s="76" t="str">
        <f>VLOOKUP(A8,$A$2:$CC$19,25,FALSE)</f>
        <v xml:space="preserve">A análise apresentada no documento “Contrib Quantum - CP 03 2026 fin.pdf” e a memória de cálculo “Fluxo de Caixa NTS_versão envio” confirma que com os dados disponível é possível realizar uma reconstrução razoável da evolução histórica da Malha SE, para a metodologia RCM e evitar o risco de uma dupla remuneração dos ativos dessa rede.
As avaliações desenvolvidas no estudo mencionado indicam que a transportadora NTS já teria recuperado integralmente o capital investido na Malha Sudeste, apresentando, inclusive, retornos substancialmente superiores ao correspondente ao investimento desenvolvido com taxas de remuneração dos investimentos de 7,25% e 12%.
Nesse contexto, é necessário recomendar a aplicação da metodologia RCM, proposta na resolução ANP nº 991, de 2 de janeiro de 2026, para evitar a dupla remuneração dos investimentos vinculados na Malha SE, uma vez que há evidências de que a totalidade dos investimentos vinculados na Malha Sudeste já foram adequadamente remunerados e amortizados ao longo da vigência do contrato legado
</v>
      </c>
      <c r="D147" s="76"/>
    </row>
    <row r="148" spans="1:4" ht="245.25">
      <c r="A148" s="76" t="s">
        <v>951</v>
      </c>
      <c r="B148" s="76" t="s">
        <v>582</v>
      </c>
      <c r="C148" s="76" t="str">
        <f>VLOOKUP(A10,$A$2:$CC$19,25,FALSE)</f>
        <v xml:space="preserve">A metodologia de revisão proposta pela ANP pode ser consolidada como padrão para fins de reconstrução físico-contábil da base, com cálculo da idade operacional por ativo a partir das Autorizações de Operação, depreciação linear até o limite da vida útil regulatória e valor residual zero após seu esgotamento. Também é recomendável ampliar a transparência mediante a publicação da lista de ativos, com extensão, diâmetro, classe, data de operação, vida útil aplicada, fatores de atualização e memória de cálculo replicável.
Nota-se que a ANP adotou para o cálculo do CRN/VRN não depreciados valores unitários propostos em estudos contratados pelas transportadoras com custos de R$/(polegada.metro). A adoção do CRN, que julgamos mais adequado, deverá ser realizado com adoção de custos unitários prudentes e eficientes, compatíveis com estudos prévios da ANP e com referências internacionais com características semelhantes. 
A adoção de um custo unitário elevado significará um ganho adicional ao agente regulado e uma consequente tarifa de transporte elevada.
Embora essa abordagem possa ser útil como referência de valoração física dos ativos, ela não é suficiente, isoladamente, para assegurar modicidade tarifária, pois não capta a dimensão econômica da recuperação de capital já ocorrida no regime legado. Ao deixar de aplicar o método RCM, se corre o risco de reconhecer na Base Regulatória de Ativos (BRA) inicial do ciclo 2026-2030, valores que, embora ainda existentes sob a ótica físico-contábil, já foram substanciais ou integralmente remunerados pelas tarifas historicamente pagas pelos usuários. Nessas condições, o resultado obtido não reflete necessariamente o capital prudente ainda não recuperado e, por isso, pode conduzir à inclusão de ativos já pagos na base de remuneração futura, em afronta ao objetivo de modicidade tarifária.
O RCM é uma metodologia especialmente adequada para ativos antigos ou amplamente remunerados e, sobretudo, em contextos de transição entre tarifas negociadas e Receita Máxima Permitida, nos quais o risco de dupla remuneração é mais elevado. Assim, ainda que a metodologia físico-contábil da ANP possa ser mantida como referência auxiliar, CHCI e VRN devem servir apenas como base inicial de reconstrução e teste de consistência para a aplicação do RCM. 
A definição final da BRA deve refletir o capital prudente ainda não recuperado, apurado pelo RCM, para que a revisão tarifária não resulte em remuneração excessiva e preserve, de forma efetiva, a modicidade tarifária
</v>
      </c>
      <c r="D148" s="76"/>
    </row>
    <row r="149" spans="1:4" ht="201.75">
      <c r="A149" s="76" t="s">
        <v>1181</v>
      </c>
      <c r="B149" s="76" t="s">
        <v>582</v>
      </c>
      <c r="C149" s="76" t="str">
        <f>VLOOKUP(A11,$A$2:$CC$19,25,FALSE)</f>
        <v xml:space="preserve">A metodologia de revisão proposta pela ANP pode ser consolidada como padrão para fins de reconstrução físico-contábil da base, com cálculo da idade operacional por ativo a partir das Autorizações de Operação, depreciação linear até o limite da vida útil regulatória e valor residual zero após seu esgotamento. Também é recomendável ampliar a transparência mediante a publicação da lista de ativos, com extensão, diâmetro, classe, data de operação, vida útil aplicada, fatores de atualização e memória de cálculo replicável.
Nota-se que a ANP adotou para o cálculo do CRN/VRN não depreciados valores unitários propostos em estudos contratados pelas transportadoras com custos de R$/(polegada.metro). A adoção do CRN, que julgamos mais adequado, deverá ser realizada com adoção de custos unitários prudentes e eficientes, compatíveis com estudos prévios da ANP e com referências internacionais com características semelhantes. 
A adoção de um custo unitário elevado significará um ganho adicional ao agente regulado e uma consequente tarifa de transporte elevada.
Entretanto, embora essa abordagem possa ser útil como referência de valoração física dos ativos, ela não é suficiente, isoladamente, para assegurar modicidade tarifária, pois não capta a dimensão econômica da recuperação de capital já ocorrida no regime legado. Ao deixar de aplicar o Recovered Capital Method (RCM), a ANP corre o risco de reconhecer na Base Regulatória de Ativos (BRA) valores que, embora ainda existentes sob a ótica físico-contábil, já foram substancial ou integralmente remunerados pelas tarifas historicamente pagas pelos usuários. Nessas condições, o resultado obtido não reflete necessariamente o capital prudente ainda não recuperado e, por isso, pode conduzir à inclusão de ativos já pagos na base de remuneração futura, em afronta ao objetivo de modicidade tarifária.
Em síntese, as metodologias baseadas no Custo de Reposição Novo (CRN/VRN) ou no Custo Histórico Corrigido pela Inflação (CHCI) não se mostram adequadas, como critério final e autônomo, para a definição da Base Regulatória de Ativos (BRA) no contexto de transição dos contratos legados para a tarifação regulada, porque ambas partem de uma lógica predominantemente patrimonial ou contábil e não capturam, de forma satisfatória, a trajetória econômica de recuperação do capital já ocorrida sob o regime anterior. Nessas condições, tais métodos podem levar ao reconhecimento, na nova base regulatória, de ativos cujo investimento já tenha sido substancial ou integralmente remunerado pelas tarifas historicamente pagas pelos usuários, gerando risco concreto de dupla remuneração. Essa distorção somente é efetivamente mitigada — ou eliminada — pela aplicação do Recovered Capital Method (RCM), que é a metodologia apta a identificar a parcela do capital prudente que ainda não foi recuperada economicamente, distinguindo o saldo residual legítimo de valores que já foram amortizados no âmbito dos contratos legados. Por essa razão, no cenário de transição regulatória, o RCM deve prevalecer como referência metodológica principal, cabendo ao CRN/VRN e ao CHCI, quando muito, função acessória ou preliminar, jamais substitutiva da apuração do capital efetivamente recuperado.
</v>
      </c>
      <c r="D149" s="76"/>
    </row>
    <row r="150" spans="1:4" ht="57.75">
      <c r="A150" s="76" t="s">
        <v>993</v>
      </c>
      <c r="B150" s="76" t="s">
        <v>582</v>
      </c>
      <c r="C150" s="76" t="str">
        <f>VLOOKUP(A12,$A$2:$CC$19,25,FALSE)</f>
        <v>A utilização de custos unitários elevados, oriundos de estudos contratados pelas próprias transportadoras, gera risco de tarifas infladas e ganhos adicionais indevidos. Ainda que o VRN depreciado, calculado pela ANP, a partir das datas das Autorização de operação, seja útil como parâmetro de valoração, ela não assegura modicidade tarifária, pois desconsidera a recuperação econômica já realizada nos contratos legados. Sem o RCM, a BRA pode acabar incorporando ativos remunerados parcial ou integralmente, comprometendo a justiça tarifária e a transparência regulatória. O RCM, ao contrário, permite distinguir o capital prudente ainda não recuperado, considerando receitas, custos e trajetória de amortização, sendo especialmente relevante para ativos antigos e em contextos de transição entre contratos negociados e regime regulado. Essa forma de cálculo é a recomendável para garantir que a BRA reflita apenas o capital efetivamente não recuperado, evitando dupla remuneração e assegurando modicidade e eficiência no processo tarifário.</v>
      </c>
      <c r="D150" s="76"/>
    </row>
    <row r="151" spans="1:4" ht="288.75">
      <c r="A151" s="76" t="s">
        <v>1227</v>
      </c>
      <c r="B151" s="76" t="s">
        <v>582</v>
      </c>
      <c r="C151" s="76" t="str">
        <f>VLOOKUP(A13,$A$2:$CC$19,25,FALSE)</f>
        <v xml:space="preserve">Apresentamos uma análise crítica sobre as inconsistências resultantes da metodologia proposta pela ANP:
1. Inadequação da Amostra e Falta de Similaridade
A utilização do Custo de Reposição Novo (CRN) baseia-se em um relatório da consultoria KPMG (contratada pelas transportadoras) que utiliza como referência gasodutos cujos projetos não possuem similaridade com a Malha Sudeste, especialmente em relação ao gasoduto Campinas-Japeri (Gascar). Com 456 km de extensão, o Gascar representa 88% dos ativos ainda não depreciados do sistema; seu fator de escala invalida o custo médio proposto, resultando em valores superestimados.
2. Desconsideração das Economias de Escala
Sob a ótica econômica, a diferença de características entre a amostra e a Malha Sudeste é acentuada. Infraestruturas lineares de grande extensão apresentam custos unitários significativamente inferiores devido à diluição de custos fixos de engenharia, mobilização e implantação. Ao aplicar custos de gasodutos menores (mais caros por polegada-metro) ao Gascar, a proposta gera uma sobrevaloração injustificada. Como exemplo, o valor estabelecido de US$ 105/polegada-m, ignora essa eficiência de escala.
3. Alternativas Técnicas e Referenciais da ANP
Na ausência de um banco de dados próprio e atualizado, a ANP deveria recorrer à sua própria Nota Técnica 15/2019 (SIM-ANP). O estudo estatístico realizado pela Agência em diferentes gasodutos no Brasil aponta um investimento de US$ 79,67/pol·m como valor mais aderente à realidade, evidenciando que a métrica proposta pelas transportadoras está inflada. Além disso, não há clareza sobre os critérios de classificação de topografia (níveis 1, 2 e 3) que impactaram os cálculos do CRN.
4. Incoerência na Lógica Regulatória
Há uma contradição central na condução do processo: a Agência afasta o método RCM, alegando falta de rastreabilidade, mas aceita para o CRN valores médios fornecidos pelos regulados sem análise crítica ou similaridade técnica. Esta escolha impõe um sobrepreço de 25% a 30% na BRA, impactando diretamente a Receita Máxima Permitida e onerando o consumidor final.
5. Conclusão
Identificamos que a utilização do CRN tem base em estimativas subjetivas das transportadoras, sendo que opções viáveis  se negligenciam  para o RCM. A prioridade deve ser a aplicação de métodos que evitem o pagamento em duplicidade e reflitam os custos reais de investimentos de grande escala, preservando a modicidade tarifária. 
O diagnóstico da ANP confirma a existência de assimetria informacional sobre o histórico de investimentos. Diante disso, o regulador tem o dever de decidir com base na melhor informação disponível, atribuindo o ônus da prova aos agentes regulados. A escassez de dados não justifica a adoção de métodos que ignorem a realidade econômica ou perpetuem distorções jurídicas.
A ANP deve utilizar o RCM para assegurar que a BRA reflita a trajetória histórica de amortização, evitando que o usuário arque com custos já recuperados e garantindo a conformidade com o ordenamento jurídico nacional.
</v>
      </c>
      <c r="D151" s="76"/>
    </row>
    <row r="152" spans="1:4" ht="101.25">
      <c r="A152" s="76" t="s">
        <v>1029</v>
      </c>
      <c r="B152" s="76" t="s">
        <v>582</v>
      </c>
      <c r="C152" s="76" t="str">
        <f>VLOOKUP(A15,$A$2:$CC$19,25,FALSE)</f>
        <v>A utilização de custos unitários (R$/polegada.metro) deve observar critérios prudentes e eficientes, compatíveis com estudos da própria ANP e referências internacionais. A adoção de valores elevados, especialmente quando baseados em estudos contratados pelos regulados, pode inflar a base regulatória e elevar indevidamente as tarifas.
Ainda assim, essa abordagem físico-contábil não é suficiente para assegurar modicidade tarifária, pois não captura a recuperação econômica já ocorrida nos contratos legados. Sem o uso do RCM, há risco de inclusão, na BRA, de ativos já remunerados, resultando em dupla remuneração.
O RCM é, portanto, indispensável, por refletir o capital efetivamente ainda não recuperado, sendo especialmente adequado em contextos de transição para o regime de Receita Máxima Permitida. 
Métodos como CHCI e VNR são válidos e podem ser utilizados em determinados contextos regulatórios. Contudo, no caso específico dos contratos legados, tais metodologias não refletem adequadamente a diferença entre os valores efetivamente já recuperados e aqueles ainda pendentes de recuperação, podendo permitir a manutenção de parcelas já amortizadas e ensejar dupla ou até tripla recuperação de investimentos pelos ativos.
Assim,, nesse caso os métodos CHCI e VRN devem ser utilizados apenas como referência auxiliar ou teste de consistência cabendo ao RCM a definição final da BRA, de modo a garantir aderência à realidade econômica dos ativos e preservar a modicidade tarifária.</v>
      </c>
      <c r="D152" s="76"/>
    </row>
    <row r="153" spans="1:4" ht="29.25">
      <c r="A153" s="76" t="s">
        <v>1279</v>
      </c>
      <c r="B153" s="76" t="s">
        <v>582</v>
      </c>
      <c r="C153" s="76" t="str">
        <f>VLOOKUP(A16,$A$2:$CC$19,25,FALSE)</f>
        <v>Contribuição enviada via e-mail e fisicamente, por pendrive, em 06.04.2026</v>
      </c>
      <c r="D153" s="76"/>
    </row>
    <row r="154" spans="1:4" ht="29.25">
      <c r="A154" s="76" t="s">
        <v>1282</v>
      </c>
      <c r="B154" s="76" t="s">
        <v>582</v>
      </c>
      <c r="C154" s="76" t="str">
        <f>VLOOKUP(A17,$A$2:$CC$19,25,FALSE)</f>
        <v>Resposta completa enviada por e-mail.</v>
      </c>
      <c r="D154" s="76"/>
    </row>
    <row r="155" spans="1:4" ht="87">
      <c r="A155" s="76" t="s">
        <v>1036</v>
      </c>
      <c r="B155" s="76" t="s">
        <v>582</v>
      </c>
      <c r="C155" s="76" t="str">
        <f>VLOOKUP(A19,$A$2:$CC$19,25,FALSE)</f>
        <v xml:space="preserve">O uso de custos unitários elevados, derivados de estudos encomendados pelas próprias transportadoras, gera o risco de tarifas infladas e ganhos indevidos. Embora o Valor de Reposição Novo (VRN) depreciado, calculado pela ANP a partir das datas das Autorizações de Operação, possa servir como parâmetro de referência, ele não garante a modicidade tarifária, pois desconsidera a recuperação econômica já realizada nos contratos legados. Sem a aplicação do RCM, a Base de Remuneração Regulatória (BRA) pode acabar incorporando ativos já remunerados parcial ou totalmente, comprometendo a justiça tarifária e a transparência regulatória.
O Método do Capital Recuperado (RCM), ao contrário, permite identificar o capital prudente ainda não ressarcido, levando em conta receitas, custos e a trajetória de amortização. Essa abordagem é especialmente relevante para ativos antigos e em cenários de transição entre contratos negociados e o regime regulado. Dessa forma, o RCM é a metodologia mais adequada para assegurar que a BRA reflita apenas o capital efetivamente não recuperado, evitando dupla remuneração e garantindo eficiência, modicidade e justiça no processo tarifário.
</v>
      </c>
      <c r="D155" s="76"/>
    </row>
    <row r="156" spans="1:4" ht="101.25">
      <c r="A156" s="76" t="s">
        <v>798</v>
      </c>
      <c r="B156" s="76" t="s">
        <v>584</v>
      </c>
      <c r="C156" s="76" t="str">
        <f>VLOOKUP(A5,$A$2:$CC$19,26,FALSE)</f>
        <v>A  ABIQUIM concorda com as determinações regulatórias consolidadas na Subseção 2.3.4 da NT7, incluindo a exclusão do método CHCI diante da discrepância material de R$ 1,5 bilhão entre o Laudo PwC e as planilhas contábeis da NTS, a adoção do CRN depreciado como metodologia para a BRA inicial, a rejeição da depreciação uniforme baseada na data de início do contrato e a correta determinação de que a depreciação seja calculada individualmente por ativo a partir da data efetiva de entrada em operação, com valor zero para aqueles com mais de 30 anos, resultando na BRA aprovada de R$ 3.626,4 milhões para o ciclo 2026-2030.
A ABIQUIM entende que tais determinações representam avanço significativo em relação à proposta original da transportadora, corrigindo distorções graves como a superavaliação de ativos antigos e a manutenção de valores residuais para ativos com vida útil exaurida. A ABIQUIM registra, contudo, que a concordância não elimina as preocupações já manifestadas quanto à necessidade de cotejo com o Método do Capital Recuperado (RCM) e à importância de validação independente dos custos unitários utilizados no CRN, com base em estudos setoriais da própria ANP e benchmarks internacionais. A ABIQUIM confia que tais aprimoramentos serão considerados pela ANP na continuidade do processo regulatório.</v>
      </c>
      <c r="D156" s="76"/>
    </row>
    <row r="157" spans="1:4" ht="174">
      <c r="A157" s="76" t="s">
        <v>864</v>
      </c>
      <c r="B157" s="76" t="s">
        <v>584</v>
      </c>
      <c r="C157" s="76" t="str">
        <f>VLOOKUP(A6,$A$2:$CC$19,26,FALSE)</f>
        <v>A FIESP entende que a ANP deve exigir da NTS o envio integral das informações necessárias à aplicação do RCM para a determinação da BAR dos ativos vinculados aos contratos legados vencidos. Em transições dessa natureza, a questão regulatória central não é apenas estimar o custo atual de reposição da infraestrutura, mas apurar quanto do capital originalmente investido já foi efetivamente recuperado pelas receitas históricas auferidas no regime contratual anterior. O próprio documento destaca que o RCM é o método mais aderente a esse objetivo, pois reconstrói a trajetória econômica de recuperação do ativo e reduz o risco de dupla remuneração.
A exigência dessas informações não é discricionária: decorre do dever jurídico de informação do regulado. O texto ressalta que a Constituição, a Lei nº 9.478/1997, a Lei nº 13.848/2019, a Lei nº 12.527/2011 e a Lei nº 14.134/2021 impõem à transportadora o fornecimento de dados íntegros, auditáveis e tempestivos à ANP, justamente para viabilizar fiscalização, revisão tarifária e controle da prudência dos custos e ativos. Em infraestrutura regulada, informações sobre ativos, receitas, investimentos, depreciação, tributos e OPEX não constituem dado privado de conveniência empresarial, mas elemento essencial da própria formação da tarifa.
O próprio processo da revisão tarifária demonstra que a insuficiência informacional da NTS comprometeu a análise regulatória. Segundo o documento, a ANP registrou que o conjunto de dados apresentado não foi suficiente para aplicar o RCM de forma tecnicamente consistente e prudente, justamente pela ausência de base completa, verificável e metodologicamente robusta. Também foi consignado que, caso surjam informações complementares, consistentes e auditáveis durante a consulta pública, o uso do RCM ainda pode ser admitido no ciclo 2026-2030. Isso reforça que a solução regulatória adequada não é abandonar o método mais aderente, mas compelir o regulado a suprir a instrução do processo.
Por isso, a ANP deve determinar que a NTS apresente, no mínimo, a série histórica completa e reconciliável de: receitas efetivamente auferidas; base inicial de ativos; OPEX eficiente, incluindo O&amp;M e G&amp;A; investimentos incorporados; depreciação contábil; tributos incidentes; e taxa de retorno aplicável ao capital investido ao longo da vigência contratual. O documento explicita que são esses elementos que permitem reconstruir o fluxo econômico-financeiro de 2005 a 2025 e apurar o saldo de capital ainda não recuperado. Sem essa base, o ônus da incerteza não pode ser transferido ao usuário tarifário. A integridade regulatória exige que a ANP exija os dados, recalcule a BAR pelo RCM e somente então defina a base reconhecível no novo ciclo tarifário.</v>
      </c>
      <c r="D157" s="76"/>
    </row>
    <row r="158" spans="1:4" ht="57.75">
      <c r="A158" s="76" t="s">
        <v>1127</v>
      </c>
      <c r="B158" s="76" t="s">
        <v>584</v>
      </c>
      <c r="C158" s="76" t="str">
        <f t="shared" ref="C158:C163" si="7">VLOOKUP(A8,$A$2:$CC$19,26,FALSE)</f>
        <v xml:space="preserve">Parabenizamos as análises e avaliações desenvolvidas pela ANP, mas recomendamos que seja aplicado a metodologia RCM empregando dados públicos ou regulatórios referenciáveis, uma vez que há evidencias de que a totalidade dos investimentos vinculados na Malha SE já foram adequadamente remunerados.
O documento “Contrib Quantum - CP 03 2026 fin.pdf” e a memória de cálculo “Fluxo de Caixa NTS_versão envio” apresentam evidencias de que os ativos da Malha SE já foram amortizados e remunerados e demostram que possível desenvolver o método RCM
</v>
      </c>
      <c r="D158" s="76"/>
    </row>
    <row r="159" spans="1:4" ht="57.75">
      <c r="A159" s="76" t="s">
        <v>1142</v>
      </c>
      <c r="B159" s="76" t="s">
        <v>584</v>
      </c>
      <c r="C159" s="76" t="str">
        <f t="shared" si="7"/>
        <v>A definição da BRA inicial e sua evolução deverão observar os critérios básicos de melhor utilização, prudência e eficiência, rastreabilidade e o mais importante, a prevenção de dupla recuperação sobre ativos já depreciados. Na ausência de informações completas ou não rastreáveis para aplicação integral de metodologias baseadas em histórico contábil, a ANP poderá adotar métodos com base na melhor informação disponível.</v>
      </c>
      <c r="D159" s="76"/>
    </row>
    <row r="160" spans="1:4" ht="115.5">
      <c r="A160" s="76" t="s">
        <v>951</v>
      </c>
      <c r="B160" s="76" t="s">
        <v>584</v>
      </c>
      <c r="C160" s="76" t="str">
        <f t="shared" si="7"/>
        <v xml:space="preserve">As determinações regulatórias relativas à BRA da NTS devem explicitar a hierarquia metodológica e as condicionantes de auditabilidade.
A definição da BRA inicial e sua evolução (roll-forward) deverão observar: (i) critério de ‘used &amp; useful’; (ii) prudência e eficiência; (iii) rastreabilidade e reconciliação engenharia–contábil; (iv) prevenção de dupla recuperação; e (v) mecanismo explícito de ajuste posterior (acerto de contas) caso dados superiores sejam disponibilizados. 
Em caso de ausência de informações completas para aplicação integral de metodologias baseadas em histórico contábil reconciliado, as boas práticas indicam que se pode adotar uma abordagem com base na melhor informação disponível, não obstante, se mantem a obrigação do agente regulado de fornecer todos os dados exigidos pelo regulador.
</v>
      </c>
      <c r="D160" s="76"/>
    </row>
    <row r="161" spans="1:4" ht="57.75">
      <c r="A161" s="76" t="s">
        <v>1181</v>
      </c>
      <c r="B161" s="76" t="s">
        <v>584</v>
      </c>
      <c r="C161" s="76" t="str">
        <f t="shared" si="7"/>
        <v>O resumo das determinações regulatórias relativas à BRA da NTS deve explicitar a hierarquia metodológica e as condicionantes de auditabilidade. A definição da BRA inicial e sua evolução (roll-forward) deverão observar: (i) critério de ‘used &amp; useful’; (ii) prudência e eficiência; (iii) rastreabilidade e reconciliação engenharia–contábil; (iv) prevenção de dupla recuperação; e (v) mecanismo explícito de ajuste posterior (acerto de contas) caso dados superiores sejam disponibilizados. Na ausência de informações completas para aplicação integral de metodologias baseadas em histórico contábil reconciliado, a ANP poderá adotar abordagem transitória com base na melhor informação disponível, preservadas as salvaguardas e a obrigação de entrega de dados pela transportadora.</v>
      </c>
      <c r="D161" s="76"/>
    </row>
    <row r="162" spans="1:4" ht="57.75">
      <c r="A162" s="76" t="s">
        <v>993</v>
      </c>
      <c r="B162" s="76" t="s">
        <v>584</v>
      </c>
      <c r="C162" s="76" t="str">
        <f t="shared" si="7"/>
        <v>- Exclusão do método CHCI como metodologia exclusiva de valoração da BRA da NTS;
- Rejeitar a depreciação uniforme baseada na data de início do Contrato Malhas SE
- Adotar o RCM, como metodologia de referência, por ser o único capaz de impedir duplicidade de pagamento e ajustar a transição entre contratos legados e o novo regime tarifário. A falta de informações adequadas para a utilização do método deve ser vencida a partir de estimativas, garantindo transparência e justiça na falta de melhores informações, conforme já observado pela ANP.</v>
      </c>
      <c r="D162" s="76"/>
    </row>
    <row r="163" spans="1:4" ht="201.75">
      <c r="A163" s="76" t="s">
        <v>1227</v>
      </c>
      <c r="B163" s="76" t="s">
        <v>584</v>
      </c>
      <c r="C163" s="76" t="str">
        <f t="shared" si="7"/>
        <v xml:space="preserve">A análise a ser efetivada pela ANP deveria considerar em resumo:
1. Correção no Marco Temporal de Depreciação:
Apoiamos a decisão da ANP de retificar o erro da transportadora, estabelecendo o início da depreciação pela data efetiva de operação dos dutos. A generalização de datas proposta pela NTS/KPMG viola a regulação vigente e deve ser rejeitada em favor da rastreabilidade individualizada de cada ativo.
2. Inadequação da Amostra e Efeito de Escala:
Reiteramos que a amostra de três gasodutos de pequeno porte é inadequada para extrapolar o valor de reposição da Malha Sudeste. A disparidade de escalas compromete a realidade dos custos; uma valoração prudente exige critérios de utilidade efetiva, eficiência e rastreabilidade entre registros contábeis e de engenharia.
3. Rejeição do CHCI e Defesa do RCM:
Deve-se excluir o uso do CHCI como metodologia exclusiva, dada sua incapacidade de prevenir a dupla recuperação. O Método do Capital Recuperado (RCM) é o único instrumento capaz de garantir uma transição justa entre os contratos legados e o novo regime.
4. Diretrizes para Dados Incompletos:
A falta momentânea de informações não justifica o abandono do RCM. Sugere-se para a ANP:
Utilizar as melhores estimativas e proxies disponíveis para o cálculo inicial;
Implementar mecanismos de ajuste futuro (true-up) conforme novos dados auditáveis surjam , em prazo determinado pela Agência;
Garantir que a BRA reflita estritamente o capital ainda não recuperado.
</v>
      </c>
      <c r="D163" s="76"/>
    </row>
    <row r="164" spans="1:4" ht="57.75">
      <c r="A164" s="76" t="s">
        <v>1029</v>
      </c>
      <c r="B164" s="76" t="s">
        <v>584</v>
      </c>
      <c r="C164" s="76" t="str">
        <f>VLOOKUP(A15,$A$2:$CC$19,26,FALSE)</f>
        <v>O resumo das determinações regulatórias relativas à BRA da NTS deve tornar explícita a hierarquia metodológica e as condicionantes de auditabilidade. A definição da BRA inicial e sua evolução (roll-forward) deverão observar: (i) critério de "used &amp; useful"; (ii) prudência e eficiência; (iii) rastreabilidade e reconciliação engenharia-contábil; (iv) prevenção de dupla recuperação; e (v) mecanismo explícito de ajuste posterior (acerto de contas) caso dados de melhor qualidade sejam disponibilizados. Na ausência de informações completas para aplicação integral de metodologias baseadas em histórico contábil reconciliado, a ANP poderá adotar abordagem transitória com base na melhor informação disponível, preservadas as salvaguardas e a obrigação de entrega de dados pela transportadora.</v>
      </c>
      <c r="D164" s="76"/>
    </row>
    <row r="165" spans="1:4" ht="57.75">
      <c r="A165" s="76" t="s">
        <v>1279</v>
      </c>
      <c r="B165" s="76" t="s">
        <v>584</v>
      </c>
      <c r="C165" s="76" t="str">
        <f>VLOOKUP(A16,$A$2:$CC$19,26,FALSE)</f>
        <v>Contribuição enviada via e-mail e fisicamente, por pendrive, em 06.04.2026</v>
      </c>
      <c r="D165" s="76"/>
    </row>
    <row r="166" spans="1:4" ht="57.75">
      <c r="A166" s="76" t="s">
        <v>1282</v>
      </c>
      <c r="B166" s="76" t="s">
        <v>584</v>
      </c>
      <c r="C166" s="76" t="str">
        <f>VLOOKUP(A17,$A$2:$CC$19,26,FALSE)</f>
        <v>Resposta completa enviada por e-mail.</v>
      </c>
      <c r="D166" s="76"/>
    </row>
    <row r="167" spans="1:4" ht="57.75">
      <c r="A167" s="76" t="s">
        <v>1036</v>
      </c>
      <c r="B167" s="76" t="s">
        <v>584</v>
      </c>
      <c r="C167" s="76" t="str">
        <f>VLOOKUP(A19,$A$2:$CC$19,26,FALSE)</f>
        <v>A adoção do Método do Capital Recuperado (RCM) como referência primária é essencial, pois é o único capaz de evitar a duplicidade de pagamentos e garantir uma transição adequada entre os contratos legados e o novo regime tarifário. Caso a falta de informações inviabilize sua aplicação imediata, o método deve ser utilizado com base nas melhores estimativas disponíveis, assegurando transparência e justiça mesmo diante de dados incompletos. Posteriormente, essas estimativas podem ser ajustadas conforme novas informações sejam incorporadas, em prazo definido pela ANP. Dessa forma, o RCM mantém a aderência aos princípios regulatórios e garante que a Base de Remuneração reflita apenas o capital efetivamente não recuperado.</v>
      </c>
      <c r="D167" s="76"/>
    </row>
    <row r="168" spans="1:4" ht="409.6">
      <c r="A168" s="76" t="s">
        <v>825</v>
      </c>
      <c r="B168" s="76" t="s">
        <v>584</v>
      </c>
      <c r="C168" s="76" t="str">
        <f>VLOOKUP(A2,$A$2:$CC$19,27,FALSE)</f>
        <v>Propõe-se que nesta revisão tarifária seja considerada de forma proporcionalizada a RMP referente a esses contratos para o período entre 15/01/2030 e 31/12/2030 para o GASPAJ e 12/11/2030 até 31/12/2030 para o GASDUC III.</v>
      </c>
      <c r="D168" s="76" t="str">
        <f>VLOOKUP(A2,$A$2:$CC$19,28,FALSE)</f>
        <v xml:space="preserve">Na Revisão Tarifária Periódica (RTP) é calculada a Receita Máxima Permitida (RMP) que reequilibra a prestação de serviços de transporte de gás natural até a próxima RTP, durante o período chamado de ciclo tarifário , e garante a remuneração adequada dos investimentos prudentes e o repasse dos custos operacionais eficientes. A nova tarifa de equilíbrio é dada pelo valor que multiplicado pelo volume anual projetado zera o Valor Presente Líquido (VPL) do fluxo de caixa do ciclo tarifário, considerando a taxa de remuneração definida. Dentro da abordagem Forward Looking adotada pela ANP a receita de equilíbrio econômico-financeiro (RMP) corresponde ao fluxo de caixa composto por variáveis projetadas (por exemplo custos operacionais e investimentos) para todos os 5 anos do ciclo tarifário, que nesta Revisão Tarifária compreende o período entre janeiro de 2026 e dezembro de 2030. 
Considerando que os contratos GASPAJ e GASDUC III possuem conclusão prevista antes do término do ciclo tarifário de 2026-2030, de modo a assegurar a adequada previsibilidade das tarifas para o ano de 2030, o Regulador deve considerar a incorporação dos custos e remuneração adequada dos ativos desses contratos por meio da Receita Máxima Permitida (RMP), para o período após o seu término. Caso tais ativos não sejam considerados neste ciclo tarifário haveria um desalinhamento temporal entre o reconhecimento regulatório dos ativos e a data em que estes contratos bilaterais se encerram, o que implicaria em subdimensionamento da receita permitida auferida pela transportadora no ciclo tarifário 2026–2030.
Portanto, propõe-se que nesta revisão tarifária seja considerada de forma proporcionalizada a RMP referente a esses contratos para o período entre 15/01/2030 e 31/12/2030 para o GASPAJ e 12/11/2030 até 31/12/2030 para o GASDUC III.
</v>
      </c>
    </row>
    <row r="169" spans="1:4" ht="409.6">
      <c r="A169" s="76" t="s">
        <v>1076</v>
      </c>
      <c r="B169" s="76" t="s">
        <v>586</v>
      </c>
      <c r="C169" s="76"/>
      <c r="D169" s="76" t="str">
        <f>VLOOKUP(A4,$A$2:$CC$19,28,FALSE)</f>
        <v xml:space="preserve">A quantificação da BRA apresentada não atende às exigências da regulação vigente no que concerne a se evitar remuneração em duplicidade. Isso porque deixa de incorporar a depreciação regulatória e a amortização já ocorridas, em conformidade com o racional econômico originalmente previsto nas memórias de cálculo das tarifas dos contratos legados — em especial as premissas relativas ao valor residual econômico considerado.
A documentação submetida pela Petrobras demonstra que as tarifas dos contratos da Malha SE e da Malha NE foram estruturadas para remunerar os ativos ao longo dos vinte anos de vigência dos contratos. Além disso, evidencia que parte significativa do valor dos ativos a serem remunerados por essas tarifas decorre da quantificação de uma rede antiga (ativos existentes à época), composta por ativos das décadas de 1970 e 1980, com base no custo de reposição “as new” não depreciado.
Adicionalmente, a alegação de insuficiência de dados para aplicação do Método do Capital Recuperado (MCR) não pode ser aceita como justificativa para adoção de critérios de valoração desprovidos de fundamentação econômica sólida e que levem à remuneração em duplicidade dos ativos.
Os investimentos realizados podem ser depurados a partir dos dados contábeis das próprias transportadoras. Na ausência de informações detalhadas sobre O&amp;M, tributos ou quaisquer outros elementos que a ANP considere relevantes, devem ser adotadas premissas de melhores práticas de mercado como referência provisória, até que os dados necessários sejam disponibilizados pelas transportadoras. 
No caso concreto, estamos diante de agentes regulados que impedem o adequado exercício pela ANP de suas atribuições legais, na medida em que se negam a compartilhar as informações requeridas pela Agência. E, em se mantendo esse contexto, irão se beneficiar com a aplicação de uma metodologia que os favorece.
Sendo assim, a utilização de informações com base nas melhores práticas de mercado, até que as transportadoras disponibilizem as informações requeridas pela ANP, nos parece o único caminho possível para evitar a caracterização de remuneração em duplicidade.
Adicionalmente, a aplicação da metodologia CRN, considerando o cálculo do VRN a partir de um custo unitário (R$/m.pol) de referência, pode introduzir risco na valoração da BRA devido à alta incerteza no cálculo do VRN. Esse método aplicado no cálculo do VRN é utilizado em situações em que há baixíssimo nível de maturidade do projeto (0% a 2%), gerando uma estimativa com faixa de precisão esperada muito larga (-50% a 100%). De acordo com a Prática Recomendada da AACE, corresponde a uma estimativa de Classe 5.
</v>
      </c>
    </row>
    <row r="170" spans="1:4" ht="174">
      <c r="A170" s="76" t="s">
        <v>798</v>
      </c>
      <c r="B170" s="76" t="s">
        <v>1317</v>
      </c>
      <c r="C170" s="76" t="str">
        <f>VLOOKUP(A5,$A$2:$CC$19,27,FALSE)</f>
        <v>A ABIQUIM concorda com a decisão da ANP, expressa nos parágrafos 92-93 da NT7, de limitar a atual análise aos ativos vinculados ao Contrato Malha Sudeste, postergando a avaliação dos demais contratos legados (GASPAJ e GASDUC III) para o momento oportuno, quando de seu efetivo encerramento nos anos de 2030. Tal medida respeita o princípio da temporalidade regulatória e evita o reconhecimento antecipado de ativos ainda submetidos a regime contratual próprio com fluxos de receita garantidos e mecanismos de remuneração já estabelecidos.
Essa abordagem intertemporal é essencial, porque a metodologia e os precedentes firmados agora tendem a orientar a ampliação da BRA reconhecida à medida que os contratos legados se encerrem.</v>
      </c>
      <c r="D170" s="76" t="str">
        <f>VLOOKUP(A5,$A$2:$CC$19,28,FALSE)</f>
        <v>A ABIQUIM apresenta suas contribuições à Seção II da NT7 pautada pelos princípios da modicidade tarifária, da transparência e da vedação à dupla remuneração, consagrados na Lei nº 14.134/2021 e na Resolução ANP nº 991/2026. As sugestões aqui contidas visam assegurar que a BRA inicial reflita, com a maior precisão possível, o capital ainda não recuperado economicamente, evitando que os usuários arquem com custos já amortizados no regime legado.
A ABIQUIM confia que suas contribuições serão consideradas pela ANP na continuidade do processo regulatório, contribuindo para o aperfeiçoamento do regime tarifário e para a proteção dos interesses dos usuários de gás natural.</v>
      </c>
    </row>
    <row r="171" spans="1:4" ht="43.5">
      <c r="A171" s="76" t="s">
        <v>1127</v>
      </c>
      <c r="B171" s="76" t="s">
        <v>1318</v>
      </c>
      <c r="C171" s="76" t="str">
        <f t="shared" ref="C171:C176" si="8">VLOOKUP(A8,$A$2:$CC$19,27,FALSE)</f>
        <v>Também recomendamos que seja aplicado o método RCM.</v>
      </c>
      <c r="D171" s="76" t="str">
        <f t="shared" ref="D171:D176" si="9">VLOOKUP(A8,$A$2:$CC$19,28,FALSE)</f>
        <v>As justificativas estão incluídas no documento “Contrib Quantum - CP 03 2026 fin.pdf”.</v>
      </c>
    </row>
    <row r="172" spans="1:4" ht="43.5">
      <c r="A172" s="76" t="s">
        <v>1142</v>
      </c>
      <c r="B172" s="76" t="s">
        <v>1319</v>
      </c>
      <c r="C172" s="76" t="str">
        <f t="shared" si="8"/>
        <v xml:space="preserve">A inclusão e o detalhamento dos “outros contratos legados com vencimento no ciclo 2026–2030” é importante porque o vencimento contratual dentro do ciclo produz mudanças materiais de alocação de custos, que devem ser consideradas quando do seu efetivo vencimento , ou no mínimo, que se tenha uma ressalva no presente processo para que os reflexos destes vencimentos sejam considerados e compensados no próximo processo de revisão tarifária, a partir das datas reais de vencimento de cada contrato legado. </v>
      </c>
      <c r="D172" s="76" t="str">
        <f t="shared" si="9"/>
        <v>N/A</v>
      </c>
    </row>
    <row r="173" spans="1:4" ht="409.6">
      <c r="A173" s="76" t="s">
        <v>951</v>
      </c>
      <c r="B173" s="76" t="s">
        <v>1320</v>
      </c>
      <c r="C173" s="76" t="str">
        <f t="shared" si="8"/>
        <v xml:space="preserve">A existência de outros contratos legados com vencimento dentro do ciclo implica (i) potenciais mudanças relevantes de perfil de receita, volumes contratados e utilização de capacidade, (ii) risco de descontinuidade de sinal tarifário e de alocação de custos (redistribuição de encargos entre usuários remanescentes), e (iii) necessidade de regras claras para a transição do regime contratual para o regime regulado, prevenindo dupla recuperação e sub-recuperação de custos eficientes. 
Todos os contratos legados ao final de sua vigência devem passar pelo mesmo escrutínio de verificação do capital recuperado utilizando-se o método RCM.
A Nota Técnica deve explicitar: (a) quais contratos expiram no ciclo, com suas principais características (capacidade, prazos, produtos, pontos e eventuais cláusulas relevantes); (b) como a ANP tratará a migração do respectivo “saldo econômico” (capital ainda não recuperado, se aplicável) e a compatibilização com a BRA/receita requerida; e (c) quais mecanismos de ajuste e suavização serão usados para evitar “choques” tarifários no momento do vencimento/renovação.
A ANP deveria estabelecer, já na NT, um procedimento de informações (data room) para esses contratos, dado o risco de assimetria informacional: base de faturamento e volumes, evidências de custos e investimentos associáveis, alocação de custos comuns, e reconciliações necessárias para evitar que parcelas já recuperadas no legado sejam reinseridas na tarifa regulada. Na ausência de dados completos, deve prevalecer o dever de decidir com melhor informação disponível, porém com caráter preliminar e mecanismo explícito de ajuste posterior (acerto de contas/true-up) quando dados superiores e auditáveis forem apresentados, preservando modicidade tarifária, transparência e previsibilidade.
Recomenda-se que a Subseção 2.4 deixe claro como a ANP tratará situações típicas do fim de contrato (ex.: reversões, substituições, reforços e custos de integridade) e a fronteira entre OPEX/REPEX/CAPEX no período de transição, evitando incentivos adversos (antecipação indevida de CAPEX, postergação de manutenção, ou reclassificações que distorçam a base regulatória).
</v>
      </c>
      <c r="D173" s="76" t="str">
        <f t="shared" si="9"/>
        <v xml:space="preserve">O vencimento contratual dentro do ciclo produz mudanças materiais de risco e de alocação de custos, com potencial de afetar diretamente a modicidade tarifária, a estabilidade regulatória e a não discriminação entre usuários. 
Sem um tratamento explícito, há risco de: (i) redistribuição involuntária de custos fixos para os usuários remanescentes após o término de contratos relevantes; (ii) dupla recuperação de investimentos já remunerados no legado, se parcelas econômicas forem indevidamente reconhecidas novamente na BRA/receita requerida; (iii) sub-recuperação de custos eficientes e prudentes associados à continuidade do serviço, caso se desconsidere saldo econômico ainda existente; e (iv) elevação da litigiosidade por falta de previsibilidade.
A realidade informacional desses contratos (histórico de volumes, condições comerciais, investimentos associados, critérios de capitalização e segregação de custos) tende a ser assimétrica e, muitas vezes, incompleta para aplicação imediata de metodologias ideais. 
A boa prática regulatória deve combinar: (a) decisão tempestiva com best available data, (b) obrigações claras de fornecimento de informação e auditoria (ônus do detentor dos dados), e (c) mecanismos de ajuste posterior para reconciliação quando os dados definitivos forem disponibilizados. 
Esse arranjo reduz arbitrariedade, aumenta transparência e preserva o equilíbrio entre continuidade do serviço e proteção do usuário contra distorções tarifárias
</v>
      </c>
    </row>
    <row r="174" spans="1:4" ht="361.5">
      <c r="A174" s="76" t="s">
        <v>1181</v>
      </c>
      <c r="B174" s="76" t="s">
        <v>1321</v>
      </c>
      <c r="C174" s="76" t="str">
        <f t="shared" si="8"/>
        <v xml:space="preserve">A 3S Consultoria recomenda que a Subseção 2.4 seja tratada como um item estruturante do risco regulatório e da coerência intertemporal do ciclo 2026–2030, e não apenas como um inventário descritivo. A existência de outros contratos legados com vencimento dentro do ciclo implica (i) potenciais mudanças relevantes de perfil de receita, volumes contratados e utilização de capacidade, (ii) risco de descontinuidade de sinal tarifário e de alocação de custos (redistribuição de encargos entre usuários remanescentes), e (iii) necessidade de regras claras para a transição do regime contratual para o regime regulado, prevenindo dupla recuperação e sub-recuperação de custos eficientes. Assim, a NT deve explicitar: (a) quais contratos expiram no ciclo, com suas principais características (capacidade, prazos, produtos, pontos e eventuais cláusulas relevantes); (b) como a ANP tratará a migração do respectivo “saldo econômico” (capital ainda não recuperado, se aplicável) e a compatibilização com a BRA/receita requerida; e (c) quais mecanismos de ajuste e suavização serão usados para evitar “choques” tarifários no momento do vencimento/renovação.
Além disso, a 3S Consultoria sugere que a ANP estabeleça, já na NT, um procedimento de governança informacional e verificações mínimas (data room) para esses contratos, dado o risco de assimetria informacional: base de faturamento e volumes, evidências de custos e investimentos associáveis, alocação de custos comuns, e reconciliações necessárias para evitar que parcelas já recuperadas no legado sejam reembutidas na tarifa regulada. Na ausência de dados completos, deve prevalecer o dever de decidir com a melhor informação disponível, porém com caráter preliminar e mecanismo explícito de ajuste posterior (acerto de contas/true-up) quando dados superiores e auditáveis forem apresentados, preservando modicidade tarifária, transparência e previsibilidade.
Por fim, recomenda-se que a Subseção 2.4 deixe claro como a ANP tratará situações típicas do fim de contrato (ex.: reversões, substituições, reforços e custos de integridade) e a fronteira entre OPEX/REPEX/CAPEX no período de transição, evitando incentivos adversos (antecipação indevida de CAPEX, postergação de manutenção, ou reclassificações que distorçam a base regulatória).
</v>
      </c>
      <c r="D174" s="76" t="str">
        <f t="shared" si="9"/>
        <v xml:space="preserve">A inclusão e o detalhamento dos “outros contratos legados com vencimento no ciclo 2026–2030” são essenciais porque o vencimento contratual dentro do ciclo produz mudanças materiais de risco e de alocação de custos, com potencial de afetar diretamente a modicidade tarifária, a estabilidade regulatória e a não discriminação entre usuários. Sem um tratamento explícito, há risco de: (i) redistribuição involuntária de custos fixos para os usuários remanescentes após o término de contratos relevantes; (ii) dupla recuperação de investimentos já remunerados no legado, se parcelas econômicas forem indevidamente reconhecidas novamente na BRA/receita requerida; (iii) sub-recuperação de custos eficientes e prudentes associados à continuidade do serviço, caso se desconsidere saldo econômico ainda existente; e (iv) elevação da litigiosidade por falta de previsibilidade.
Adicionalmente, a realidade informacional desses contratos (histórico de volumes, condições comerciais, investimentos associados, critérios de capitalização e segregação de custos) tende a ser assimétrica e, muitas vezes, incompleta para aplicação imediata de metodologias ideais. Por isso, a boa prática regulatória é combinar: (a) decisão tempestiva com best available data, (b) obrigações claras de fornecimento de informação e auditoria (ônus do detentor dos dados), e (c) mecanismos de ajuste posterior para reconciliação quando os dados definitivos forem disponibilizados. Esse arranjo reduz a arbitrariedade, aumenta a transparência e preserva o equilíbrio entre continuidade do serviço e proteção do usuário contra distorções tarifárias.
</v>
      </c>
    </row>
    <row r="175" spans="1:4" ht="288.75">
      <c r="A175" s="76" t="s">
        <v>993</v>
      </c>
      <c r="B175" s="76" t="s">
        <v>1322</v>
      </c>
      <c r="C175" s="76" t="str">
        <f t="shared" si="8"/>
        <v>Entende-se que, assim como no contrato legado da Malha Sudeste, o Recovered Capital Method (RCM) deve ser aplicado também aos demais contratos que vencem no ciclo 2026–2030. A presença de contratos legados finalizando nesse período traz implicações relevantes, como mudanças no perfil de receita, volumes contratados e utilização de capacidade, além do risco de descontinuidade no sinal tarifário e na alocação de custos entre usuários remanescentes. Por isso, é fundamental estabelecer regras claras para a transição do regime contratual para o regulado, assegurando a justa recuperação de custos eficientes.  
Assim, a ANP deve explicitar quais contratos expiram no ciclo, com suas principais características, indicar como será tratada a migração do saldo econômico ainda não recuperado e sua compatibilização com a BRA e a receita requerida, além de definir mecanismos de ajuste e suavização para evitar choques tarifários no momento do vencimento. Na ausência de dados completos, deve prevalecer o princípio da utilização da melhor informação disponível, ainda que de forma preliminar, com mecanismos explícitos de ajuste posterior quando informações auditáveis forem apresentadas. Dessa forma, preservam-se modicidade tarifária, transparência e previsibilidade, garantindo uma transição regulatória justa e eficiente.</v>
      </c>
      <c r="D175" s="76" t="str">
        <f t="shared" si="9"/>
        <v>A inclusão e o detalhamento de todos os contratos legados com vencimento no ciclo 2026–2030 são fundamentais, pois o término desses contratos pode gerar mudanças relevantes na alocação de custos e riscos, afetando diretamente a modicidade tarifária, a estabilidade regulatória e a não discriminação entre usuários. Sem um tratamento explícito, há possibilidade de redistribuição involuntária de custos fixos entre os usuários remanescentes, dupla recuperação de investimentos já remunerados, sub-recuperação de custos eficientes necessários à continuidade do serviço e aumento da litigiosidade pela falta de previsibilidade.
Além disso, a realidade informacional desses contratos é marcada por assimetrias e lacunas, envolvendo histórico de volumes, condições comerciais, investimentos e critérios de capitalização. Diante disso, a boa prática regulatória exige combinar decisão tempestiva com base na melhor informação disponível, imposição de obrigações claras de fornecimento e auditoria por parte do agente regulado e mecanismos de ajuste posterior quando dados mais completos forem apresentados. Esse arranjo reduz arbitrariedade, fortalece a transparência e assegura equilíbrio entre a continuidade do serviço e a proteção dos usuários contra distorções tarifárias.</v>
      </c>
    </row>
    <row r="176" spans="1:4" ht="332.25">
      <c r="A176" s="76" t="s">
        <v>1227</v>
      </c>
      <c r="B176" s="76" t="s">
        <v>1323</v>
      </c>
      <c r="C176" s="76" t="str">
        <f t="shared" si="8"/>
        <v>A expiração de contratos legados durante o ciclo impacta diretamente o perfil de receitas e a distribuição de encargos. Para garantir a coerência intertemporal, a Nota Técnica deve detalhar o cronograma de vencimentos e explicitar como a ANP tratará o saldo econômico remanescente. 
A ANP deve instituir um procedimento rigoroso de governança via Data Room, exigindo rastreabilidade total de:
Dados de faturamento e volumes reais;
Evidências de CAPEX, OPEX/REPEX e critérios de alocação de custos comuns;
Reconciliações que comprovem a vedação à dupla recuperação.
Na ausência de dados, deve prevalecer o princípio da melhor informação disponível, com caráter preliminar e previsão de ajuste posterior (true-up) mediante auditoria.
Regras claras para o OPEX/REPEX e CAPEX evitam incentivos distorcidos que possam inflar artificialmente a base regulatória ou comprometer a eficiência operacional no encerramento dos contratos. Importante destacar que toda a transição deve observar estritamente a Resolução ANP 991/2026, priorizando a transparência e a modicidade tarifária para impedir que valores já amortizados sejam reincorporados às tarifas.</v>
      </c>
      <c r="D176" s="76" t="str">
        <f t="shared" si="9"/>
        <v>1. Impacto na Estrutura de Receitas
A inclusão detalhada dos contratos legados com vencimento entre 2026 e 2030 é indispensável. O término desses acordos altera a alocação de custos e a previsibilidade regulatória, exigindo regras claras para evitar a redistribuição indevida de custos fixos entre os usuários remanescentes e o reconhecimento de investimentos já amortizados.
2. Enfrentamento da Assimetria Informacional
Dada a natureza incompleta dos dados históricos, a ANP deve adotar as melhores práticas regulatórias:
Decisões Tempestivas: Deliberar com base na melhor informação disponível;
Ônus da Prova: Impor ao regulado a obrigação de fornecimento e auditoria de dados;
Mecanismo de True-up: Estabelecer ajustes posteriores explícitos para quando dados integrais forem apresentados, em prazo determinado pela Agência.
3. Proteção ao Usuário e Modicidade
Essa abordagem protege o mercado contra distorções tarifárias e garante a transparência e a modicidade ao longo do ciclo, preservando a estabilidade regulatória e a confiança dos agentes. Sugere-se uma ressalva no presente processo para que os reflexos destes vencimentos, a partir das datas reais de vencimento de cada contrato legado, sejam considerados e compensados no próximo processo de revisão tarifária.</v>
      </c>
    </row>
    <row r="177" spans="1:4" ht="361.5">
      <c r="A177" s="76" t="s">
        <v>1029</v>
      </c>
      <c r="B177" s="76" t="s">
        <v>1324</v>
      </c>
      <c r="C177" s="76" t="str">
        <f>VLOOKUP(A15,$A$2:$CC$19,27,FALSE)</f>
        <v>É necessário que o item 2.4 seja tratado como elemento estruturante do risco regulatório e da coerência intertemporal do ciclo 2026–2030, e não como mero inventário descritivo. O vencimento de outros contratos legados dentro do ciclo acarreta (i) potenciais mudanças relevantes no perfil de receita, volumes contratados e utilização de capacidade, (ii) risco de descontinuidade no sinal tarifário e na alocação de custos, com redistribuição de encargos entre usuários remanescentes, e (iii) necessidade de regras claras para a transição do regime contratual para o regulado, prevenindo tanto a dupla recuperação quanto a sub-recuperação de custos eficientes. Nesse sentido, a Nota Técnica deve explicitar: (a) quais contratos expiram no ciclo, com suas principais características (capacidade, prazos, produtos, pontos e eventuais cláusulas relevantes); (b) como a ANP tratará a migração do respectivo saldo econômico (capital ainda não recuperado, se aplicável) e a compatibilização com a BRA e a receita requerida; e (c) quais mecanismos de ajuste e suavização serão utilizados para evitar choques tarifários no momento do vencimento ou da renovação.
Adicionalmente, sugere-se que a ANP estabeleça, já na Nota Técnica, um procedimento de governança informacional e verificações mínimas (data room) para esses contratos, dado o risco de assimetria informacional: base de faturamento e volumes, evidências de custos e investimentos associáveis, alocação de custos comuns e reconciliações necessárias para evitar que parcelas já recuperadas no legado sejam novamente embutidas na tarifa regulada. Na ausência de dados completos, deve prevalecer o dever de decidir com a melhor informação disponível, porém em caráter preliminar e com mecanismo explícito de ajuste posterior (acerto de contas/true-up) quando dados superiores e auditáveis forem apresentados, preservando modicidade tarifária, transparência e previsibilidade.
Por fim, recomenda-se que a Subseção 2.4 esclareça como a ANP tratará situações típicas do encerramento contratual (p.ex., reversões, substituições, reforços e custos de integridade) e a fronteira entre OPEX/REPEX/CAPEX no período de transição, evitando incentivos adversos como antecipação indevida de CAPEX, postergação de manutenção ou reclassificações que distorçam a base regulatória.</v>
      </c>
      <c r="D177" s="76" t="str">
        <f>VLOOKUP(A15,$A$2:$CC$19,28,FALSE)</f>
        <v>A inclusão e o detalhamento dos outros contratos legados com vencimento no ciclo 2026–2030 são essenciais porque o término contratual dentro do ciclo produz mudanças materiais de risco e de alocação de custos, com potencial de afetar diretamente a modicidade tarifária, a estabilidade regulatória e a não discriminação entre usuários. Sem tratamento explícito, há risco de: (i) redistribuição involuntária de custos fixos para os usuários remanescentes após o encerramento de contratos relevantes; (ii) dupla recuperação de investimentos já remunerados no legado, caso parcelas econômicas sejam indevidamente reconhecidas novamente na BRA ou na receita requerida; (iii) sub-recuperação de custos eficientes e prudentes vinculados à continuidade do serviço, caso se desconsidere saldo econômico ainda existente; e (iv) aumento da litigiosidade por falta de previsibilidade.
Adicionalmente, a realidade informacional desses contratos — histórico de volumes, condições comerciais, investimentos associados, critérios de capitalização e segregação de custos — tende a ser assimétrica e, com frequência, incompleta para aplicação imediata de metodologias ideais. Diante disso, a boa prática regulatória consiste em combinar: (a) decisão tempestiva com a melhor informação disponível (best available data), (b) obrigações claras de fornecimento de informação e auditoria, com o ônus recaindo sobre o detentor dos dados, e (c) mecanismos de ajuste posterior para reconciliação quando os dados definitivos forem disponibilizados. Esse arranjo reduz a arbitrariedade, amplia a transparência e preserva o equilíbrio entre a continuidade do serviço e a proteção do usuário contra distorções tarifárias.</v>
      </c>
    </row>
    <row r="178" spans="1:4" ht="43.5">
      <c r="A178" s="76" t="s">
        <v>1279</v>
      </c>
      <c r="B178" s="76" t="s">
        <v>1325</v>
      </c>
      <c r="C178" s="76" t="str">
        <f>VLOOKUP(A16,$A$2:$CC$19,27,FALSE)</f>
        <v>Contribuição enviada via e-mail e fisicamente, por pendrive, em 06.04.2026</v>
      </c>
      <c r="D178" s="76"/>
    </row>
    <row r="179" spans="1:4" ht="43.5">
      <c r="A179" s="76" t="s">
        <v>1282</v>
      </c>
      <c r="B179" s="76" t="s">
        <v>1326</v>
      </c>
      <c r="C179" s="76" t="str">
        <f>VLOOKUP(A17,$A$2:$CC$19,27,FALSE)</f>
        <v>Resposta completa enviada por e-mail.</v>
      </c>
      <c r="D179" s="76" t="str">
        <f>VLOOKUP(A17,$A$2:$CC$19,28,FALSE)</f>
        <v>Resposta completa enviada por e-mail.</v>
      </c>
    </row>
    <row r="180" spans="1:4" ht="409.6">
      <c r="A180" s="76" t="s">
        <v>1287</v>
      </c>
      <c r="B180" s="76" t="s">
        <v>1327</v>
      </c>
      <c r="C180" s="76"/>
      <c r="D180" s="76" t="str">
        <f>VLOOKUP(A18,$A$2:$CC$19,28,FALSE)</f>
        <v xml:space="preserve">A quantificação da BRA apresentada não atende às exigências da regulação vigente no que concerne a se evitar remuneração em duplicidade. Isso porque deixa de incorporar a depreciação regulatória e a amortização já ocorridas, em conformidade com o racional econômico originalmente previsto nas memórias de cálculo das tarifas dos contratos legados — em especial as premissas relativas ao valor residual econômico considerado.
A documentação submetida pela Petrobras demonstra que as tarifas dos contratos da Malha SE e da Malha NE foram estruturadas para remunerar os ativos ao longo dos vinte anos de vigência dos contratos. Além disso, evidencia que parte significativa do valor dos ativos a serem remunerados por essas tarifas decorre da quantificação de uma rede antiga (ativos existentes à época), composta por ativos das décadas de 1970 e 1980, com base no custo de reposição “as new” não depreciado.
Com relação a definição da BRA dos Contratos Legados Malhas SE e Malhas NE da NTS e TAG, o IBP apoia a utilização do Método do Capital Recuperado (RCM, na sigla em inglês). A aplicação dessa metodologia considera o racional econômico originalmente previsto nas memórias de cálculo das tarifas dos contratos legados, o que garante uma remuneração justa e adequada dos ativos, ao mesmo tempo que afasta o risco de uma dupla remuneração e de transferência indevida de recursos dos usuários para as transportadoras. 
Adicionalmente, a alegação de insuficiência de dados para aplicação do RCM não se sustenta como justificativa para a adoção de critérios de valoração desprovidos de fundamentação econômica sólida ou que resultem na remuneração em duplicidade dos ativos.
No caso concreto, observa-se a atuação de agentes regulados que, ao não compartilharem as informações solicitadas pela ANP, acabam por dificultar o pleno exercício de suas atribuições legais. Mantido esse cenário, tais agentes podem vir a se beneficiar da aplicação de uma metodologia que lhes seja mais favorável.
Nesse contexto, o uso de parâmetros baseados em melhores práticas de mercado, enquanto não são fornecidas as informações requeridas, mostra-se como a alternativa mais adequada para afastar o risco de remuneração em duplicidade dos ativos.
Os investimentos realizados podem ser depurados com base nos dados contábeis das próprias transportadoras. Na ausência de informações detalhadas sobre O&amp;M, tributos ou outros elementos considerados relevantes pela ANP, devem ser adotadas premissas alinhadas às melhores práticas de mercado como referência provisória, até a devida disponibilização dos dados pelas transportadoras.
Neste ponto, importa reforçar que o detalhamento da aplicação do RCM ao contexto dos contratos legados da TAG e da NTS será abordado nas contribuições e estudos contratados pelo Conselho de Usuários, os quais, desde já, o IBP corrobora na sua integra. 
Por fim, a aplicação da metodologia CRN, considerando o cálculo do VRN a partir de um custo unitário (R$/m.pol) de referência, pode introduzir risco na valoração da BRA devido à alta incerteza no cálculo do VRN. Esse método aplicado no cálculo do VRN é utilizado em situações em que há baixíssimo nível de maturidade do projeto (0% a 2%), gerando uma estimativa com faixa de precisão esperada muito larga (-50% a +100%). De acordo com a Prática Recomendada da AACE, corresponde a uma estimativa de Classe 5.
</v>
      </c>
    </row>
    <row r="181" spans="1:4" ht="72.75">
      <c r="A181" s="76" t="s">
        <v>1036</v>
      </c>
      <c r="B181" s="76" t="s">
        <v>1328</v>
      </c>
      <c r="C181" s="76" t="str">
        <f>VLOOKUP(A19,$A$2:$CC$19,27,FALSE)</f>
        <v xml:space="preserve">A existência de contratos legados com vencimento dentro do período traz implicações relevantes como mudanças no perfil de receita e volumes contratados, risco de redistribuição de encargos entre usuários remanescentes e necessidade de regras claras para a transição ao regime regulado, evitando tanto a dupla remuneração quanto a sub-recuperação de custos eficientes. Por isso, entendemos que este item é de extrema relevância no que diz respeito a gestão de riscos regulatórios e a coerência intertemporal do ciclo 2026–2030.
Assim, recomendamos que a NT detalhe quais são os contratos que expiram no ciclo com suas principais características e que explicite como a ANP tratará a migração do saldo econômico ainda não recuperado, compatibilizando-o com a BRA e a receita requerida. Também deve indicar os mecanismos de ajuste e suavização que serão aplicados para prevenir choques tarifários no momento de vencimento ou renovação.
</v>
      </c>
      <c r="D181" s="76" t="str">
        <f>VLOOKUP(A19,$A$2:$CC$19,28,FALSE)</f>
        <v xml:space="preserve">A inclusão detalhada dos contratos legados que vencem no ciclo 2026–2030 é fundamental, pois o término desses acordos pode alterar significativamente a estrutura de receitas, a alocação de custos e a previsibilidade regulatória. </v>
      </c>
    </row>
    <row r="182" spans="1:4" ht="188.25">
      <c r="A182" s="76" t="s">
        <v>798</v>
      </c>
      <c r="B182" s="76" t="s">
        <v>588</v>
      </c>
      <c r="C182" s="76" t="str">
        <f>VLOOKUP(A5,$A$2:$CC$19,29,FALSE)</f>
        <v>A ABIQUIM reconhece a complexidade da análise dos gastos operacionais no contexto de coexistência de regimes (Malha Sudeste regulada versus contratos legados) e concorda com o aprofundamento na 3ª fase do Plano de Ação. Ainda assim, entende que há questões estruturais que devem ser destacadas desde já.
A proposta de OPEX totaliza R$ 2.767,4 milhões para o ciclo 2026-2030. A ausência de matriz de conciliação entre a segregação por ativo e a decomposição por natureza de gasto compromete a verificabilidade dos valores e impede aplicação efetiva do teste de prudência e eficiência exigido pela Resolução ANP nº 991/2026.
As categorias genéricas "Outras Manutenções" (R$ 286,1 milhões) e "Outros Custos" (R$ 396,6 milhões) somam R$ 682,7 milhões, o equivalente a 24,7% do OPEX total, patamar muito superior aos parâmetros admissíveis em referenciais regulatórios maduros (5-10%), o que inviabiliza a verificação da natureza e da necessidade dos dispêndios.
Adicionalmente, a rubrica “Estudos e Projetos” (R$ 266,2 milhões) carece de detalhamento mínimo que permita distinguir estudos operacionais de iniciativas relacionadas a projetos de expansão sem autorização. Soma-se a isso a ausência de ganhos de produtividade implícitos (Fator X igual a zero), em desconformidade com o art. 11 da Resolução ANP nº 991/2026.
Por fim, a coexistência de regimes exige matriz transparente e auditável de alocação de custos comuns, evitando que usuários do regime regulado arquem com despesas já cobertas por contratos legados. A ABIQUIM confia que a 3ª fase do Plano de Ação promoverá o devido aprofundamento e saneamento dessas fragilidades.</v>
      </c>
      <c r="D182" s="76"/>
    </row>
    <row r="183" spans="1:4" ht="188.25">
      <c r="A183" s="76" t="s">
        <v>864</v>
      </c>
      <c r="B183" s="76" t="s">
        <v>588</v>
      </c>
      <c r="C183" s="76" t="str">
        <f>VLOOKUP(A6,$A$2:$CC$19,29,FALSE)</f>
        <v>A FIESP entende que a ANP deve incorporar a metodologia de custos unitários como proxy regulatória para a definição do OPEX da NTS, em vez de aceitar, de forma direta, os valores autodeclarados pela transportadora. A razão é simples: a transição para o regime de Receita Máxima Permitida exige custos eficientes e prudentes, ancorados em dados observáveis, critérios verificáveis e referenciais comparáveis. O próprio documento destaca que a projeção regulatória do OPEX não deve se basear em mera reconstrução orçamentária futura, porque esse tipo de abordagem tende a inflar necessidades operacionais e reduz a capacidade de teste do regulador.
No caso da NTS, não se trata de uma empresa nova, mas de uma transportadora com histórico operacional conhecido, cujos contratos legados estão migrando para o regime regulado. Por isso, a ANP não deve limitar sua análise à segregação de custos futuros apresentada pela própria empresa. Deve exigir séries históricas padronizadas por malha, conta contábil, centro de custo e contrato, para estimar tendências, expurgar eventos extraordinários e reconstruir uma base empírica confiável de custos. Sem esse tratamento, a definição do OPEX regulatório fica excessivamente dependente de valores informados unilateralmente pela regulada, com baixa auditabilidade.
A utilização de custos unitários (por quilômetro de gasoduto, por empregado, por ponto de entrada e saída, entre outros indicadores operacionais) cria uma referência objetiva para a ANP avaliar eficiência. O documento é expresso ao afirmar que essa abordagem permite converter gastos agregados em métricas mais úteis à regulação e abre duas oportunidades concretas: melhorar a projeção do OPEX do ciclo tarifário com base empírica mais robusta e permitir comparação de eficiência entre transportadoras, em linha com a Resolução ANP nº 991/2026. Ainda que as malhas não sejam idênticas, o benchmark entre empresas fornece ordem de grandeza objetiva, reduz assimetria de informação e aumenta a transparência da parcela tarifária de OPEX.
Evidentemente, alguns custos extraordinários podem ser planejados em função das necessidades específicas da transportadora. Nesses casos, o custo unitário pode gerar resultados não aderentes à necessidade da empresa. Nesses casos, deve-se exigir a justificativa da transportadora.
Por isso, a FIESP sustenta que a ANP não deve aceitar apenas os valores apresentados pela NTS como expressão automática de custo eficiente. A função regulatória exige testar esses valores à luz de parâmetros comparáveis e verificáveis. Custos unitários eficientes funcionam como proxy adequada justamente porque permitem separar custo estrutural da rede de exceções operacionais e identificar eventuais sobrecustos que não devem ser repassados à tarifa. O principal ganho regulatório é claro: uma tarifa construída sobre parâmetros auditáveis e comparáveis, e não sobre despesas pouco testáveis informadas pelo próprio agente regulado.</v>
      </c>
      <c r="D183" s="76"/>
    </row>
    <row r="184" spans="1:4" ht="72.75">
      <c r="A184" s="76" t="s">
        <v>1142</v>
      </c>
      <c r="B184" s="76" t="s">
        <v>588</v>
      </c>
      <c r="C184" s="76" t="str">
        <f>VLOOKUP(A9,$A$2:$CC$19,29,FALSE)</f>
        <v xml:space="preserve">A real possibilidade de dupla remuneração também se aplica ao OPEX das transportadoras, diante do reconhecimento da existência de custos comuns entre o regime dos contratos legados e os de acesso regulado. A transportadora tem ativos ou estruturas compartilhadas que atendem a contratos legados ainda vigentes e os novos contratos no modelo de Entrada e Saída. Portanto deve-se ter a precaução de evitar o subsídio cruzado nos custos comuns dos diferentes modelos de contrato.
Análise mais detalhada sobre o OPEX deverá ser feita na próxima etapa do processo.
</v>
      </c>
      <c r="D184" s="76"/>
    </row>
    <row r="185" spans="1:4" ht="43.5">
      <c r="A185" s="76" t="s">
        <v>951</v>
      </c>
      <c r="B185" s="76" t="s">
        <v>588</v>
      </c>
      <c r="C185" s="76" t="str">
        <f>VLOOKUP(A10,$A$2:$CC$19,29,FALSE)</f>
        <v>Dentro do cronograma da revisão, entendesse-se que o tema opex será tratado na útlima fase, no entanto antecipamos que a ANP deve tratar o OPEX como base regulatória de custos eficientes, exigindo: (i) rastreabilidade (natureza → centro de custo → contrato/ativo/processo), (ii) separação entre recorrente e não recorrente, (iii) critérios de alocação entre atividades reguladas e não reguladas e entre regimes (regulado vs. legado), e (iv) benchmarking e metas de produtividade. Na ausência desses elementos, sugere-se aplicação de condicionantes e glosas prudenciais, evitando contaminar o ciclo com despesas não elegíveis ou infladas.</v>
      </c>
      <c r="D185" s="76"/>
    </row>
    <row r="186" spans="1:4" ht="57.75">
      <c r="A186" s="76" t="s">
        <v>1181</v>
      </c>
      <c r="B186" s="76" t="s">
        <v>588</v>
      </c>
      <c r="C186" s="76" t="str">
        <f>VLOOKUP(A11,$A$2:$CC$19,29,FALSE)</f>
        <v xml:space="preserve">A 3S Consultoria recomenda que a ANP trate o OPEX como base regulatória de custos eficientes, exigindo: (i) rastreabilidade (natureza → centro de custo → contrato/ativo/processo), (ii) separação entre recorrente e não recorrente, (iii) critérios de alocação entre atividades reguladas e não reguladas e entre regimes (regulado vs. legado), e (iv) benchmarking e metas de produtividade. Na ausência desses elementos, sugere-se aplicação de condicionantes e glosas prudenciais, evitando contaminar o ciclo com despesas não elegíveis ou infladas.
</v>
      </c>
      <c r="D186" s="76"/>
    </row>
    <row r="187" spans="1:4" ht="29.25">
      <c r="A187" s="76" t="s">
        <v>1029</v>
      </c>
      <c r="B187" s="76" t="s">
        <v>588</v>
      </c>
      <c r="C187" s="76" t="str">
        <f>VLOOKUP(A15,$A$2:$CC$19,29,FALSE)</f>
        <v>Recomenda-se que a ANP trate o OPEX como base regulatória de custos eficientes, exigindo: (i) rastreabilidade do gasto, desde a natureza até o centro de custo, contrato, ativo ou processo; (ii) separação entre custos recorrentes e não recorrentes; (iii) critérios de alocação entre atividades reguladas e não reguladas e entre regimes (regulado e legado); e (iv) benchmarking e metas de produtividade. Na ausência desses elementos, sugere-se a aplicação de condicionantes e glosas prudenciais, a fim de evitar a contaminação do ciclo com despesas não elegíveis ou inflacionadas.</v>
      </c>
      <c r="D187" s="76"/>
    </row>
    <row r="188" spans="1:4" ht="29.25">
      <c r="A188" s="76" t="s">
        <v>1279</v>
      </c>
      <c r="B188" s="76" t="s">
        <v>588</v>
      </c>
      <c r="C188" s="76" t="str">
        <f>VLOOKUP(A16,$A$2:$CC$19,29,FALSE)</f>
        <v>Contribuição enviada via e-mail e fisicamente, por pendrive, em 06.04.2026</v>
      </c>
      <c r="D188" s="76"/>
    </row>
    <row r="189" spans="1:4" ht="29.25">
      <c r="A189" s="76" t="s">
        <v>1282</v>
      </c>
      <c r="B189" s="76" t="s">
        <v>588</v>
      </c>
      <c r="C189" s="76" t="str">
        <f>VLOOKUP(A17,$A$2:$CC$19,29,FALSE)</f>
        <v>Resposta completa enviada por e-mail.</v>
      </c>
      <c r="D189" s="76"/>
    </row>
    <row r="190" spans="1:4" ht="29.25">
      <c r="A190" s="76" t="s">
        <v>1036</v>
      </c>
      <c r="B190" s="76" t="s">
        <v>588</v>
      </c>
      <c r="C190" s="76" t="str">
        <f>VLOOKUP(A19,$A$2:$CC$19,29,FALSE)</f>
        <v>Quanto ao OPEX, sugerimos o estabelecimento de critérios claros para sua composição, incluindo garantia de rastreabilidade completa da despesa, separação de gastos recorrentes dos não recorrentes e definição de regras de alocação entre atividades referentes ao legado vs. regulado. Na falta de informações essenciais e objetivando a preservação da integridade da base de custos e a implementação de tarifas mais justas e transparentes, sugerimos a imposição de condicionantes e glosas, a fim de se evitar despesas incorretamente alocadas e/ou infladas que contaminem o ciclo regulatório.</v>
      </c>
      <c r="D190" s="76"/>
    </row>
    <row r="191" spans="1:4" ht="130.5">
      <c r="A191" s="76" t="s">
        <v>798</v>
      </c>
      <c r="B191" s="76" t="s">
        <v>590</v>
      </c>
      <c r="C191" s="76" t="str">
        <f>VLOOKUP(A5,$A$2:$CC$19,30,FALSE)</f>
        <v>A ABIQUIM considera que a visão geral da proposta de OPEX apresentada pela NTS, no valor de R$ 2.767,4 milhões para o ciclo 2026-2030 com média anual de R$ 553,5 milhões, revela distorções relevantes que merecem análise aprofundada.
Observa-se forte concentração de despesas no primeiro ano do ciclo (R$ 712,6 milhões, correspondente a 25,7% do OPEX total), explicada predominantemente da contabilização extraordinária de Despesas Gerais e Administrativas no valor de R$ 314,0 milhões, associadas à denominada "abertura de mercado". A partir de 2027, os valores de G&amp;A se reduzem abruptamente para patamar estável próximo a R$ 47 milhões anuais, enquanto o O&amp;M apresenta crescimento moderado vinculado à entrada em operação de novos ativos.
A ABIQUIM entende que essa concentração atípica em 2026 exige segregação clara entre custos operacionais elegíveis e despesas de natureza comercial ou estratégica, que não devem ser socializadas via tarifa do regime regulado. Ademais, a ausência de justificativa técnica para o perfil temporal dos gastos compromete a avaliação de prudência e necessidade exigida pelo art. 8º, § 2º, III, da Resolução ANP nº 991/2026.
A entidade confia que a 3ª fase do Plano de Ação promoverá a análise detalhada desses valores, com a devida segregação e justificação técnica.</v>
      </c>
      <c r="D191" s="76"/>
    </row>
    <row r="192" spans="1:4" ht="72.75">
      <c r="A192" s="76" t="s">
        <v>951</v>
      </c>
      <c r="B192" s="76" t="s">
        <v>590</v>
      </c>
      <c r="C192" s="76" t="str">
        <f>VLOOKUP(A10,$A$2:$CC$19,30,FALSE)</f>
        <v xml:space="preserve">A proposta deve explicitar, dentre outros, os seguintes aspectos com clareza e transparência: (a) quais custos decorrem de obrigações regulatórias versus iniciativas comerciais, (b) quais despesas foram tratadas como one-off, (c) quais rubricas relevantes cresceram acima de drivers objetivos (km, estações, volume transportado, pontos de entrega, headcount), e (d) qual é o ano-base e o racional de normalização 
Recomenda-se incluir uma “ponte” do OPEX para explicar variações relevantes, com indicação de evidências e tratamento regulatório (aceito, normalizado, condicionado, glosado).
</v>
      </c>
      <c r="D192" s="76"/>
    </row>
    <row r="193" spans="1:4" ht="87">
      <c r="A193" s="76" t="s">
        <v>1181</v>
      </c>
      <c r="B193" s="76" t="s">
        <v>590</v>
      </c>
      <c r="C193" s="76" t="str">
        <f>VLOOKUP(A11,$A$2:$CC$19,30,FALSE)</f>
        <v xml:space="preserve">
A visão geral deve explicitar com clareza: (a) qual é o ano-base e o racional de normalização; (b) quais despesas foram tratadas como one-off; (c) quais rubricas relevantes cresceram acima de drivers objetivos (km, estações, volume transportado, pontos de entrega, headcount); e (d) quais custos decorrem de obrigações regulatórias versus iniciativas comerciais. Recomenda-se incluir uma “ponte” (bridge) do OPEX para explicar variações relevantes, com indicação de evidências e tratamento regulatório (aceito, normalizado, condicionado, glosado).
</v>
      </c>
      <c r="D193" s="76"/>
    </row>
    <row r="194" spans="1:4" ht="43.5">
      <c r="A194" s="76" t="s">
        <v>1029</v>
      </c>
      <c r="B194" s="76" t="s">
        <v>590</v>
      </c>
      <c r="C194" s="76" t="str">
        <f>VLOOKUP(A15,$A$2:$CC$19,30,FALSE)</f>
        <v>A visão geral deve tornar claros: (a) o ano-base e o racional de normalização; (b) as despesas tratadas como não recorrentes (one-off); (c) as rubricas relevantes cujo crescimento superou direcionadores objetivos (quilometragem, estações, volume transportado, pontos de entrega, headcount); e (d) quais custos decorrem de obrigações regulatórias e quais derivam de iniciativas comerciais. Recomenda-se incluir uma "ponte" (bridge) do OPEX que explique as variações relevantes, com indicação de evidências e do respectivo tratamento regulatório (aceito, normalizado, condicionado ou glosado).</v>
      </c>
      <c r="D194" s="76"/>
    </row>
    <row r="195" spans="1:4" ht="29.25">
      <c r="A195" s="76" t="s">
        <v>1279</v>
      </c>
      <c r="B195" s="76" t="s">
        <v>590</v>
      </c>
      <c r="C195" s="76" t="str">
        <f>VLOOKUP(A16,$A$2:$CC$19,30,FALSE)</f>
        <v>Contribuição enviada via e-mail e fisicamente, por pendrive, em 06.04.2026</v>
      </c>
      <c r="D195" s="76"/>
    </row>
    <row r="196" spans="1:4" ht="29.25">
      <c r="A196" s="76" t="s">
        <v>1282</v>
      </c>
      <c r="B196" s="76" t="s">
        <v>590</v>
      </c>
      <c r="C196" s="76" t="str">
        <f>VLOOKUP(A17,$A$2:$CC$19,30,FALSE)</f>
        <v>Resposta completa enviada por e-mail.</v>
      </c>
      <c r="D196" s="76"/>
    </row>
    <row r="197" spans="1:4" ht="57.75">
      <c r="A197" s="76" t="s">
        <v>1036</v>
      </c>
      <c r="B197" s="76" t="s">
        <v>590</v>
      </c>
      <c r="C197" s="76" t="str">
        <f>VLOOKUP(A19,$A$2:$CC$19,30,FALSE)</f>
        <v>A visão geral precisa ser apresentada de forma objetiva e estruturada, destacando qual é o ano-base adotado e o critério de normalização; quais despesas foram classificadas como extraordinárias; quais rubricas tiveram crescimento acima de indicadores operacionais e a diferenciação entre custos derivados de exigências regulatórias e aqueles ligados a iniciativas comerciais.
Para assegurarmos maior transparência e credibilidade, sugerimos também a adoção de mecanismos que detalhem as variações mais relevantes. Deste modo aumentamos a rastreabilidade e a consistência dos dados, permitindo melhor identificação do tratamento regulatório de cada caso por meio da identificação de evidências que justificam cada variação.</v>
      </c>
      <c r="D197" s="76"/>
    </row>
    <row r="198" spans="1:4" ht="115.5">
      <c r="A198" s="76" t="s">
        <v>798</v>
      </c>
      <c r="B198" s="76" t="s">
        <v>592</v>
      </c>
      <c r="C198" s="76" t="str">
        <f>VLOOKUP(A5,$A$2:$CC$19,31,FALSE)</f>
        <v>A ABIQUIM analisou a estrutura e composição do OPEX proposta pela NTS, conforme detalhado na Tabela 12 da NT7, e identifica fragilidades que comprometem a verificabilidade da proposta.
Embora exista segregação formal entre O&amp;M (R$ 1.998,4 milhões), G&amp;A (R$ 504,9 milhões) e “Estudos e Projetos” (R$ 266,2 milhões), a ausência de detalhamento analítico por natureza de gasto e por ativo específico impede a avaliação de prudência e eficiência.
Destacam-se três preocupações centrais: (i) a elevada participação de categorias genéricas, que somam quase um quarto do OPEX total; (ii) a concentração atípica de G&amp;A em 2026; e (iii) a inexistência de detalhamento da rubrica “Estudos e Projetos”. A mera apresentação de valores agregados é incompatível com o regime informacional exigido pela Resolução ANP nº 991/2026.
A entidade confia que a 3ª fase do Plano de Ação exigirá o detalhamento necessário para assegurar que apenas custos prudentes e eficientes sejam reconhecidos.</v>
      </c>
      <c r="D198" s="76"/>
    </row>
    <row r="199" spans="1:4" ht="57.75">
      <c r="A199" s="76" t="s">
        <v>864</v>
      </c>
      <c r="B199" s="76" t="s">
        <v>592</v>
      </c>
      <c r="C199" s="76" t="str">
        <f>VLOOKUP(A6,$A$2:$CC$19,31,FALSE)</f>
        <v>A FIESP entende que a ANP deve impor padrão obrigatório de apresentação do OPEX, com definições uniformes, memória de cálculo e detalhamento do conteúdo de cada rubrica. Em regulação por RMP, os custos operacionais só podem ser reconhecidos se forem eficientes, prudentes e transparentes; sem padronização mínima, a comparação entre transportadoras e a validação regulatória ficam comprometidas.
As informações enviadas pelas transportadoras neste ciclo mostra o problema: rubricas genéricas e metodologias autodeclaradas de rateio impedem verificar quais ativos, serviços, contratos e centros de custo estão sendo remunerados, além de ampliar o risco de subsídio cruzado e dupla alocação de despesas. Por isso, a ANP deveria exigir abertura analítica padronizada, item a item, com segregação entre custos diretos e compartilhados, critério de rateio, histórico, vínculo operacional e conciliação com demonstrações financeiras auditadas.</v>
      </c>
      <c r="D199" s="76"/>
    </row>
    <row r="200" spans="1:4" ht="29.25">
      <c r="A200" s="76" t="s">
        <v>951</v>
      </c>
      <c r="B200" s="76" t="s">
        <v>592</v>
      </c>
      <c r="C200" s="76" t="str">
        <f>VLOOKUP(A10,$A$2:$CC$19,31,FALSE)</f>
        <v>Deve-se exigir uma estrutura mínima padronizada de OPEX, com: (i) plano de contas regulatório (naturezas), (ii) separação por função (operação, manutenção, integridade, comercial/regulatória, TI, corporativo), (iii) identificação de custos diretos vs. comuns, e (iv) definição de direcionadores de custo (drivers) e métricas unitárias (R$/km, R$/ponto, R$/estação, R$/colaborador). Sem isso, a comparação temporal e o teste de eficiência ficam fragilizados.</v>
      </c>
      <c r="D200" s="76"/>
    </row>
    <row r="201" spans="1:4" ht="57.75">
      <c r="A201" s="76" t="s">
        <v>1181</v>
      </c>
      <c r="B201" s="76" t="s">
        <v>592</v>
      </c>
      <c r="C201" s="76" t="str">
        <f>VLOOKUP(A11,$A$2:$CC$19,31,FALSE)</f>
        <v xml:space="preserve">
A ANP deve exigir uma estrutura mínima padronizada de OPEX, com: (i) plano de contas regulatório (naturezas), (ii) separação por função (operação, manutenção, integridade, comercial/regulatória, TI, corporativo), (iii) identificação de custos diretos vs. comuns, e (iv) definição de direcionadores de custo (drivers) e métricas unitárias (R$/km, R$/ponto, R$/estação, R$/colaborador). Sem isso, a comparação temporal e o teste de eficiência ficam fragilizados.
</v>
      </c>
      <c r="D201" s="76"/>
    </row>
    <row r="202" spans="1:4" ht="29.25">
      <c r="A202" s="76" t="s">
        <v>993</v>
      </c>
      <c r="B202" s="76" t="s">
        <v>592</v>
      </c>
      <c r="C202" s="76" t="str">
        <f>VLOOKUP(A12,$A$2:$CC$19,31,FALSE)</f>
        <v>Considerando o histórico de custos das empresas de transporte, recomenda-se que a ANP estabeleça uma estrutura mínima e padronizada para o OPEX, de modo a garantir consistência, comparabilidade e eficiência regulatória. Dado que a estrutura de custos não passou por revisões tarifárias anteriores, recomenda-se um plano de contas regulatório que detalhe as diferentes naturezas de despesas e a definição de direcionadores de custo (drivers) e métricas unitárias, sem prejuízo de considerar as diferentes realidades operacionais das transportadoras.</v>
      </c>
      <c r="D202" s="76"/>
    </row>
    <row r="203" spans="1:4" ht="29.25">
      <c r="A203" s="76" t="s">
        <v>1029</v>
      </c>
      <c r="B203" s="76" t="s">
        <v>592</v>
      </c>
      <c r="C203" s="76" t="str">
        <f>VLOOKUP(A15,$A$2:$CC$19,31,FALSE)</f>
        <v>A ANP deve exigir uma estrutura mínima padronizada de OPEX, composta por: (i) plano de contas regulatório por natureza de gasto; (ii) separação funcional (operação, manutenção, integridade, comercial/regulatória, TI e corporativo); (iii) identificação de custos diretos em contraposição a custos comuns; e (iv) definição de direcionadores de custo (drivers) e métricas unitárias (R$/km, R$/ponto, R$/estação, R$/colaborador). Sem esses elementos, a comparação temporal e a avaliação de eficiência ficam comprometidas.</v>
      </c>
      <c r="D203" s="76"/>
    </row>
    <row r="204" spans="1:4" ht="29.25">
      <c r="A204" s="76" t="s">
        <v>1279</v>
      </c>
      <c r="B204" s="76" t="s">
        <v>592</v>
      </c>
      <c r="C204" s="76" t="str">
        <f>VLOOKUP(A16,$A$2:$CC$19,31,FALSE)</f>
        <v>Contribuição enviada via e-mail e fisicamente, por pendrive, em 06.04.2026</v>
      </c>
      <c r="D204" s="76"/>
    </row>
    <row r="205" spans="1:4" ht="29.25">
      <c r="A205" s="76" t="s">
        <v>1282</v>
      </c>
      <c r="B205" s="76" t="s">
        <v>592</v>
      </c>
      <c r="C205" s="76" t="str">
        <f>VLOOKUP(A17,$A$2:$CC$19,31,FALSE)</f>
        <v>Resposta completa enviada por e-mail.</v>
      </c>
      <c r="D205" s="76"/>
    </row>
    <row r="206" spans="1:4" ht="43.5">
      <c r="A206" s="76" t="s">
        <v>1036</v>
      </c>
      <c r="B206" s="76" t="s">
        <v>592</v>
      </c>
      <c r="C206" s="76" t="str">
        <f>VLOOKUP(A19,$A$2:$CC$19,31,FALSE)</f>
        <v>Para garantir a consistência e comparabilidade dos dados entendemos que a ANP deve estabelecer uma estrutura básica e padronizada para o OPEX do agente regulado, contendo um plano de contas regulatório que organize as naturezas de despesa, a separação por função, a identificação clara de custos diretos em relação aos custos comuns; e a definição de direcionadores de custo com métricas unitárias. A falta desta estrutura básica dificulta a avaliação da evolução dos gastos e a identificação de desvios em relação a padrões de produtividade e boas práticas regulatórias. Essa padronização é, portanto, indispensável para assegurar transparência, rastreabilidade e credibilidade no processo de revisão tarifária.</v>
      </c>
      <c r="D206" s="76"/>
    </row>
    <row r="207" spans="1:4" ht="115.5">
      <c r="A207" s="76" t="s">
        <v>798</v>
      </c>
      <c r="B207" s="76" t="s">
        <v>594</v>
      </c>
      <c r="C207" s="76" t="str">
        <f>VLOOKUP(A5,$A$2:$CC$19,32,FALSE)</f>
        <v xml:space="preserve">A ABIQUIM considera este um dos pontos mais críticos da proposta de OPEX da NTS. A transportadora apresentou suas projeções em duas dimensões distintas — segregação por ativo/projeto e decomposição por natureza de gasto — sem qualquer matriz de conciliação que permita correlacionar essas informações.
Essa ausência impede a ANP de verificar: (i) se custos atribuídos às Malhas Sudeste incorporaram indevidamente despesas de contratos legados (GASPAJ, GASDUC III, GASTAU e Malhas II); (ii) se despesas corporativas e comuns foram alocadas mediante critérios técnicos objetivos e auditáveis; (iii) qual parcela dos custos de "Estudos e Projetos" e "Abertura de Mercado" corresponde efetivamente a cada ativo ou regime; e (iv) se as categorias genéricas ("Outras Manutenções" e "Outros Custos") incluem gastos atribuíveis a projetos sem aprovação regulatória.
A ABIQUIM entende que a apresentação de dados em formato que inviabiliza a verificação equivale, para fins regulatórios, à insuficiência de informação. Sem matriz analítica conciliada e auditável, não é possível reconhecer os valores propostos para fins tarifários.
</v>
      </c>
      <c r="D207" s="76"/>
    </row>
    <row r="208" spans="1:4" ht="43.5">
      <c r="A208" s="76" t="s">
        <v>864</v>
      </c>
      <c r="B208" s="76" t="s">
        <v>594</v>
      </c>
      <c r="C208" s="76" t="str">
        <f>VLOOKUP(A6,$A$2:$CC$19,32,FALSE)</f>
        <v>A FIESP entende que a ANP deve exigir a conciliação entre natureza de gasto e segregação por ativo no OPEX, porque, sem essa matriz, não se verifica quais despesas atendem cada instalação, projeto ou contrato. Nessa ausência, fica comprometida a aferição de prudência, eficiência e necessidade do custo regulatório.
A exigência também é necessária para evitar dupla alocação, subsídio cruzado e repasse ao regime regulado de custos já cobertos por contratos legados, sobretudo em rubricas comuns como G&amp;A, TI e engenharia. Sem essa rastreabilidade, a tarifa perde transparência e auditabilidade.</v>
      </c>
      <c r="D208" s="76"/>
    </row>
    <row r="209" spans="1:4" ht="57.75">
      <c r="A209" s="76" t="s">
        <v>951</v>
      </c>
      <c r="B209" s="76" t="s">
        <v>594</v>
      </c>
      <c r="C209" s="76" t="str">
        <f>VLOOKUP(A10,$A$2:$CC$19,32,FALSE)</f>
        <v>A ausência de conciliação entre “natureza do gasto” e “segregação por ativo/projeto” impede que se verifique se há: (i) dupla contagem (OPEX e CAPEX), (ii) capitalização indevida, e (iii) aderência ao escopo regulado. Recomenda-se que a ANP condicione o reconhecimento do OPEX à entrega de uma matriz de conciliação (Natureza × Ativo/Projeto × Centro de Custo × Evidência) com trilha auditável (ERP/ordens/contratos/notas). 
Até que essa matriz seja apresentada, sugere-se: glosa de rubricas “guarda-chuva” e tratamento condicional de itens materiais.</v>
      </c>
      <c r="D209" s="76"/>
    </row>
    <row r="210" spans="1:4" ht="72.75">
      <c r="A210" s="76" t="s">
        <v>1181</v>
      </c>
      <c r="B210" s="76" t="s">
        <v>594</v>
      </c>
      <c r="C210" s="76" t="str">
        <f>VLOOKUP(A11,$A$2:$CC$19,32,FALSE)</f>
        <v xml:space="preserve">
A ausência de conciliação entre “natureza do gasto” e “segregação por ativo/projeto” impede verificar: (i) dupla contagem (OPEX e CAPEX), (ii) capitalização indevida, e (iii) aderência ao escopo regulado. Recomenda-se que a ANP condicione o reconhecimento do OPEX à entrega de uma matriz de conciliação (Natureza × Ativo/Projeto × Centro de Custo × Evidência) com trilha auditável (ERP/ordens/contratos/notas). Até que essa matriz seja apresentada, sugere-se: glosa de rubricas “guarda-chuva” e tratamento condicional de itens materiais.
</v>
      </c>
      <c r="D210" s="76"/>
    </row>
    <row r="211" spans="1:4" ht="43.5">
      <c r="A211" s="76" t="s">
        <v>993</v>
      </c>
      <c r="B211" s="76" t="s">
        <v>594</v>
      </c>
      <c r="C211" s="76" t="str">
        <f>VLOOKUP(A12,$A$2:$CC$19,32,FALSE)</f>
        <v>A ausência de conciliação entre “natureza do gasto” e “segregação por ativo/projeto” impede verificar se há dupla contagem (OPEX e CAPEX). Recomenda-se que a ANP condicione o reconhecimento do OPEX à entrega de uma matriz de conciliação (Natureza × Ativo/Projeto × Centro de Custo × Evidência) com trilha auditável (ERP/ordens/contratos/notas).</v>
      </c>
      <c r="D211" s="76"/>
    </row>
    <row r="212" spans="1:4" ht="43.5">
      <c r="A212" s="76" t="s">
        <v>1029</v>
      </c>
      <c r="B212" s="76" t="s">
        <v>594</v>
      </c>
      <c r="C212" s="76" t="str">
        <f>VLOOKUP(A15,$A$2:$CC$19,32,FALSE)</f>
        <v>A falta de conciliação entre a natureza do gasto e a segregação por ativo ou projeto impede verificar: (i) dupla contagem entre OPEX e CAPEX; (ii) capitalização indevida; e (iii) aderência ao escopo regulado. Recomenda-se que a ANP condicione o reconhecimento do OPEX à entrega de uma matriz de conciliação (Natureza × Ativo/Projeto × Centro de Custo × Evidência) com trilha auditável (ERP, ordens, contratos e notas fiscais). Até que essa matriz seja apresentada, sugere-se: glosa de rubricas genéricas ("guarda-chuva") e tratamento condicional de itens materiais</v>
      </c>
      <c r="D212" s="76"/>
    </row>
    <row r="213" spans="1:4" ht="43.5">
      <c r="A213" s="76" t="s">
        <v>1279</v>
      </c>
      <c r="B213" s="76" t="s">
        <v>594</v>
      </c>
      <c r="C213" s="76" t="str">
        <f>VLOOKUP(A16,$A$2:$CC$19,32,FALSE)</f>
        <v>Contribuição enviada via e-mail e fisicamente, por pendrive, em 06.04.2026</v>
      </c>
      <c r="D213" s="76"/>
    </row>
    <row r="214" spans="1:4" ht="43.5">
      <c r="A214" s="76" t="s">
        <v>1282</v>
      </c>
      <c r="B214" s="76" t="s">
        <v>594</v>
      </c>
      <c r="C214" s="76" t="str">
        <f>VLOOKUP(A17,$A$2:$CC$19,32,FALSE)</f>
        <v>Resposta completa enviada por e-mail.</v>
      </c>
      <c r="D214" s="76"/>
    </row>
    <row r="215" spans="1:4" ht="87">
      <c r="A215" s="76" t="s">
        <v>1036</v>
      </c>
      <c r="B215" s="76" t="s">
        <v>594</v>
      </c>
      <c r="C215" s="76" t="str">
        <f>VLOOKUP(A19,$A$2:$CC$19,32,FALSE)</f>
        <v xml:space="preserve">Entendemos que há comprometimento da transparência e da verificação de pontos críticos quando observamos o desencontro entre a “natureza da despesa” e a “segregação por ativo/projeto”, impedindo, inclusive, a verificação de existência de dupla contabilização entre OPEX e CAPEX e a capitalização indevida de gastos, bem como a falta de aderência ao escopo regulado.
Para reduzir esses riscos é importante que a Agência determine entrega de uma matriz de conciliação estruturada, especialmente no que diz respeito a natureza do ativo/projeto, centro de custo e evidências, como condição para o reconhecimento do OPEX, inclusive com trilha auditável proveniente de sistemas corporativos. Sem isso, é importante a aplicação de glosas às rubricas genéricas de caráter “guarda-chuva”, com tratamento condicional para os itens de maior relevância a fim de que, com maior rigor regulatório, não seja permitia a inclusão de despesas inadequadas à base de custos reconhecida.
</v>
      </c>
      <c r="D215" s="76"/>
    </row>
    <row r="216" spans="1:4" ht="87">
      <c r="A216" s="76" t="s">
        <v>798</v>
      </c>
      <c r="B216" s="76" t="s">
        <v>596</v>
      </c>
      <c r="C216" s="76" t="str">
        <f>VLOOKUP(A5,$A$2:$CC$19,33,FALSE)</f>
        <v xml:space="preserve">A ABIQUIM concorda com a abordagem da NT7 de proceder à análise de categorias específicas de OPEX, observada a ordem decrescente de materialidade econômica. A entidade entende que o exame individualizado das rubricas de maior peso é essencial para aferir a prudência, eficiência e necessidade dos gastos propostos, conforme exige o art. 8º, § 2º, III da RANP 991/2026.
A ABIQUIM destaca, contudo, que a análise das categorias específicas não pode ser dissociada da questão estrutural já apontada no campo anterior: a ausência de matriz de conciliação entre a segregação por ativo e a decomposição por natureza de gasto. Sem essa conciliação, mesmo a análise individualizada de categorias como "Outras Manutenções" ou "Estudos e Projetos" fica prejudicada, pois não é possível verificar se os valores estão adequadamente alocados aos ativos da Malha Sudeste ou se incluem despesas de contratos legados e projetos sem autorização.
</v>
      </c>
      <c r="D216" s="76"/>
    </row>
    <row r="217" spans="1:4" ht="57.75">
      <c r="A217" s="76" t="s">
        <v>951</v>
      </c>
      <c r="B217" s="76" t="s">
        <v>596</v>
      </c>
      <c r="C217" s="76" t="str">
        <f>VLOOKUP(A10,$A$2:$CC$19,33,FALSE)</f>
        <v xml:space="preserve">Recomenda-se que a ANP estabeleça critérios transversais: materialidade, recorrência, nexo causal com o serviço, e vedação a custos comerciais/estratégicos socializados.
Importante que decisões estejam amparadas em: (i) rubricas aceitas com normalização; (ii) rubricas aceitas com condicionantes; (iii) rubricas glosadas por inelegibilidade/insuficiência de evidência; e (iv) rubricas encaminhadas para verificação/auditoria (data room). 
</v>
      </c>
      <c r="D217" s="76"/>
    </row>
    <row r="218" spans="1:4" ht="87">
      <c r="A218" s="76" t="s">
        <v>1181</v>
      </c>
      <c r="B218" s="76" t="s">
        <v>596</v>
      </c>
      <c r="C218" s="76" t="str">
        <f>VLOOKUP(A11,$A$2:$CC$19,33,FALSE)</f>
        <v xml:space="preserve">
A Subseção 3.4 deve resultar em decisões correspondentes a: (i)  rubricas aceitas com normalização; (ii) rubricas aceitas com condicionantes; (iii) rubricas glosadas por inelegibilidade/insuficiência de evidência; e (iv) rubricas encaminhadas para verificação/auditoria (data room). Recomenda-se que a ANP estabeleça critérios transversais: materialidade, recorrência, nexo causal com o serviço, e vedação a custos comerciais/estratégicos socializados.
</v>
      </c>
      <c r="D218" s="76"/>
    </row>
    <row r="219" spans="1:4" ht="43.5">
      <c r="A219" s="76" t="s">
        <v>1029</v>
      </c>
      <c r="B219" s="76" t="s">
        <v>596</v>
      </c>
      <c r="C219" s="76" t="str">
        <f>VLOOKUP(A15,$A$2:$CC$19,33,FALSE)</f>
        <v>A Subseção 3.4 deve resultar em decisões objetivas: (i) rubricas aceitas com normalização; (ii) rubricas aceitas com condicionantes; (iii) rubricas glosadas por inelegibilidade ou insuficiência de evidência; e (iv) rubricas encaminhadas para verificação ou auditoria (data room). Recomenda-se que a ANP estabeleça critérios transversais: materialidade, recorrência, nexo causal com o serviço e vedação à socialização de custos de natureza comercial ou estratégica.</v>
      </c>
      <c r="D219" s="76"/>
    </row>
    <row r="220" spans="1:4" ht="43.5">
      <c r="A220" s="76" t="s">
        <v>1279</v>
      </c>
      <c r="B220" s="76" t="s">
        <v>596</v>
      </c>
      <c r="C220" s="76" t="str">
        <f>VLOOKUP(A16,$A$2:$CC$19,33,FALSE)</f>
        <v>Contribuição enviada via e-mail e fisicamente, por pendrive, em 06.04.2026</v>
      </c>
      <c r="D220" s="76"/>
    </row>
    <row r="221" spans="1:4" ht="43.5">
      <c r="A221" s="76" t="s">
        <v>1282</v>
      </c>
      <c r="B221" s="76" t="s">
        <v>596</v>
      </c>
      <c r="C221" s="76" t="str">
        <f>VLOOKUP(A17,$A$2:$CC$19,33,FALSE)</f>
        <v>Resposta completa enviada por e-mail.</v>
      </c>
      <c r="D221" s="76"/>
    </row>
    <row r="222" spans="1:4" ht="43.5">
      <c r="A222" s="76" t="s">
        <v>1036</v>
      </c>
      <c r="B222" s="76" t="s">
        <v>596</v>
      </c>
      <c r="C222" s="76" t="str">
        <f>VLOOKUP(A19,$A$2:$CC$19,33,FALSE)</f>
        <v>Entendemos que a análise da Agência quanto as categorias específicas de OPEX deve concluir pela classificação de rubricas entre as aceitas com normalização, aceitas com condicionantes, glosadas (inelegíveis e/ ou sem evidências) e rubricas encaminhadas para verificação e auditoria. A Agência deveria, ainda, adotar critérios transversais relativos à materialidade, recorrência, nexo causal com o serviço, e vedação a custos comerciais/estratégicos socializados.</v>
      </c>
      <c r="D222" s="76"/>
    </row>
    <row r="223" spans="1:4" ht="144.75">
      <c r="A223" s="76" t="s">
        <v>798</v>
      </c>
      <c r="B223" s="76" t="s">
        <v>598</v>
      </c>
      <c r="C223" s="76" t="str">
        <f>VLOOKUP(A5,$A$2:$CC$19,34,FALSE)</f>
        <v>A ABIQUIM considera preocupante que as categorias "Outras Manutenções" (R$ 286,1 milhões) e "Outros Custos e Despesas Operacionais" (R$ 396,6 milhões) somem R$ 682,7 milhões, representando 24,7% do OPEX total proposto para o ciclo 2026-2030.
Este patamar é muito superior aos parâmetros de aceitabilidade observados em frameworks regulatórios maduros, como o da AER australiana e da FERC norte-americana, onde categorias residuais são admitidas apenas entre 5% e 10% do OPEX total, e desde que associadas a despesas de baixa materialidade individual ou natureza intrinsecamente dispersa.
A apresentação de quase um quarto do OPEX total sob rubricas genéricas compromete a transparência e a verificabilidade da proposta, em desacordo com boas práticas regulatórias e com o art. 8º, § 2º, III da RANP 991/2026, que condiciona o reconhecimento tarifário à demonstração de que os custos são necessários à prestação do serviço e incorridos de forma eficiente.
A ausência de detalhamento mínimo — com identificação dos ativos atendidos, natureza dos serviços executados, contratos de terceiros envolvidos e histórico de realização das despesas — inviabiliza a replicação analítica dos cálculos e a verificação da adequada alocação de custos ao serviço regulado.</v>
      </c>
      <c r="D223" s="76"/>
    </row>
    <row r="224" spans="1:4" ht="43.5">
      <c r="A224" s="76" t="s">
        <v>1118</v>
      </c>
      <c r="B224" s="76" t="s">
        <v>598</v>
      </c>
      <c r="C224" s="76" t="str">
        <f>VLOOKUP(A7,$A$2:$CC$19,34,FALSE)</f>
        <v>Sugere-se a glosa dos valores, considerada a falta de adequação da documentação apresentada.</v>
      </c>
      <c r="D224" s="76"/>
    </row>
    <row r="225" spans="1:4" ht="57.75">
      <c r="A225" s="76" t="s">
        <v>951</v>
      </c>
      <c r="B225" s="76" t="s">
        <v>598</v>
      </c>
      <c r="C225" s="76" t="str">
        <f>VLOOKUP(A10,$A$2:$CC$19,34,FALSE)</f>
        <v xml:space="preserve">Recomenda-se ainda verificar sobreposição com REPEX/sustaining CAPEX e com planos de integridade.
Rubricas agregadas (“outros”) com materialidade elevada são incompatíveis com transparência regulatória. A ANP deve exigir desdobramento mínimo (top itens + cauda), identificação de serviços/contratos e vínculo com ativos/processos, sob pena de glosa. 
</v>
      </c>
      <c r="D225" s="76"/>
    </row>
    <row r="226" spans="1:4" ht="87">
      <c r="A226" s="76" t="s">
        <v>1181</v>
      </c>
      <c r="B226" s="76" t="s">
        <v>598</v>
      </c>
      <c r="C226" s="76" t="str">
        <f>VLOOKUP(A11,$A$2:$CC$19,34,FALSE)</f>
        <v xml:space="preserve">
Rubricas agregadas (“outros”) com materialidade elevada são incompatíveis com transparência regulatória. A ANP deve exigir desdobramento mínimo (top itens + cauda), identificação de serviços/contratos e vínculo com ativos/processos, sob pena de glosa. Recomenda-se ainda verificar sobreposição com REPEX/sustaining CAPEX e com planos de integridade.
</v>
      </c>
      <c r="D226" s="76"/>
    </row>
    <row r="227" spans="1:4" ht="43.5">
      <c r="A227" s="76" t="s">
        <v>993</v>
      </c>
      <c r="B227" s="76" t="s">
        <v>598</v>
      </c>
      <c r="C227" s="76" t="str">
        <f>VLOOKUP(A12,$A$2:$CC$19,34,FALSE)</f>
        <v>Adicionalmente ao proposto pela ANP, recomenda-se verificar eventual sobreposição de OPEX e Sustaining CAPEX.</v>
      </c>
      <c r="D227" s="76"/>
    </row>
    <row r="228" spans="1:4" ht="43.5">
      <c r="A228" s="76" t="s">
        <v>1029</v>
      </c>
      <c r="B228" s="76" t="s">
        <v>598</v>
      </c>
      <c r="C228" s="76" t="str">
        <f>VLOOKUP(A15,$A$2:$CC$19,34,FALSE)</f>
        <v>Rubricas agregadas ("outros") dotadas de materialidade elevada são incompatíveis com a transparência regulatória. A ANP deve exigir desdobramento mínimo (principais itens e cauda), identificação dos serviços e contratos associados e vinculação a ativos ou processos, sob pena de glosa. Recomenda-se ainda verificar possível sobreposição com REPEX/sustaining CAPEX e com planos de integridade.</v>
      </c>
      <c r="D228" s="76"/>
    </row>
    <row r="229" spans="1:4" ht="43.5">
      <c r="A229" s="76" t="s">
        <v>1279</v>
      </c>
      <c r="B229" s="76" t="s">
        <v>598</v>
      </c>
      <c r="C229" s="76" t="str">
        <f>VLOOKUP(A16,$A$2:$CC$19,34,FALSE)</f>
        <v>Contribuição enviada via e-mail e fisicamente, por pendrive, em 06.04.2026</v>
      </c>
      <c r="D229" s="76"/>
    </row>
    <row r="230" spans="1:4" ht="43.5">
      <c r="A230" s="76" t="s">
        <v>1282</v>
      </c>
      <c r="B230" s="76" t="s">
        <v>598</v>
      </c>
      <c r="C230" s="76" t="str">
        <f>VLOOKUP(A17,$A$2:$CC$19,34,FALSE)</f>
        <v>Resposta completa enviada por e-mail.</v>
      </c>
      <c r="D230" s="76"/>
    </row>
    <row r="231" spans="1:4" ht="43.5">
      <c r="A231" s="76" t="s">
        <v>1036</v>
      </c>
      <c r="B231" s="76" t="s">
        <v>598</v>
      </c>
      <c r="C231" s="76" t="str">
        <f>VLOOKUP(A19,$A$2:$CC$19,34,FALSE)</f>
        <v>Rubricas agregadas em “Outras Manutenções” e “Outros Custos e Despesas Operacionais” não permitem melhor verificação e necessária transparência regulatória. Assim, entendemos que deve haver um desdobramento mínimo, permitindo a identificação de serviços vinculados aos ativos, sob pena de glosa. Importante também a verificação das rubricas relativas a Sustaining Capex, substituição de ativos e Planos de Integridade, a fim de se evitar sobreposições inadequadas que elevam indevidamente a base.</v>
      </c>
      <c r="D231" s="76"/>
    </row>
    <row r="232" spans="1:4" ht="144.75">
      <c r="A232" s="76" t="s">
        <v>798</v>
      </c>
      <c r="B232" s="76" t="s">
        <v>600</v>
      </c>
      <c r="C232" s="76" t="str">
        <f>VLOOKUP(A5,$A$2:$CC$19,35,FALSE)</f>
        <v>A ABIQUIM considera que a rubrica "Outras Manutenções", no valor de R$ 286,1 milhões (10,3% do OPEX total), já atinge isoladamente o limite superior usualmente admitido para categorias residuais em frameworks regulatórios maduros (5% a 10%), o que por si só demandaria detalhamento analítico aprofundado.
Trata-se da terceira maior linha individual do OPEX de O&amp;M, superando inclusive a rubrica "Manutenção e Operação de Compressores" (R$ 136,2 milhões). A ausência de detalhamento sobre quais ativos são objeto destas manutenções, quais tipos de intervenção estão planejados (preventiva, corretiva ou preditiva), quais contratos de terceiros estão envolvidos e qual a justificativa técnica de cada pacote de manutenção impede a ANP de verificar se tais gastos são efetivamente necessários à prestação do serviço regulado e se foram orçados de forma eficiente.
A ABIQUIM entende que a ausência de detalhamento sobre ativos atendidos, tipo de manutenção, contratos envolvidos e justificativa técnica inviabiliza a aplicação do teste de prudência e eficiência. Sem essas informações, os valores devem permanecer não reconhecidos ou condicionados até sua completa caracterização.
A entidade confia que a 3ª fase do Plano de Ação exigirá o desdobramento analítico desta rubrica, com a identificação, para cada item material, de sua natureza específica, vinculação a ativo e justificativa técnica fundamentada.</v>
      </c>
      <c r="D232" s="76"/>
    </row>
    <row r="233" spans="1:4" ht="43.5">
      <c r="A233" s="76" t="s">
        <v>1118</v>
      </c>
      <c r="B233" s="76" t="s">
        <v>600</v>
      </c>
      <c r="C233" s="76" t="str">
        <f>VLOOKUP(A7,$A$2:$CC$19,35,FALSE)</f>
        <v>Sugere-se a glosa dos valores, considerada a falta de adequação da documentação apresentada.</v>
      </c>
      <c r="D233" s="76"/>
    </row>
    <row r="234" spans="1:4" ht="72.75">
      <c r="A234" s="76" t="s">
        <v>951</v>
      </c>
      <c r="B234" s="76" t="s">
        <v>600</v>
      </c>
      <c r="C234" s="76" t="str">
        <f>VLOOKUP(A10,$A$2:$CC$19,35,FALSE)</f>
        <v xml:space="preserve">Recomenda-se: (i) segregação por tipo de manutenção (corretiva, preventiva, integridade, inspeção, instrumentação, válvulas, faixa, facilities etc.), (ii) identificação por trechos/instalações e por contratos de prestação de serviço, (iii) comprovação de recorrência (histórico 3–5 anos) e normalização quando houver pico, e (iv) teste de aderência a planos de integridade (evitar “manutenção genérica”). 
Sem os elementos acima, seria prudente que se realize glosas (por amostra/percentual prudencial) ou classificação como condicional até auditoria.
</v>
      </c>
      <c r="D234" s="76"/>
    </row>
    <row r="235" spans="1:4" ht="57.75">
      <c r="A235" s="76" t="s">
        <v>1181</v>
      </c>
      <c r="B235" s="76" t="s">
        <v>600</v>
      </c>
      <c r="C235" s="76" t="str">
        <f>VLOOKUP(A11,$A$2:$CC$19,35,FALSE)</f>
        <v xml:space="preserve">
Para essa rubrica, recomenda-se: (i) segregação por tipo de manutenção (corretiva, preventiva, integridade, inspeção, instrumentação, válvulas, faixa, facilities etc.), (ii) identificação por trechos/instalações e por contratos de prestação de serviço, (iii) comprovação de recorrência (histórico 3–5 anos) e normalização quando houver pico, e (iv) teste de aderência a planos de integridade (evitar “manutenção genérica”). Sem esses elementos, sugere-se glosa parcial (por amostra/percentual prudencial) ou classificação como condicional até auditoria.
</v>
      </c>
      <c r="D235" s="76"/>
    </row>
    <row r="236" spans="1:4" ht="43.5">
      <c r="A236" s="76" t="s">
        <v>993</v>
      </c>
      <c r="B236" s="76" t="s">
        <v>600</v>
      </c>
      <c r="C236" s="76" t="str">
        <f>VLOOKUP(A12,$A$2:$CC$19,35,FALSE)</f>
        <v xml:space="preserve">Considerando não ter havido revisões tarifárias pretéritas, estamos de acordo com a necessidade de desdobramento analítico, com o detalhamento proposto pela Nota técnica e conciliação com Demonstrações Financeiras auditadas, assegurando transparência, rastreabilidade e robustez na avaliação regulatória. </v>
      </c>
      <c r="D236" s="76"/>
    </row>
    <row r="237" spans="1:4" ht="43.5">
      <c r="A237" s="76" t="s">
        <v>1227</v>
      </c>
      <c r="B237" s="76" t="s">
        <v>600</v>
      </c>
      <c r="C237" s="76" t="str">
        <f>VLOOKUP(A13,$A$2:$CC$19,35,FALSE)</f>
        <v>N.A</v>
      </c>
      <c r="D237" s="76"/>
    </row>
    <row r="238" spans="1:4" ht="43.5">
      <c r="A238" s="76" t="s">
        <v>1029</v>
      </c>
      <c r="B238" s="76" t="s">
        <v>600</v>
      </c>
      <c r="C238" s="76" t="str">
        <f>VLOOKUP(A15,$A$2:$CC$19,35,FALSE)</f>
        <v>Para essa rubrica, recomenda-se: (i) segregação por tipo de manutenção (corretiva, preventiva, integridade, inspeção, instrumentação, válvulas, faixa de servidão, facilities etc.); (ii) identificação por trechos e instalações e por contratos de prestação de serviço; (iii) comprovação de recorrência (histórico de 3 a 5 anos) e normalização em caso de picos; e (iv) teste de aderência a planos de integridade, evitando "manutenção genérica". Na ausência desses elementos, sugere-se glosa parcial (por amostra ou percentual prudencial) ou classificação como condicional até a realização de auditoria.</v>
      </c>
      <c r="D238" s="76"/>
    </row>
    <row r="239" spans="1:4" ht="43.5">
      <c r="A239" s="76" t="s">
        <v>1279</v>
      </c>
      <c r="B239" s="76" t="s">
        <v>600</v>
      </c>
      <c r="C239" s="76" t="str">
        <f>VLOOKUP(A16,$A$2:$CC$19,35,FALSE)</f>
        <v>Contribuição enviada via e-mail e fisicamente, por pendrive, em 06.04.2026</v>
      </c>
      <c r="D239" s="76"/>
    </row>
    <row r="240" spans="1:4" ht="43.5">
      <c r="A240" s="76" t="s">
        <v>1282</v>
      </c>
      <c r="B240" s="76" t="s">
        <v>600</v>
      </c>
      <c r="C240" s="76" t="str">
        <f>VLOOKUP(A17,$A$2:$CC$19,35,FALSE)</f>
        <v>Resposta completa enviada por e-mail.</v>
      </c>
      <c r="D240" s="76"/>
    </row>
    <row r="241" spans="1:4" ht="43.5">
      <c r="A241" s="76" t="s">
        <v>1036</v>
      </c>
      <c r="B241" s="76" t="s">
        <v>600</v>
      </c>
      <c r="C241" s="76" t="str">
        <f>VLOOKUP(A19,$A$2:$CC$19,35,FALSE)</f>
        <v>A fim de assegurar maior transparência e rastreabilidade, sugerimos para a rubrica referente a “Outras Manutenções” a necessidade de segregação por tipo de manutenção, identificação por trechos e/ ou instalações e por contratos de prestação de serviço, comprovação de recorrência e adoção de planos de integridade detalhado para que se evite manutenções genéricas. Na ausência deste detalhamento, assim como em outras rubricas agregadas, seria importante a aplicação de glosa parcial (por amostra/percentual prudencial) ou classificação como condicional até auditoria que permita a adequada classificação da despesa.</v>
      </c>
      <c r="D241" s="76"/>
    </row>
    <row r="242" spans="1:4" ht="174">
      <c r="A242" s="76" t="s">
        <v>798</v>
      </c>
      <c r="B242" s="76" t="s">
        <v>602</v>
      </c>
      <c r="C242" s="76" t="str">
        <f>VLOOKUP(A5,$A$2:$CC$19,36,FALSE)</f>
        <v>A ABIQUIM considera esta a rubrica mais preocupante dentre as categorias genéricas do OPEX, tanto por sua magnitude absoluta (R$ 396,6 milhões) quanto por sua participação percentual (14,3% do OPEX total), que por si só já supera em muito os parâmetros internacionais de aceitabilidade para categorias residuais.
A inexistência de qualquer detalhamento impede a verificação de elegibilidade regulatória dos gastos ali classificados. Custos operacionais diversos podem incluir desde despesas legítimas (honorários de auditoria externa, consultorias técnicas especializadas mandatórias, taxas regulatórias) até despesas de natureza comercial ou estratégica não elegíveis para inclusão na base tarifária (marketing, desenvolvimento de mercado, consultorias de gestão estratégica).
A ausência de segregação por natureza econômica e por vínculo funcional ao serviço regulado compromete a análise de causalidade e a adequada alocação de custos, violando o princípio da transparência e a exigência de verificabilidade do art. 8º, § 2º, III da RANP 991/2026.
Dada a materialidade, recomendamos que essa rubrica seja decomposta por natureza (seguros, utilidades, serviços técnicos, TI operacional, logística, taxas etc.) e que a ANP identifique explicitamente itens não elegíveis (por exemplo, iniciativas comerciais, despesas estratégicas e custos sem nexo com o serviço regulado).
Sem desdobramento e trilha verificável, o caminho prudente é reconhecer apenas o subconjunto comprovado, mantendo o restante como não reconhecido ou condicionado até apresentação de evidência auditável.</v>
      </c>
      <c r="D242" s="76"/>
    </row>
    <row r="243" spans="1:4" ht="57.75">
      <c r="A243" s="76" t="s">
        <v>1118</v>
      </c>
      <c r="B243" s="76" t="s">
        <v>602</v>
      </c>
      <c r="C243" s="76" t="str">
        <f>VLOOKUP(A7,$A$2:$CC$19,36,FALSE)</f>
        <v>Sugere-se a glosa dos valores, considerada a falta de adequação da documentação apresentada.</v>
      </c>
      <c r="D243" s="76"/>
    </row>
    <row r="244" spans="1:4" ht="57.75">
      <c r="A244" s="76" t="s">
        <v>951</v>
      </c>
      <c r="B244" s="76" t="s">
        <v>602</v>
      </c>
      <c r="C244" s="76" t="str">
        <f>VLOOKUP(A10,$A$2:$CC$19,36,FALSE)</f>
        <v>A ANP deveria exigir a segregação por natureza (taxas, seguros, utilidades, serviços técnicos, materiais, TI operacional, logística, locações etc.), indicar itens não elegíveis (comerciais/estratégicos), e exigir trilha auditável. Sem desdobramento mínimo e evidência, recomenda-se glosa integral ou, alternativamente, reconhecimento apenas de um subconjunto comprovado (top itens auditados), mantendo o restante como não reconhecido até validação.</v>
      </c>
      <c r="D244" s="76"/>
    </row>
    <row r="245" spans="1:4" ht="57.75">
      <c r="A245" s="76" t="s">
        <v>1181</v>
      </c>
      <c r="B245" s="76" t="s">
        <v>602</v>
      </c>
      <c r="C245" s="76" t="str">
        <f>VLOOKUP(A11,$A$2:$CC$19,36,FALSE)</f>
        <v xml:space="preserve">
Concorda-se com a necessidade de tratamento rigoroso: a ANP deve exigir segregação por natureza (taxas, seguros, utilidades, serviços técnicos, materiais, TI operacional, logística, locações etc.), indicar itens não elegíveis (comerciais/estratégicos), e exigir trilha auditável. Sem desdobramento mínimo e evidência, recomenda-se glosa integral ou, alternativamente, reconhecimento apenas de um subconjunto comprovado (top itens auditados), mantendo o restante como não reconhecido até validação.
</v>
      </c>
      <c r="D245" s="76"/>
    </row>
    <row r="246" spans="1:4" ht="57.75">
      <c r="A246" s="76" t="s">
        <v>993</v>
      </c>
      <c r="B246" s="76" t="s">
        <v>602</v>
      </c>
      <c r="C246" s="76" t="str">
        <f>VLOOKUP(A12,$A$2:$CC$19,36,FALSE)</f>
        <v>Considerando não ter havido revisões tarifárias pretéritas, estamos de acordo com a necessidade de desdobramento analítico, com o detalhamento proposto pela Nota técnica e conciliação com Demonstrações Financeiras auditadas, assegurando transparência, rastreabilidade e robustez na avaliação regulatória.</v>
      </c>
      <c r="D246" s="76"/>
    </row>
    <row r="247" spans="1:4" ht="57.75">
      <c r="A247" s="76" t="s">
        <v>1029</v>
      </c>
      <c r="B247" s="76" t="s">
        <v>602</v>
      </c>
      <c r="C247" s="76" t="str">
        <f>VLOOKUP(A15,$A$2:$CC$19,36,FALSE)</f>
        <v>Concorda-se com a necessidade de tratamento rigoroso: a ANP deve exigir segregação por natureza (taxas, seguros, utilidades, serviços técnicos, materiais, TI operacional, logística, locações etc.), indicar itens não elegíveis de natureza comercial ou estratégica, e exigir trilha auditável. Sem desdobramento mínimo e evidência, recomenda-se glosa integral ou, alternativamente, reconhecimento apenas de um subconjunto comprovado (principais itens auditados), mantendo o restante como não reconhecido até validação.</v>
      </c>
      <c r="D247" s="76"/>
    </row>
    <row r="248" spans="1:4" ht="57.75">
      <c r="A248" s="76" t="s">
        <v>1279</v>
      </c>
      <c r="B248" s="76" t="s">
        <v>602</v>
      </c>
      <c r="C248" s="76" t="str">
        <f>VLOOKUP(A16,$A$2:$CC$19,36,FALSE)</f>
        <v>Contribuição enviada via e-mail e fisicamente, por pendrive, em 06.04.2026</v>
      </c>
      <c r="D248" s="76"/>
    </row>
    <row r="249" spans="1:4" ht="57.75">
      <c r="A249" s="76" t="s">
        <v>1282</v>
      </c>
      <c r="B249" s="76" t="s">
        <v>602</v>
      </c>
      <c r="C249" s="76" t="str">
        <f>VLOOKUP(A17,$A$2:$CC$19,36,FALSE)</f>
        <v>Resposta completa enviada por e-mail.</v>
      </c>
      <c r="D249" s="76"/>
    </row>
    <row r="250" spans="1:4" ht="57.75">
      <c r="A250" s="76" t="s">
        <v>1036</v>
      </c>
      <c r="B250" s="76" t="s">
        <v>602</v>
      </c>
      <c r="C250" s="76" t="str">
        <f>VLOOKUP(A19,$A$2:$CC$19,36,FALSE)</f>
        <v>É importante que a Agência exija a segregação e a adequada classificação de gastos por natureza para que se tenha absoluta clareza na identificação de quais despesas são ou não elegíveis, incluindo trilha auditável e evidências para maior detalhamento e comprovação, sem as quais recomendamos glosa integral às rubricas ou, alternativamente o reconhecimento parcial apenas da parcela de despesas que possam ser devidamente comprovadas, não reconhecendo as demais até que a devida comprovação seja efetuada.
A adoção de maior rigor regulatório permitirá maior rastreabilidade e transparência, impedindo a inclusão de despesas inadequadas à base de custos reconhecida.</v>
      </c>
      <c r="D250" s="76"/>
    </row>
    <row r="251" spans="1:4" ht="87">
      <c r="A251" s="76" t="s">
        <v>798</v>
      </c>
      <c r="B251" s="76" t="s">
        <v>604</v>
      </c>
      <c r="C251" s="76" t="str">
        <f>VLOOKUP(A5,$A$2:$CC$19,37,FALSE)</f>
        <v>A ABIQUIM considera preocupante a concentração de despesas de G&amp;A em 2026: R$ 314,0 milhões, valor 6,7 vezes superior à média dos anos seguintes (R$ 46,9 milhões), resultando em excesso de R$ 267,1 milhões no ano inicial.
A NTS informa que o montante inclui gastos com "abertura de mercado" incorridos desde 2019. Três questões merecem análise: (i) a natureza essencialmente comercial desses gastos, que não deveriam ser socializados via tarifa; (ii) o risco de front-loading, com antecipação indevida de custos aos consumidores de 2026; e (iii) a ausência de precedente internacional que reconheça "abertura de mercado" como categoria elegível de OPEX.
A ABIQUIM confia que a 3ª fase do Plano de Ação exigirá o detalhamento analítico completo, com a devida segregação entre despesas elegíveis e não elegíveis, garantindo que os custos reconhecidos na tarifa sejam apenas aqueles estritamente necessários, prudentes e eficientes.</v>
      </c>
      <c r="D251" s="76"/>
    </row>
    <row r="252" spans="1:4" ht="57.75">
      <c r="A252" s="76" t="s">
        <v>1118</v>
      </c>
      <c r="B252" s="76" t="s">
        <v>604</v>
      </c>
      <c r="C252" s="76" t="str">
        <f>VLOOKUP(A7,$A$2:$CC$19,37,FALSE)</f>
        <v>A atuação da ANP na análise das Despesas Gerais e Administrativas previne o repasse abusivo de custos estratégicos corporativos para a tarifa de transporte, protegendo a modicidade tarifária. Por essas razões, sugere-se a manutenção integral das exigências regulatórias previstas no item 3.4.2, garantindo que nenhum gasto de "abertura de mercado" seja reconhecido sem prova material de sua estrita vinculação e necessidade para a operação regulada</v>
      </c>
      <c r="D252" s="76"/>
    </row>
    <row r="253" spans="1:4" ht="57.75">
      <c r="A253" s="76" t="s">
        <v>951</v>
      </c>
      <c r="B253" s="76" t="s">
        <v>604</v>
      </c>
      <c r="C253" s="76" t="str">
        <f>VLOOKUP(A10,$A$2:$CC$19,37,FALSE)</f>
        <v>Recomenda-se: ponte de conciliação 2024–2026, segregação de “Abertura de Mercado” por subprojetos, teste de nexo com obrigação regulatória, alocação quando houver compartilhamento, glosa/condicionamento sem prova, e normalização plurianual para evitar contaminação do baseline.</v>
      </c>
      <c r="D253" s="76"/>
    </row>
    <row r="254" spans="1:4" ht="57.75">
      <c r="A254" s="76" t="s">
        <v>1181</v>
      </c>
      <c r="B254" s="76" t="s">
        <v>604</v>
      </c>
      <c r="C254" s="76" t="str">
        <f>VLOOKUP(A11,$A$2:$CC$19,37,FALSE)</f>
        <v xml:space="preserve">
(Conforme sua linha já consolidada) Recomenda-se: ponte de conciliação 2024–2026, segregação de “Abertura de Mercado” por subprojetos, teste de nexo com obrigação regulatória, alocação quando houver compartilhamento, glosa/condicionamento sem prova, e normalização plurianual para evitar contaminação do baseline.
</v>
      </c>
      <c r="D254" s="76"/>
    </row>
    <row r="255" spans="1:4" ht="57.75">
      <c r="A255" s="76" t="s">
        <v>1029</v>
      </c>
      <c r="B255" s="76" t="s">
        <v>604</v>
      </c>
      <c r="C255" s="76" t="str">
        <f>VLOOKUP(A15,$A$2:$CC$19,37,FALSE)</f>
        <v>Recomenda-se: ponte de conciliação 2024–2026, segregação de "Abertura de Mercado" por subprojetos, verificação de nexo com obrigação regulatória, alocação nos casos de compartilhamento, glosa ou condicionamento na ausência de comprovação, e normalização plurianual para evitar contaminação da base de referência (baseline).</v>
      </c>
      <c r="D255" s="76"/>
    </row>
    <row r="256" spans="1:4" ht="57.75">
      <c r="A256" s="76" t="s">
        <v>1279</v>
      </c>
      <c r="B256" s="76" t="s">
        <v>604</v>
      </c>
      <c r="C256" s="76" t="str">
        <f>VLOOKUP(A16,$A$2:$CC$19,37,FALSE)</f>
        <v>Contribuição enviada via e-mail e fisicamente, por pendrive, em 06.04.2026</v>
      </c>
      <c r="D256" s="76"/>
    </row>
    <row r="257" spans="1:4" ht="57.75">
      <c r="A257" s="76" t="s">
        <v>1282</v>
      </c>
      <c r="B257" s="76" t="s">
        <v>604</v>
      </c>
      <c r="C257" s="76" t="str">
        <f>VLOOKUP(A17,$A$2:$CC$19,37,FALSE)</f>
        <v>Resposta completa enviada por e-mail.</v>
      </c>
      <c r="D257" s="76"/>
    </row>
    <row r="258" spans="1:4" ht="87">
      <c r="A258" s="76" t="s">
        <v>798</v>
      </c>
      <c r="B258" s="76" t="s">
        <v>606</v>
      </c>
      <c r="C258" s="76" t="str">
        <f>VLOOKUP(A5,$A$2:$CC$19,38,FALSE)</f>
        <v xml:space="preserve">A ABIQUIM considera que a rubrica "Estudos e Projetos", no valor de R$ 266,2 milhões (9,6% do OPEX total), apresenta problemas estruturais que comprometem sua elegibilidade regulatória. Não é possível identificar se os valores incluem estudos vinculados a projetos de expansão sem autorização ou se correspondem exclusivamente a estudos operacionais.
A ABIQUIM concorda com a Determinação Regulatória da NT7 que estabelece regime de aprovação prévia para estes gastos, com apresentação de escopo detalhado, justificativa de necessidade fundamentada em norma técnica ou obrigação regulatória, orçamento comparado com referências de mercado e demonstração de que o estudo não pode ser realizado com recursos internos.
</v>
      </c>
      <c r="D258" s="76"/>
    </row>
    <row r="259" spans="1:4" ht="29.25">
      <c r="A259" s="76" t="s">
        <v>1118</v>
      </c>
      <c r="B259" s="76" t="s">
        <v>606</v>
      </c>
      <c r="C259" s="76" t="str">
        <f>VLOOKUP(A7,$A$2:$CC$19,38,FALSE)</f>
        <v>O rigor regulatório aplicado pela ANP previne o financiamento indevido de estudos desnecessários, com valores inflados ou de natureza eminentemente comercial, por parte dos usuários do sistema. Por essas razões, sugere-se a manutenção integral das exigências regulatórias dispostas no item 3.4.3, garantindo que nenhum gasto dessa categoria integre a tarifa sem o escrutínio prévio da Agência.</v>
      </c>
      <c r="D259" s="76"/>
    </row>
    <row r="260" spans="1:4" ht="57.75">
      <c r="A260" s="76" t="s">
        <v>951</v>
      </c>
      <c r="B260" s="76" t="s">
        <v>606</v>
      </c>
      <c r="C260" s="76" t="str">
        <f>VLOOKUP(A10,$A$2:$CC$19,38,FALSE)</f>
        <v xml:space="preserve">Exigir: (i) lista de projetos (escopo, finalidade, entregáveis), (ii) vinculação a obrigações regulatórias ou a planos de integridade/manutenção, (iii) evidências de contratação e execução, e (iv) classificação regulatória: estudo que gera ativo (pré-engenharia/EPC) tende a ser CAPEX/REPEX, não OPEX. 
Na ausência de detalhamento e nexo causal, recomenda-se glosa ou tratamento como item condicional sujeito a auditoria e eventual reconhecimento via mecanismo de ajuste.
</v>
      </c>
      <c r="D260" s="76"/>
    </row>
    <row r="261" spans="1:4" ht="72.75">
      <c r="A261" s="76" t="s">
        <v>1181</v>
      </c>
      <c r="B261" s="76" t="s">
        <v>606</v>
      </c>
      <c r="C261" s="76" t="str">
        <f>VLOOKUP(A11,$A$2:$CC$19,38,FALSE)</f>
        <v xml:space="preserve">
A rubrica deve ser tratada como alto risco de não recorrência e de mistura OPEX/CAPEX. Exigir: (i) lista de projetos (escopo, finalidade, entregáveis), (ii) vinculação a obrigações regulatórias ou a planos de integridade/manutenção, (iii) evidências de contratação e execução, e (iv) classificação regulatória: estudo que gera ativo (pré-engenharia/EPC) tende a ser CAPEX/REPEX, não OPEX. Na ausência de detalhamento e nexo causal, recomenda-se glosa ou tratamento como item condicional sujeito a auditoria e eventual reconhecimento via mecanismo de ajuste.
</v>
      </c>
      <c r="D261" s="76"/>
    </row>
    <row r="262" spans="1:4" ht="43.5">
      <c r="A262" s="76" t="s">
        <v>1029</v>
      </c>
      <c r="B262" s="76" t="s">
        <v>606</v>
      </c>
      <c r="C262" s="76" t="str">
        <f>VLOOKUP(A15,$A$2:$CC$19,38,FALSE)</f>
        <v>A rubrica deve ser tratada como de alto risco de não recorrência e de mistura entre OPEX e CAPEX. Exigir: (i) lista de projetos com escopo, finalidade e entregáveis; (ii) vinculação a obrigações regulatórias ou a planos de integridade e manutenção; (iii) evidências de contratação e execução; e (iv) classificação regulatória — estudo que gera ativo (pré-engenharia/EPC) tende a constituir CAPEX/REPEX, e não OPEX. Na ausência de detalhamento e nexo causal, recomenda-se glosa ou tratamento como item condicional sujeito a auditoria e eventual reconhecimento por meio de mecanismo de ajuste.</v>
      </c>
      <c r="D262" s="76"/>
    </row>
    <row r="263" spans="1:4" ht="29.25">
      <c r="A263" s="76" t="s">
        <v>1279</v>
      </c>
      <c r="B263" s="76" t="s">
        <v>606</v>
      </c>
      <c r="C263" s="76" t="str">
        <f>VLOOKUP(A16,$A$2:$CC$19,38,FALSE)</f>
        <v>Contribuição enviada via e-mail e fisicamente, por pendrive, em 06.04.2026</v>
      </c>
      <c r="D263" s="76"/>
    </row>
    <row r="264" spans="1:4" ht="29.25">
      <c r="A264" s="76" t="s">
        <v>1282</v>
      </c>
      <c r="B264" s="76" t="s">
        <v>606</v>
      </c>
      <c r="C264" s="76" t="str">
        <f>VLOOKUP(A17,$A$2:$CC$19,38,FALSE)</f>
        <v>Resposta completa enviada por e-mail.</v>
      </c>
      <c r="D264" s="76"/>
    </row>
    <row r="265" spans="1:4" ht="43.5">
      <c r="A265" s="76" t="s">
        <v>1036</v>
      </c>
      <c r="B265" s="76" t="s">
        <v>606</v>
      </c>
      <c r="C265" s="76" t="str">
        <f>VLOOKUP(A19,$A$2:$CC$19,38,FALSE)</f>
        <v>A rubrica referente a “Estudos e Projetos” precisa ser observada com atenção máxima, exigindo lista de projetos com os respectivos detalhamentos, teste de nexo e vinculação a obrigações regulatórias ou a planos de integridade e/ ou manutenção, evidências quanto a contratação e execução de serviços, e adequada classificação regulatória. Tais exigências se justificam para assegurar maior transparência, rastreabilidade e rigor regulatório, ainda mais em se tratando de rubrica com alto risco de mistura entre OPEX e CAPEX e por se tratar de despesas de baixa recorrência, como por exemplo, estudos e contratações de engenharia que geram os ativos e que, por vezes, podem ser inadequadamente classificados.</v>
      </c>
      <c r="D265" s="76"/>
    </row>
    <row r="266" spans="1:4" ht="43.5">
      <c r="A266" s="76" t="s">
        <v>798</v>
      </c>
      <c r="B266" s="76" t="s">
        <v>20</v>
      </c>
      <c r="C266" s="76" t="str">
        <f>VLOOKUP(A5,$A$2:$CC$19,39,FALSE)</f>
        <v>A ABIQUIM concorda integralmente com a glosa dos R$ 71,4 milhões de OPEX atribuídos a projetos de expansão sem Autorização de Construção. A socialização desses custos transferiria indevidamente o risco do investidor para o usuário, enfraquecendo a disciplina econômica do regime regulado.</v>
      </c>
      <c r="D266" s="76"/>
    </row>
    <row r="267" spans="1:4" ht="43.5">
      <c r="A267" s="76" t="s">
        <v>1118</v>
      </c>
      <c r="B267" s="76" t="s">
        <v>20</v>
      </c>
      <c r="C267" s="76" t="str">
        <f>VLOOKUP(A7,$A$2:$CC$19,39,FALSE)</f>
        <v>A atuação da ANP na exclusão cautelar desses valores previne o repasse antecipado e injustificado de custos ao usuário final, assegurando que apenas projetos com viabilidade comprovada integrem a base de cálculo. Por essas razões, sugere-se a manutenção integral da glosa de R$ 71,4 milhões e das diretrizes metodológicas dispostas no item 3.4.4.</v>
      </c>
      <c r="D267" s="76"/>
    </row>
    <row r="268" spans="1:4" ht="72.75">
      <c r="A268" s="76" t="s">
        <v>951</v>
      </c>
      <c r="B268" s="76" t="s">
        <v>20</v>
      </c>
      <c r="C268" s="76" t="str">
        <f>VLOOKUP(A10,$A$2:$CC$19,39,FALSE)</f>
        <v xml:space="preserve">Projetos de expansão sem autorização de construção não devem compor as contas regulatórias nem ser implicitamente reconhecidos como “preparação de expansão”. 
Gastos associados devem ser segregados (engenharia preliminar, licenciamento etc.) e avaliados caso a caso. Recomenda-se: (i) glosa de despesas associadas a expansão não autorizada quando não houver obrigação regulatória, e (ii) condicionamento de qualquer reconhecimento à obtenção de AC e demonstração de prudência/eficiência.
</v>
      </c>
      <c r="D268" s="76"/>
    </row>
    <row r="269" spans="1:4" ht="57.75">
      <c r="A269" s="76" t="s">
        <v>1181</v>
      </c>
      <c r="B269" s="76" t="s">
        <v>20</v>
      </c>
      <c r="C269" s="76" t="str">
        <f>VLOOKUP(A11,$A$2:$CC$19,39,FALSE)</f>
        <v xml:space="preserve">
A ANP deve reafirmar que projetos de expansão sem AC não devem compor OPEX regulatório nem ser implicitamente reconhecidos como “preparação de expansão”. Gastos associados devem ser segregados (engenharia preliminar, licenciamento etc.) e avaliados caso a caso. Recomenda-se: (i) glosa de despesas associadas a expansão não autorizada quando não houver obrigação regulatória, e (ii) condicionamento de qualquer reconhecimento à obtenção de AC e demonstração de prudência/eficiência.
</v>
      </c>
      <c r="D269" s="76"/>
    </row>
    <row r="270" spans="1:4" ht="43.5">
      <c r="A270" s="76" t="s">
        <v>993</v>
      </c>
      <c r="B270" s="76" t="s">
        <v>20</v>
      </c>
      <c r="C270" s="76" t="str">
        <f>VLOOKUP(A12,$A$2:$CC$19,39,FALSE)</f>
        <v>Conforme regulação pertinente ao transporte, custos associados a projetos ainda não autorizados pela ANP indica que não são elegíveis a este ciclo tarifário.</v>
      </c>
      <c r="D270" s="76"/>
    </row>
    <row r="271" spans="1:4" ht="43.5">
      <c r="A271" s="76" t="s">
        <v>1029</v>
      </c>
      <c r="B271" s="76" t="s">
        <v>20</v>
      </c>
      <c r="C271" s="76" t="str">
        <f>VLOOKUP(A15,$A$2:$CC$19,39,FALSE)</f>
        <v>A ANP deve reafirmar que projetos de expansão sem Autorização de Construção não devem compor o OPEX regulatório nem ser implicitamente reconhecidos como "preparação de expansão". Gastos associados devem ser segregados (engenharia preliminar, licenciamento etc.) e avaliados caso a caso. Recomenda-se: (i) glosa de despesas vinculadas a expansão não autorizada quando não houver obrigação regulatória; e (ii) condicionamento de qualquer reconhecimento à obtenção da AC e à demonstração de prudência e eficiência.</v>
      </c>
      <c r="D271" s="76"/>
    </row>
    <row r="272" spans="1:4" ht="43.5">
      <c r="A272" s="76" t="s">
        <v>1279</v>
      </c>
      <c r="B272" s="76" t="s">
        <v>20</v>
      </c>
      <c r="C272" s="76" t="str">
        <f>VLOOKUP(A16,$A$2:$CC$19,39,FALSE)</f>
        <v>Contribuição enviada via e-mail e fisicamente, por pendrive, em 06.04.2026</v>
      </c>
      <c r="D272" s="76"/>
    </row>
    <row r="273" spans="1:4" ht="43.5">
      <c r="A273" s="76" t="s">
        <v>1282</v>
      </c>
      <c r="B273" s="76" t="s">
        <v>20</v>
      </c>
      <c r="C273" s="76" t="str">
        <f>VLOOKUP(A17,$A$2:$CC$19,39,FALSE)</f>
        <v>Resposta completa enviada por e-mail.</v>
      </c>
      <c r="D273" s="76"/>
    </row>
    <row r="274" spans="1:4" ht="43.5">
      <c r="A274" s="76" t="s">
        <v>1036</v>
      </c>
      <c r="B274" s="76" t="s">
        <v>20</v>
      </c>
      <c r="C274" s="76" t="str">
        <f>VLOOKUP(A19,$A$2:$CC$19,39,FALSE)</f>
        <v xml:space="preserve">Entendemos que acertadamente e de modo a reforçar seu entendimento, a Agência deve manter o reconhecimento de despesas de projetos de expansão apenas mediante Autorização de Construção - AC. As despesas referentes a projetos não autorizados não devem compor o OPEX regulatório e nem serem implicitamente reconhecidas como “preparação de expansão” ou mesmo terem suas despesas reconhecidas, ainda que parcialmente, por meio de rubricas agregadas. </v>
      </c>
      <c r="D274" s="76"/>
    </row>
    <row r="275" spans="1:4" ht="57.75">
      <c r="A275" s="76" t="s">
        <v>798</v>
      </c>
      <c r="B275" s="76" t="s">
        <v>609</v>
      </c>
      <c r="C275" s="76" t="str">
        <f>VLOOKUP(A5,$A$2:$CC$19,40,FALSE)</f>
        <v>A ABIQUIM considera que a projeção de OPEX apresentada pela NTS para os anos de 2027 a 2029, praticamente constante em termos reais (variação média de apenas 1,2% ao ano), revela premissa implícita de Fator X igual a zero, o que contraria o disposto no art. 11 da Resolução ANP nº 991/2026.
Recomenda-se que a ANP explicite e justifique a aplicação de fator de produtividade distinto de zero, ainda que de forma conservadora.</v>
      </c>
      <c r="D275" s="76"/>
    </row>
    <row r="276" spans="1:4" ht="57.75">
      <c r="A276" s="76" t="s">
        <v>1118</v>
      </c>
      <c r="B276" s="76" t="s">
        <v>1329</v>
      </c>
      <c r="C276" s="76" t="str">
        <f>VLOOKUP(A7,$A$2:$CC$19,40,FALSE)</f>
        <v>A adoção implícita de um Fator X zero compromete o caráter incentivado do modelo regulatório e onera injustificadamente os usuários. Por essas razões, sugere-se o total apoio à diretriz disposta no item 3.4.5, de modo que a ANP realize a devida e rigorosa calibração do Fator X na 3ª fase do Plano de Ação, assegurando que as eficiências operacionais esperadas sejam repassadas às tarifas.</v>
      </c>
      <c r="D276" s="76"/>
    </row>
    <row r="277" spans="1:4" ht="57.75">
      <c r="A277" s="76" t="s">
        <v>951</v>
      </c>
      <c r="B277" s="76" t="s">
        <v>1330</v>
      </c>
      <c r="C277" s="76" t="str">
        <f>VLOOKUP(A10,$A$2:$CC$19,40,FALSE)</f>
        <v xml:space="preserve">A ANP deve aplicar a recomendação de que o OPEX deve refletir trajetória de eficiência, com metas/índices de produtividade (ex.: custo por km, por ponto, por estação, por volume transportado; headcount/ativos; indicadores de manutenção). 
Se a proposta não evidencia ganhos, a ANP deve: (i) aplicar fator de eficiência (X) ou ajuste de produtividade, (ii) excluir custos incrementais sem driver comprovado, e (iii) exigir plano de eficiência verificável. Isso é essencial para modicidade tarifária e disciplina de custos no ciclo.
</v>
      </c>
      <c r="D277" s="76"/>
    </row>
    <row r="278" spans="1:4" ht="72.75">
      <c r="A278" s="76" t="s">
        <v>1181</v>
      </c>
      <c r="B278" s="76" t="s">
        <v>1331</v>
      </c>
      <c r="C278" s="76" t="str">
        <f>VLOOKUP(A11,$A$2:$CC$19,40,FALSE)</f>
        <v xml:space="preserve">
Recomenda-se que a ANP aplique explicitamente o comando do art. 11: o OPEX deve refletir trajetória de eficiência, com metas/índices de produtividade (ex.: custo por km, por ponto, por estação, por volume transportado; headcount/ativos; indicadores de manutenção). Se a proposta não evidencia ganhos, a ANP deve: (i) aplicar fator de eficiência (X) ou ajuste de produtividade, (ii) excluir custos incrementais sem driver comprovado, e (iii) exigir plano de eficiência verificável. Isso é essencial para a modicidade tarifária e disciplina de custos no ciclo.
</v>
      </c>
      <c r="D278" s="76"/>
    </row>
    <row r="279" spans="1:4" ht="57.75">
      <c r="A279" s="76" t="s">
        <v>1029</v>
      </c>
      <c r="B279" s="76" t="s">
        <v>1332</v>
      </c>
      <c r="C279" s="76" t="str">
        <f>VLOOKUP(A15,$A$2:$CC$19,40,FALSE)</f>
        <v>Recomenda-se que a ANP aplique expressamente o comando do art. 11: o OPEX deve refletir trajetória de eficiência, com metas e índices de produtividade (p.ex., custo por quilômetro, por ponto, por estação, por volume transportado; headcount por ativos; indicadores de manutenção). Se a proposta não evidencia ganhos, a ANP deve: (i) aplicar fator de eficiência (X) ou ajuste de produtividade; (ii) excluir custos incrementais sem direcionador comprovado; e (iii) exigir plano de eficiência verificável. Tais medidas são essenciais para a modicidade tarifária e a disciplina de custos no ciclo.</v>
      </c>
      <c r="D279" s="76"/>
    </row>
    <row r="280" spans="1:4" ht="57.75">
      <c r="A280" s="76" t="s">
        <v>1279</v>
      </c>
      <c r="B280" s="76" t="s">
        <v>1333</v>
      </c>
      <c r="C280" s="76" t="str">
        <f>VLOOKUP(A16,$A$2:$CC$19,40,FALSE)</f>
        <v>Contribuição enviada via e-mail e fisicamente, por pendrive, em 06.04.2026</v>
      </c>
      <c r="D280" s="76"/>
    </row>
    <row r="281" spans="1:4" ht="57.75">
      <c r="A281" s="76" t="s">
        <v>1282</v>
      </c>
      <c r="B281" s="76" t="s">
        <v>1334</v>
      </c>
      <c r="C281" s="76" t="str">
        <f>VLOOKUP(A17,$A$2:$CC$19,40,FALSE)</f>
        <v>Resposta completa enviada por e-mail.</v>
      </c>
      <c r="D281" s="76"/>
    </row>
    <row r="282" spans="1:4" ht="57.75">
      <c r="A282" s="76" t="s">
        <v>1036</v>
      </c>
      <c r="B282" s="76" t="s">
        <v>1335</v>
      </c>
      <c r="C282" s="76" t="str">
        <f>VLOOKUP(A19,$A$2:$CC$19,40,FALSE)</f>
        <v>Conforme preconiza o art. 11º da Resolução ANP 991/2026, o OPEX deve refletir trajetória de eficiência, com metas e índices de produtividade. Deste modo, a Agência deve prezar por sua aplicação, especialmente se a proposta não evidenciar ganhos, situação na qual devem ser aplicados fatores de eficiência (X) ou ajustes de produtividade, bem como a exclusão de custos incrementais que não tenham sido devidamente comprovados, e, ainda, exigir plano de eficiência verificável, a fim de assegurar transparência, modicidade tarifária e maior rigor regulatório com disciplina de custos.</v>
      </c>
      <c r="D282" s="76"/>
    </row>
    <row r="283" spans="1:4" ht="130.5">
      <c r="A283" s="76" t="s">
        <v>798</v>
      </c>
      <c r="B283" s="76" t="s">
        <v>22</v>
      </c>
      <c r="C283" s="76" t="str">
        <f>VLOOKUP(A5,$A$2:$CC$19,41,FALSE)</f>
        <v>A ABIQUIM considera que a coexistência de regimes durante o ciclo 2026-2030 — com a Malha Sudeste em regime regulado e os contratos GASPAJ, GASDUC III, GASTAU e Malhas II ainda vigentes — exige segregação contábil-regulatória rigorosa para evitar subsídio cruzado.
A NTS informa, em seu Plano de Negócios, percentuais de rateio de 62% para Malha Sudeste, 5% para GASPAJ e 9% para GASDUC III. Contudo, a proposta apresenta três insuficiências graves:
Os percentuais de rateio apresentados pela NTS são autodeclarados, não auditáveis e não abrangem todos os contratos vigentes. 
A ausência de matriz analítica completa, com critérios objetivos e valores anuais por regime, impede a verificação da adequada alocação de custos e justifica o não reconhecimento dos valores até saneamento informacional.</v>
      </c>
      <c r="D283" s="76" t="str">
        <f>VLOOKUP(A5,$A$2:$CC$19,42,FALSE)</f>
        <v>A ABIQUIM apresenta suas contribuições à Seção III da NT7 pautada pelos princípios da modicidade tarifária, transparência e eficiência consagrados na Lei nº 14.134/2021 e na Resolução ANP nº 991/2026, bem como pelas melhores práticas regulatórias internacionais, notadamente as regras da AER australiana (NGR Rules 79, 91 e 93).
As observações aqui registradas visam assegurar que apenas custos comprovadamente necessários, prudentes e eficientemente incorridos sejam reconhecidos na base tarifária do regime regulado.</v>
      </c>
    </row>
    <row r="284" spans="1:4" ht="57.75">
      <c r="A284" s="76" t="s">
        <v>1118</v>
      </c>
      <c r="B284" s="76" t="s">
        <v>22</v>
      </c>
      <c r="C284" s="76" t="str">
        <f>VLOOKUP(A7,$A$2:$CC$19,41,FALSE)</f>
        <v>A atuação da ANP na verificação da metodologia de alocação de custos previne a transferência indevida de encargos entre diferentes grupos de usuários, o que representaria uma afronta à justiça e à modicidade tarifária. Por essas razões, sugere-se a manutenção integral das exigências regulatórias dispostas no item 3.4.6, condicionando o reconhecimento das despesas do regime regulado à aprovação prévia de uma matriz de rateio transparente e fundamentada tecnicamente.</v>
      </c>
      <c r="D284" s="76" t="str">
        <f>VLOOKUP(A7,$A$2:$CC$19,42,FALSE)</f>
        <v xml:space="preserve">Justificativas já apresentadas nos campos anteriores. </v>
      </c>
    </row>
    <row r="285" spans="1:4" ht="204">
      <c r="A285" s="76" t="s">
        <v>951</v>
      </c>
      <c r="B285" s="76" t="s">
        <v>22</v>
      </c>
      <c r="C285" s="76" t="str">
        <f>VLOOKUP(A10,$A$2:$CC$19,41,FALSE)</f>
        <v xml:space="preserve">Deve-se impor regras claras de alocação para evitar que custos do legado (ou de atividades comerciais) sejam transferidos ao regime regulado. 
É recomendável: (i) uma matriz de alocação de custos comuns com drivers objetivos (capacidade, uso, pontos, km, horas de operação etc.), (ii) segregação de centros de custo no ERP, (iii) testes de consistência (reconciliação com demonstrações financeiras e relatórios gerenciais), e (iv) auditoria independente. 
Na ausência de critérios e evidências, deve ser aplicada glosa prudencial e/ou exigir reapresentação. O ônus da informação é da transportadora.
</v>
      </c>
      <c r="D285" s="76" t="str">
        <f>VLOOKUP(A10,$A$2:$CC$19,42,FALSE)</f>
        <v xml:space="preserve">Em processos tarifários, a incorporação de custos não recorrentes ou não elegíveis no baseline gera impactos persistentes e prejudica a modicidade tarifária. Portanto, a ANP deve condicionar o reconhecimento do OPEX à apresentação de evidências mínimas, normalizar picos e aplicar glosas quando não houver comprovação, assegurando previsibilidade e comparabilidade.
Princípios aplicáveis: modicidade tarifária, transparência, verificabilidade, prudência/eficiência e vedação à dupla remuneração. Na presença de assimetria informacional, a ANP deve (i) exigir evidências mínimas; (ii) decidir com base em parâmetros conservadores e replicáveis; (iii) imputar à transportadora o ônus da prova; e (iv) aplicar true‑up apenas quando dados auditáveis forem disponibilizados.
</v>
      </c>
    </row>
    <row r="286" spans="1:4" ht="261.75">
      <c r="A286" s="76" t="s">
        <v>1181</v>
      </c>
      <c r="B286" s="76" t="s">
        <v>22</v>
      </c>
      <c r="C286" s="76" t="str">
        <f>VLOOKUP(A11,$A$2:$CC$19,41,FALSE)</f>
        <v xml:space="preserve">
A ANP deve impor regras claras de alocação para evitar que custos do legado (ou de atividades comerciais) sejam transferidos ao regime regulado. Recomenda-se: (i) matriz de alocação de custos comuns com drivers objetivos (capacidade, uso, pontos, km, horas de operação etc.), (ii) segregação de centros de custo no ERP, (iii) testes de consistência (reconciliação com demonstrações financeiras e relatórios gerenciais), e (iv) auditoria independente. Na ausência de critérios e evidências, aplicar glosa prudencial e/ou exigir reapresentação. O ônus da informação é da transportadora.
</v>
      </c>
      <c r="D286" s="76" t="str">
        <f>VLOOKUP(A11,$A$2:$CC$19,42,FALSE)</f>
        <v xml:space="preserve">
As contribuições acima se justificam porque rubricas materialmente relevantes, agregadas e sem trilha auditável comprometem a transparência, impedem testes de prudência/eficiência, aumentam o risco de dupla contagem (OPEX vs CAPEX/REPEX) e ampliam a probabilidade de subsídio cruzado entre regimes e atividades. Em processos tarifários, a incorporação de custos não recorrentes ou não elegíveis no baseline gera impactos persistentes e prejudica a modicidade tarifária. Portanto, a ANP deve condicionar o reconhecimento do OPEX à apresentação de evidências mínimas, normalizar picos e aplicar glosas quando não houver comprovação, assegurando previsibilidade e comparabilidade.
Princípios aplicáveis: modicidade tarifária, transparência, verificabilidade, prudência/eficiência e vedação à dupla remuneração. Na presença de assimetria informacional, a ANP deve (i) exigir evidências mínimas; (ii) decidir com base em parâmetros conservadores e replicáveis; (iii) imputar à transportadora o ônus da prova; e (iv) aplicar true‑up apenas quando dados auditáveis forem disponibilizados.
</v>
      </c>
    </row>
    <row r="287" spans="1:4" ht="72.75">
      <c r="A287" s="76" t="s">
        <v>993</v>
      </c>
      <c r="B287" s="76" t="s">
        <v>22</v>
      </c>
      <c r="C287" s="76">
        <f>VLOOKUP(A12,$A$2:$CC$19,41,FALSE)</f>
        <v>0</v>
      </c>
      <c r="D287" s="76" t="str">
        <f>VLOOKUP(A12,$A$2:$CC$19,42,FALSE)</f>
        <v xml:space="preserve">A ANP deve condicionar o reconhecimento de gastos à comprovação documental. Considerando não ter havido revisões tarifárias anteriormente, pautada pela modicidade e transparência, poderia a Agência exigir evidências robustas e parâmetros conservadores, de forma a permitir que a transportadora apresente as devidas comprovações.  </v>
      </c>
    </row>
    <row r="288" spans="1:4" ht="245.25">
      <c r="A288" s="76" t="s">
        <v>1029</v>
      </c>
      <c r="B288" s="76" t="s">
        <v>22</v>
      </c>
      <c r="C288" s="76" t="str">
        <f>VLOOKUP(A15,$A$2:$CC$19,41,FALSE)</f>
        <v>A ANP deve impor regras claras de alocação para evitar que custos do legado — ou de atividades comerciais — sejam transferidos ao regime regulado. Recomenda-se: (i) matriz de alocação de custos comuns com direcionadores objetivos (capacidade, uso, pontos, quilometragem, horas de operação etc.); (ii) segregação de centros de custo no ERP; (iii) testes de consistência com reconciliação às demonstrações financeiras e relatórios gerenciais; e (iv) auditoria independente. Na ausência de critérios e evidências, aplicar glosa prudencial e/ou exigir reapresentação. O ônus da informação recai sobre a transportadora.</v>
      </c>
      <c r="D288" s="76" t="str">
        <f>VLOOKUP(A15,$A$2:$CC$19,42,FALSE)</f>
        <v>As contribuições acima se justificam porque rubricas materialmente relevantes, agregadas e desprovidas de trilha auditável comprometem a transparência, inviabilizam testes de prudência e eficiência, elevam o risco de dupla contagem (OPEX versus CAPEX/REPEX) e ampliam a probabilidade de subsídio cruzado entre regimes e atividades. Em processos tarifários, a incorporação de custos não recorrentes ou não elegíveis na base de referência gera impactos persistentes e prejudica a modicidade tarifária. Por isso, a ANP deve condicionar o reconhecimento do OPEX à apresentação de evidências mínimas, normalizar picos e aplicar glosas na ausência de comprovação, assegurando previsibilidade e comparabilidade.
Princípios aplicáveis: modicidade tarifária, transparência, verificabilidade, prudência e eficiência, além da vedação à dupla remuneração. Diante de assimetria informacional, a ANP deve (i) exigir evidências mínimas; (ii) decidir com base em parâmetros conservadores e replicáveis; (iii) atribuir à transportadora o ônus da prova; e (iv) aplicar true-up apenas quando dados auditáveis forem disponibilizados.</v>
      </c>
    </row>
    <row r="289" spans="1:4" ht="57.75">
      <c r="A289" s="76" t="s">
        <v>1279</v>
      </c>
      <c r="B289" s="76" t="s">
        <v>22</v>
      </c>
      <c r="C289" s="76" t="str">
        <f>VLOOKUP(A16,$A$2:$CC$19,41,FALSE)</f>
        <v>Contribuição enviada via e-mail e fisicamente, por pendrive, em 06.04.2026</v>
      </c>
      <c r="D289" s="76">
        <f>VLOOKUP(A16,$A$2:$CC$19,42,FALSE)</f>
        <v>0</v>
      </c>
    </row>
    <row r="290" spans="1:4" ht="57.75">
      <c r="A290" s="76" t="s">
        <v>1282</v>
      </c>
      <c r="B290" s="76" t="s">
        <v>22</v>
      </c>
      <c r="C290" s="76" t="str">
        <f>VLOOKUP(A17,$A$2:$CC$19,41,FALSE)</f>
        <v>Resposta completa enviada por e-mail.</v>
      </c>
      <c r="D290" s="76" t="str">
        <f>VLOOKUP(A17,$A$2:$CC$19,42,FALSE)</f>
        <v>Resposta completa enviada por e-mail.</v>
      </c>
    </row>
    <row r="291" spans="1:4" ht="101.25">
      <c r="A291" s="76" t="s">
        <v>1036</v>
      </c>
      <c r="B291" s="76" t="s">
        <v>22</v>
      </c>
      <c r="C291" s="76" t="str">
        <f>VLOOKUP(A19,$A$2:$CC$19,41,FALSE)</f>
        <v xml:space="preserve">Considerando o momento de transição do regime legado para o regime regulado, entendemos ser de extrema importância que a Agência determine regras claras de alocação de despesas, a fim de evitar que custos referentes ao regime legado sejam inadequadamente transferidos ao regime regulado. Para tanto, sugerimos a segregação de centros de custo no ERP, a reconciliação com demonstrações financeiras e relatórios gerenciais, matriz de alocação de custos comuns com drivers determinados e auditoria independente. </v>
      </c>
      <c r="D291" s="76" t="str">
        <f>VLOOKUP(A19,$A$2:$CC$19,42,FALSE)</f>
        <v>Rubricas relevantes que permanecem agregadas e sem trilha auditável comprometem a transparência e dificultam a verificação de prudência e eficiência. Essa fragilidade aumenta o risco de dupla contabilização entre OPEX e CAPEX/REPEX e amplia a probabilidade de subsídio cruzado entre regimes e atividades. Em processos tarifários, a incorporação de custos não recorrentes ou não elegíveis no baseline gera efeitos duradouros e prejudica a modicidade tarifária.</v>
      </c>
    </row>
    <row r="292" spans="1:4" ht="144.75">
      <c r="A292" s="76" t="s">
        <v>798</v>
      </c>
      <c r="B292" s="76" t="s">
        <v>24</v>
      </c>
      <c r="C292" s="76" t="str">
        <f>VLOOKUP(A5,$A$2:$CC$19,43,FALSE)</f>
        <v>A ABIQUIM reconhece a complexidade da análise dos investimentos de sustentação (Sustaining CAPEX) no contexto de transição regulatória e concorda com a abordagem da NT7 de avaliar esses investimentos em conjunto com a BRA e o OPEX, dada a interdependência entre essas contas e o risco de fronteira inadequada entre despesas capitalizadas e custos operacionais.
A proposta da NTS totaliza R$ 2.539 milhões em Sustaining CAPEX para o ciclo 2026-2030, distribuídos em categorias como Tubulação (R$ 648 milhões), Pig Instrumentado (R$ 540 milhões), Estações de Medição/Regulagem (R$ 299 milhões) e Estações de Compressão (R$ 196 milhões). A esses valores somam-se R$ 363 milhões referentes a investimentos realizados em 2025, ainda sob a vigência dos contratos legados.
A ABIQUIM observa que a proposta apresenta deficiências materiais que impedem a verificação de conformidade com os requisitos de investimentos "prudentes e necessários" estabelecidos no art. 6º, § 1º, da Resolução ANP nº 991/2026, notadamente: ausência generalizada de documentação técnica (laudos, estudos de condição, análise de alternativas, orçamentos detalhados); falta de segregação adequada entre Sustaining, Augmentation e Connection CAPEX; perfis temporais inconsistentes com programas reais de manutenção; e risco de dupla recuperação com rubricas de OPEX.
A entidade confia que as Determinações Regulatórias propostas pela NT7 — que classificam a maior parte dos valores como Projeto Contingente ou glosa — serão mantidas, assegurando que apenas investimentos efetivamente comprovados como prudentes e necessários integrem a base tarifária.</v>
      </c>
      <c r="D292" s="76"/>
    </row>
    <row r="293" spans="1:4" ht="288.75">
      <c r="A293" s="76" t="s">
        <v>951</v>
      </c>
      <c r="B293" s="76" t="s">
        <v>24</v>
      </c>
      <c r="C293" s="76" t="str">
        <f>VLOOKUP(A10,$A$2:$CC$19,43,FALSE)</f>
        <v xml:space="preserve">Em linha com as melhores práticas internacionais, o Sustaining CAPEX (investimentos de sustentação) é reconhecido como essencial para a integridade, segurança e confiabilidade das infraestruturas. Contudo, tais investimentos não são aceitos de forma automática para fins de remuneração regulatória, devendo ser submetidos a testes rigorosos de prudência, eficiência e rastreabilidade. Isso inclui a comprovação por meio de práticas estruturadas de asset management, evidências documentais, priorização baseada em risco, avaliação de alternativas técnicas e processos de verificação independentes.
Em contextos que envolvem contratos legados — caracterizados pela coexistência entre regimes contratuais e regulados —, os reguladores adotam salvaguardas adicionais para mitigar riscos de subsídio cruzado e dupla recuperação. Entre essas medidas, destacam-se: (i) a segregação clara entre custos atribuíveis ao legado e aqueles do regime regulado; (ii) a definição de uma matriz de alocação com drivers objetivos para custos compartilhados; e (iii) a exigência de trilhas auditáveis (como sistemas ERP, GIS e registros de engenharia) que permitam vincular cada investimento a ativos específicos, trechos da malha e obrigações regulatórias correspondentes.
Na presença de lacunas informacionais, é prática consolidada a tomada de decisão com base na “melhor informação disponível”, em caráter preliminar, combinada com mecanismos formais de ajuste posterior (true-up) e auditorias ex post. Essas salvaguardas permitem correções quando dados mais robustos se tornam disponíveis, reduzindo o risco de utilização de “rubricas guarda-chuva”, evitando a sobreposição entre CAPEX e OPEX/REPEX e preservando a modicidade tarifária durante períodos de transição regulatória.
A título de referência internacional, o regulador espanhol Comisión Nacional de los Mercados y la Competencia (CNMC), em consonância com as diretrizes da Agency for the Cooperation of Energy Regulators (ACER), estabelece critérios claros sobre quais gastos podem ser ativados (capitalizados) para fins de remuneração. Apenas investimentos que comprovadamente aumentem a vida útil, a capacidade ou o desempenho de ativos existentes podem ser elegíveis à capitalização.
Nesse contexto, a CNMC introduziu o conceito de Copex, que contempla despesas com natureza operacional que, sob condições específicas, podem ser tratadas como investimento. Um exemplo são melhorias relevantes em instalações — voltadas à segurança ou eficiência — que superem determinados limiares financeiros (como €250.000) e estejam associadas a projetos identificáveis.
Para que um gasto seja considerado ativável, exige-se que ele esteja vinculado a um projeto ou obra específica, devidamente caracterizada e em fase operacional. Ademais, o regulador demanda auditorias independentes para verificar que tais despesas correspondem, de fato, à formação ou melhoria de ativos físicos. Por outro lado, custos típicos de operação e manutenção (O&amp;M) — especialmente aqueles recorrentes, sistemáticos ou de menor valor — não são passíveis de capitalização e devem ser recuperados por meio das tarifas anuais, evitando distorções na base de remuneração.
</v>
      </c>
      <c r="D293" s="76"/>
    </row>
    <row r="294" spans="1:4" ht="174">
      <c r="A294" s="76" t="s">
        <v>1181</v>
      </c>
      <c r="B294" s="76" t="s">
        <v>24</v>
      </c>
      <c r="C294" s="76" t="str">
        <f>VLOOKUP(A11,$A$2:$CC$19,43,FALSE)</f>
        <v xml:space="preserve">Em melhores práticas internacionais, o Sustaining CAPEX (investimentos de sustentação) é reconhecido como essencial para integridade, segurança e confiabilidade, mas nunca é aceito “automaticamente”: ele precisa passar por testes de prudência, eficiência e rastreabilidade (asset management, evidências, priorização por risco, alternativas técnicas e verificação). 
Em contextos com contratos legados (coexistência de regime contratual e regime regulado), os reguladores adotam cuidados adicionais para evitar subsídio cruzado e dupla recuperação: exigem segregação clara do que é custo do legado versus custo do regime regulado; uma matriz de alocação com drivers objetivos para custos comuns; e trilhas auditáveis (ERP/GIS/engenharia) que vinculem cada projeto a ativos, trechos e obrigações regulatórias. 
Quando há lacunas de informação, é comum decidir com “melhor informação disponível” em caráter preliminar, mas com mecanismos de ajuste posterior (acerto de contas/true-up) e auditorias ex post, para que eventuais correções sejam feitas quando surgirem dados mais adequados. Essas salvaguardas reduzem o risco de “rubricas guarda-chuva”, evitam sobreposição com OPEX/REPEX e protegem a modicidade tarifária na transição.
A título de exemplo, citamos o regulador espanhol, a CNMC, que segue as regras e diretrizes da ACER (Agência para Cooperação dos Reguladores de Energia da UE) estabelecendo regras sobre os gastos que podem ser ativados (capitalizados) para fins de remuneração. Gastos que comprovadamente aumentam o tempo de operação de ativos já existentes podem ser ativados e retribuídos.
A CNMC introduziu o conceito de Copex, que são despesas que, embora tenham natureza de operação e manutenção, podem ser ativadas sob certas condições, ex: gastos com melhorias em instalações (segurança ou eficiência) que superem 250.000 euros. 
Para que um gasto seja ativável, ele precisa estar associado a um projeto ou obra específica e estar em fase operacional.
O regulador exige auditorias específicas para validar que os gastos realmente correspondem a ativos físicos. Os custos considerados de operação e manutenção (O&amp;M) são recuperados via tarifas anuais. Manutenções sistemáticas e de baixo valor não são ativáveis.
</v>
      </c>
      <c r="D294" s="76"/>
    </row>
    <row r="295" spans="1:4" ht="188.25">
      <c r="A295" s="76" t="s">
        <v>993</v>
      </c>
      <c r="B295" s="76" t="s">
        <v>24</v>
      </c>
      <c r="C295" s="76" t="str">
        <f>VLOOKUP(A12,$A$2:$CC$19,43,FALSE)</f>
        <v>O Sustaining CAPEX deve ser considerado sempre que os gastos sejam necessários para manter a infraestrutura existente em operação, garantindo a confiabilidade, segurança e a eficiência do sistema ao longo do tempo, promovendo à modicidade tarifária.
A inclusão da tipologia Sustaining CAPEX (gastos de capital para manutenção, substituição ou modernização de ativos existentes) na rubrica CAPEX das propostas tarifárias de redes de transporte de gás impacta a recuperação de investimentos e a segurança operacional. Importante que qualquer discussão no sentido de aplicação objetive manter a capacidade e a integridade dos ativos existentes, gerando menor custo do que investimentos de substituição. Ou seja, deve-se considerar que efetivamente produzem efeito de modicidade em relação ao modelo de OPEX onde comumente determinadas atividades são tratadas e de CAPEX substitutivo.
No entanto, caberá classificar quais atividades estariam qualificadas para tal rubrica. Assim, diferenciar dos corriqueiros processos de Investimentos em expansão (investimentos em nova capacidade (ex: extensão de redes) e de custos operacionais ordinários (custos recorrentes de operação e manutenção) é uma tarefa necessária e cuja documentação deve ser bem estabelecida para que seja auditável.
Um plano de gestão de ativos deve respaldar todas as atividades relacionadas e os valores envolvidos sujeitos a auditorias. Admite-se que, ao ser tratado de forma devida, a tipologia pode contribuir em questões relacionadas a segurança e confiabilidade, repartição de custos entre atuais usuários e futuros usuários beneficiados pelos processos contemplados.
A auditoria deve considerar se os processos estão corretamente dimensionados às necessidades para evitar inflar a base regulatória e aumentar receitas tarifárias, exigir que critérios de adoção sejam detalhados na aprovação dos projetos, por meio de planos de gestão de ativos e análises de incremento de vida útil, que deve também estar refletidas na depreciação.
Sugere-se que o Plano de ativos de longo prazo seja aprovado pelo regulador e contemple comparação de custos via benchmark, justificativas técnicas para implementação do Sustaining CAPEX, demonstrando os efeitos favoráveis no longo prazo, incluindo impacto financeiro, vinculando parte da remuneração a metas de redução de custos ou desempenho operacional.
Separação contábil, com rubricas específicas para Sustaining CAPEX, distintas das demais rubricas de capex e opex são necessárias para efeito de demonstrações financeiras.</v>
      </c>
      <c r="D295" s="76"/>
    </row>
    <row r="296" spans="1:4" ht="87">
      <c r="A296" s="76" t="s">
        <v>1029</v>
      </c>
      <c r="B296" s="76" t="s">
        <v>24</v>
      </c>
      <c r="C296" s="76" t="str">
        <f>VLOOKUP(A15,$A$2:$CC$19,43,FALSE)</f>
        <v>Conforme as melhores práticas internacionais, o Sustaining CAPEX é essencial para a integridade e confiabilidade dos ativos, mas não é automaticamente reconhecido: deve passar por testes de prudência, eficiência e rastreabilidade, com evidências técnicas, priorização por risco e verificação independente.
Em contextos de contratos legados, os reguladores exigem salvaguardas adicionais para evitar subsídio cruzado e dupla recuperação, como segregação clara de custos, critérios objetivos de alocação e trilhas auditáveis que vinculem cada investimento a ativos e obrigações regulatórias.
Na ausência de dados completos, adota-se a melhor informação disponível, com caráter preliminar, combinada com mecanismos de ajuste posterior (true-up) e auditorias ex post, reduzindo riscos de sobreposição com OPEX e de inclusão indevida de custos.
Como referência, o regulador espanhol Comisión Nacional de los Mercados y la Competencia, alinhado às diretrizes da Agency for the Cooperation of Energy Regulators, permite a capitalização apenas de gastos que prolonguem a vida útil dos ativos e estejam vinculados a projetos específicos e auditáveis. Despesas operacionais só são ativáveis em situações excepcionais (COPEX), enquanto manutenções rotineiras permanecem como O&amp;M e são recuperadas via tarifa anual.</v>
      </c>
      <c r="D296" s="76"/>
    </row>
    <row r="297" spans="1:4" ht="29.25">
      <c r="A297" s="76" t="s">
        <v>1279</v>
      </c>
      <c r="B297" s="76" t="s">
        <v>24</v>
      </c>
      <c r="C297" s="76" t="str">
        <f>VLOOKUP(A16,$A$2:$CC$19,43,FALSE)</f>
        <v>Contribuição enviada via e-mail e fisicamente, por pendrive, em 06.04.2026</v>
      </c>
      <c r="D297" s="76"/>
    </row>
    <row r="298" spans="1:4" ht="29.25">
      <c r="A298" s="76" t="s">
        <v>1282</v>
      </c>
      <c r="B298" s="76" t="s">
        <v>24</v>
      </c>
      <c r="C298" s="76" t="str">
        <f>VLOOKUP(A17,$A$2:$CC$19,43,FALSE)</f>
        <v>Resposta completa enviada por e-mail.</v>
      </c>
      <c r="D298" s="76"/>
    </row>
    <row r="299" spans="1:4" ht="29.25">
      <c r="A299" s="76" t="s">
        <v>1036</v>
      </c>
      <c r="B299" s="76" t="s">
        <v>24</v>
      </c>
      <c r="C299" s="76" t="str">
        <f>VLOOKUP(A19,$A$2:$CC$19,43,FALSE)</f>
        <v xml:space="preserve">Internacionalmente o Sustaining CAPEX é considerado essencial para manter a integridade, segurança e confiabilidade dos ativos, mas, para que seja aceito, precisa ser submetido a testes de prudência, eficiência e rastreabilidade. Em contextos com contratos legados, os reguladores reforçam controles exigindo segregação clara de custos entre regime legado/ regulado e consideram matrizes de alocação com drivers objetivos, trilhas auditáveis que vinculem cada projeto/ ativos e obrigações regulatórias. </v>
      </c>
      <c r="D299" s="76"/>
    </row>
    <row r="300" spans="1:4" ht="115.5">
      <c r="A300" s="76" t="s">
        <v>798</v>
      </c>
      <c r="B300" s="76" t="s">
        <v>25</v>
      </c>
      <c r="C300" s="76" t="str">
        <f>VLOOKUP(A5,$A$2:$CC$19,44,FALSE)</f>
        <v>A ABIQUIM analisou a proposta da NTS para Sustaining CAPEX, que totaliza R$ 2.539 milhões para o ciclo 2026-2030, com investimentos concentrados em Tubulação (R$ 648 milhões), Pig Instrumentado (R$ 540 milhões), Estações de Medição/Regulagem (R$ 299 milhões), Estações de Compressão (R$ 196 milhões), Máquinas e Equipamentos (R$ 196 milhões) e Classe de Locação (R$ 176 milhões).
A ABIQUIM observa que a proposta, embora detalhada em categorias, não apresenta a documentação técnica mínima exigida para verificação de prudência e eficiência: laudos técnicos, estudos de condição dos ativos, análise de alternativas, cronogramas e orçamentos detalhados.
Adicionalmente, não há distinção clara entre Sustaining CAPEX (manutenção), Augmentation CAPEX (ampliação) e Connection CAPEX (novos usuários), categorização essencial para evitar socialização indevida de custos que deveriam ser financiados pelos beneficiários diretos.
A ABIQUIM concorda com a exigência de documentação técnica completa e confia que as Determinações Regulatórias propostas serão mantidas.</v>
      </c>
      <c r="D300" s="76"/>
    </row>
    <row r="301" spans="1:4" ht="130.5">
      <c r="A301" s="76" t="s">
        <v>951</v>
      </c>
      <c r="B301" s="76" t="s">
        <v>25</v>
      </c>
      <c r="C301" s="76" t="str">
        <f>VLOOKUP(A10,$A$2:$CC$19,44,FALSE)</f>
        <v xml:space="preserve">A Nota técnica indica um total de R$ 2,76 bilhões de sustaining CAPEX para o período de 2026 – 2030 o que nos parece elevado. Dos montantes informados 30% estão concentrados nos itens “outros” e “diversos” num total de mais de R$ 500 milhões. 
Alguns outros itens também nos parecem não justificados e a ANP deve avaliar no decorrer do ciclo e de forma prévia a real necessidade, a prudência e a eficiência desses gastos e dessa forma seria recomendável a definição de alguns parâmetros, tais como:
i.	Critério de elegibilidade: capitalizar apenas gastos que comprovadamente aumentem benefícios econômicos futuros (extensão mensurável de vida útil, aumento de capacidade, mitigação de risco relevante), conforme CPC 27, com laudos técnicos por categoria material.
ii.	Plano de integridade como âncora: itens como pig instrumentado e intervenções de integridade devem estar vinculados a um Plano de Integridade da Malha (periodicidade, trechos, riscos), evitando capitalização oportunista.
iii.	Segregação por malha/contrato: quando o ativo atende múltiplas malhas, aplicar rateio com drivers verificáveis ou excluir da base regulada.
A ANP deve realizar auditorias para validar os gastos e os custos de operação e manutenção (O&amp;M. Manutenção sistemáticas e de baixo valor não são ativáveis.
</v>
      </c>
      <c r="D301" s="76"/>
    </row>
    <row r="302" spans="1:4" ht="144.75">
      <c r="A302" s="76" t="s">
        <v>1181</v>
      </c>
      <c r="B302" s="76" t="s">
        <v>25</v>
      </c>
      <c r="C302" s="76" t="str">
        <f>VLOOKUP(A11,$A$2:$CC$19,44,FALSE)</f>
        <v xml:space="preserve">A tabela 7 da NT indica um total de R$ 2,76 bilhões de sustaining CAPEX para o período de 2026 – 2030, o que nos parece elevado. Dos montantes informados, 30% estão concentrados nos itens “outros” e “diversos”, num total de mais de R$ 500 milhões. Alguns outros itens também nos parecem não justificados e a ANP deve avaliar no decorrer do ciclo e de forma prévia a real necessidade, a prudência e a eficiência desses gastos. 
A fronteira OPEX/CAPEX é determinante para a base de remuneração. Recomenda-se:
• Critério de elegibilidade: capitalizar apenas gastos que comprovadamente aumentem benefícios econômicos futuros (extensão mensurável de vida útil, aumento de capacidade, mitigação de risco relevante), conforme CPC 27, com laudos técnicos por categoria material.
• Plano de integridade como âncora: itens como pig instrumentado e intervenções de integridade devem estar vinculados a um Plano de Integridade da Malha (periodicidade, trechos, riscos), evitando capitalização oportunista.
• Segregação por malha/contrato: quando o ativo atende a múltiplas malhas, aplicar rateio com drivers verificáveis ou excluir da base regulada.
A ANP deve realizar auditorias para validar os gastos e os custos de operação e manutenção (O&amp;M). Manutenções sistemáticas e de baixo valor não são ativáveis.
</v>
      </c>
      <c r="D302" s="76"/>
    </row>
    <row r="303" spans="1:4" ht="43.5">
      <c r="A303" s="76" t="s">
        <v>993</v>
      </c>
      <c r="B303" s="76" t="s">
        <v>25</v>
      </c>
      <c r="C303" s="76" t="str">
        <f>VLOOKUP(A12,$A$2:$CC$19,44,FALSE)</f>
        <v>O montante apresentado pela transportadora de sustaining CAPEX deve ser avaliado pela ANP item a item de forma previa para verificar sua real necessidade, prudência, eficiência e se caberia sua classificação como sustaining capex. A ANP deve realizar auditorias para validar os gastos e os custos de operação e manutenção (O&amp;M). A fronteira OPEX/CAPEX é determinante para a base de remuneração. Como exemplos, deve-se criar rateios e drivers para alocação por malhas/contratos; capitalizar gastos que comprovadamente aumentem benefícios econômicos futuros (extensão mensurável de vida útil, aumento de capacidade, mitigação de risco relevante), ou seja, gasto que resulte em investimento evitado.</v>
      </c>
      <c r="D303" s="76"/>
    </row>
    <row r="304" spans="1:4" ht="101.25">
      <c r="A304" s="76" t="s">
        <v>1029</v>
      </c>
      <c r="B304" s="76" t="s">
        <v>25</v>
      </c>
      <c r="C304" s="76" t="str">
        <f>VLOOKUP(A15,$A$2:$CC$19,44,FALSE)</f>
        <v xml:space="preserve">A tabela 7 da Nota Técnica indica um total de R$ 2,76 bilhões de sustaining CAPEX para o período de 2026 a 2030, montante que nos parece elevado. Dos valores informados, 30% estão concentrados nos itens "outros" e "diversos", totalizando mais de R$ 500 milhões. Alguns outros itens igualmente nos parecem não justificados, e a ANP deve avaliar ao longo do ciclo, de forma prévia, a real necessidade, a prudência e a eficiência desses gastos.
A fronteira entre OPEX e CAPEX é determinante para a base de remuneração. Recomenda-se: critério de elegibilidade, capitalizando apenas gastos que comprovadamente elevem os benefícios econômicos futuros (extensão mensurável de vida útil, aumento de capacidade, mitigação de risco relevante), conforme o CPC 27, com laudos técnicos por categoria material; plano de integridade como âncora, de modo que itens como pig instrumentado e intervenções de integridade estejam vinculados a um Plano de Integridade da Malha (periodicidade, trechos, riscos), evitando capitalização oportunista; e segregação por malha ou contrato, aplicando rateio com direcionadores verificáveis quando o ativo atender múltiplas malhas, ou excluindo-o da base regulada.
A ANP deve realizar auditorias para validar os gastos e os custos de operação e manutenção (O&amp;M). Manutenções sistemáticas e de baixo valor não devem ser ativadas.
</v>
      </c>
      <c r="D304" s="76"/>
    </row>
    <row r="305" spans="1:4" ht="29.25">
      <c r="A305" s="76" t="s">
        <v>1279</v>
      </c>
      <c r="B305" s="76" t="s">
        <v>25</v>
      </c>
      <c r="C305" s="76" t="str">
        <f>VLOOKUP(A16,$A$2:$CC$19,44,FALSE)</f>
        <v>Contribuição enviada via e-mail e fisicamente, por pendrive, em 06.04.2026</v>
      </c>
      <c r="D305" s="76"/>
    </row>
    <row r="306" spans="1:4" ht="29.25">
      <c r="A306" s="76" t="s">
        <v>1282</v>
      </c>
      <c r="B306" s="76" t="s">
        <v>25</v>
      </c>
      <c r="C306" s="76" t="str">
        <f>VLOOKUP(A17,$A$2:$CC$19,44,FALSE)</f>
        <v>Resposta completa enviada por e-mail.</v>
      </c>
      <c r="D306" s="76"/>
    </row>
    <row r="307" spans="1:4" ht="57.75">
      <c r="A307" s="76" t="s">
        <v>1036</v>
      </c>
      <c r="B307" s="76" t="s">
        <v>25</v>
      </c>
      <c r="C307" s="76" t="str">
        <f>VLOOKUP(A19,$A$2:$CC$19,44,FALSE)</f>
        <v>Entendemos que a correta distinção entre OPEX e CAPEX é decisiva para a base de remuneração. Apenas investimentos que comprovem benefícios econômicos futuros como extensão da vida útil, aumento de capacidade ou mitigação de riscos relevantes, devem ser capitalizados, conforme CPC 27 e com laudos técnicos específicos.
A Tabela 7 da Nota Técnica aponta R$ 2,76 bilhões em Sustaining CAPEX para o ciclo 2026–2030, valor considerado elevado, especialmente porque mais de R$ 500 milhões (cerca de 30%) está concentrado em categorias genéricas e/ou agregadas como “outros” e “diversos”, impedindo ou dificultando a adequada classificação da despesa. Há ainda itens cuja justificativa não está clara, o que reforça a necessidade de avaliação prévia e contínua da ANP quanto à real pertinência, prudência e eficiência desses gastos.</v>
      </c>
      <c r="D307" s="76"/>
    </row>
    <row r="308" spans="1:4" ht="144.75">
      <c r="A308" s="76" t="s">
        <v>798</v>
      </c>
      <c r="B308" s="76" t="s">
        <v>26</v>
      </c>
      <c r="C308" s="76" t="str">
        <f>VLOOKUP(A5,$A$2:$CC$19,45,FALSE)</f>
        <v>A ABIQUIM concorda com a avaliação da NT7 de que a proposta da NTS para Sustaining CAPEX apresenta valores meramente declaratórios, sem a documentação técnica mínima exigida para verificação de prudência e eficiência, em desacordo com o art. 6º, § 1º, da Resolução ANP nº 991/2026.
A proposta não inclui laudos técnicos de engenheiros especializados que justifiquem a necessidade dos investimentos, estudos de engenharia detalhados com especificações técnicas, cronogramas físico-financeiros ou orçamentos detalhados com composições de custos unitários. Esta ausência documental impede a aplicação do teste objetivo de prudência e a verificação de que os investimentos representam a alternativa de menor custo sustentável, conforme exige a NGR Rule 79(1)(a).
A ABIQUIM destaca ainda que a proposta não estabelece a necessária distinção entre Sustaining CAPEX (manutenção de capacidade existente), Augmentation CAPEX (ampliação de capacidade) e Connection CAPEX (novos usuários). Esta segregação é essencial, pois as fontes de financiamento e os critérios de elegibilidade divergem: investimentos de ampliação e conexão requerem demonstração de contribuição dos beneficiários diretos ou justificativa de benefício sistêmico, não podendo ser socializados genericamente via tarifa.
A ABIQUIM confia que as Determinações Regulatórias propostas pela NT7, que condicionam a aprovação dos investimentos à apresentação da documentação técnica completa, serão mantidas, assegurando que apenas investimentos efetivamente comprovados como prudentes e necessários integrem a base tarifária.</v>
      </c>
      <c r="D308" s="76"/>
    </row>
    <row r="309" spans="1:4" ht="57.75">
      <c r="A309" s="76" t="s">
        <v>951</v>
      </c>
      <c r="B309" s="76" t="s">
        <v>26</v>
      </c>
      <c r="C309" s="76" t="str">
        <f>VLOOKUP(A10,$A$2:$CC$19,45,FALSE)</f>
        <v xml:space="preserve">A proposta deveria estar detalhada por projeto e instalações, com ao menos as seguintes informações: escopo, justificativa (risco/necessidade), orçamento referenciado, cronograma e classificação (direto/comum/corporativo). 
Recomenda-se que os itens não detalhados sejam classificados como “projetos em análise” até que tenham a devida comprovação de sua necessidade e impactos.
</v>
      </c>
      <c r="D309" s="76"/>
    </row>
    <row r="310" spans="1:4" ht="72.75">
      <c r="A310" s="76" t="s">
        <v>1181</v>
      </c>
      <c r="B310" s="76" t="s">
        <v>26</v>
      </c>
      <c r="C310" s="76" t="str">
        <f>VLOOKUP(A11,$A$2:$CC$19,45,FALSE)</f>
        <v xml:space="preserve">
A proposta deve ser detalhada por projeto/ativo, com: escopo, justificativa (risco/necessidade), orçamento referenciado, cronograma e classificação (direto/comum/corporativo). Recomenda-se que itens não detalhados sejam classificados como “projetos contingentes” até comprovação.
</v>
      </c>
      <c r="D310" s="76"/>
    </row>
    <row r="311" spans="1:4" ht="43.5">
      <c r="A311" s="76" t="s">
        <v>993</v>
      </c>
      <c r="B311" s="76" t="s">
        <v>26</v>
      </c>
      <c r="C311" s="76" t="str">
        <f>VLOOKUP(A12,$A$2:$CC$19,45,FALSE)</f>
        <v>O montante apresentado pela transportadora de sustaining CAPEX deve ser avaliado pela ANP item a item de forma previa para verificar sua real necessidade, prudência, eficiência e se caberia sua classificação como sustaining capex. A ANP deve realizar auditorias para validar os gastos e os custos de operação e manutenção (O&amp;M). A fronteira OPEX/CAPEX é determinante para a base de remuneração. Como exemplos, deve-se criar rateios e drivers para alocação por malhas/contratos; capitalizar gastos que comprovadamente aumentem benefícios econômicos futuros (extensão mensurável de vida útil, aumento de capacidade, mitigação de risco relevante), ou seja, gasto que resulte em investimento evitado.</v>
      </c>
      <c r="D311" s="76"/>
    </row>
    <row r="312" spans="1:4" ht="43.5">
      <c r="A312" s="76" t="s">
        <v>1029</v>
      </c>
      <c r="B312" s="76" t="s">
        <v>26</v>
      </c>
      <c r="C312" s="76" t="str">
        <f>VLOOKUP(A15,$A$2:$CC$19,45,FALSE)</f>
        <v>A proposta deve ser detalhada por projeto ou ativo, com: escopo, justificativa (risco e necessidade), orçamento referenciado, cronograma e classificação (direto, comum ou corporativo). Recomenda-se que itens não detalhados sejam classificados como "projetos contingentes" até comprovação.</v>
      </c>
      <c r="D312" s="76"/>
    </row>
    <row r="313" spans="1:4" ht="43.5">
      <c r="A313" s="76" t="s">
        <v>1279</v>
      </c>
      <c r="B313" s="76" t="s">
        <v>26</v>
      </c>
      <c r="C313" s="76" t="str">
        <f>VLOOKUP(A16,$A$2:$CC$19,45,FALSE)</f>
        <v>Contribuição enviada via e-mail e fisicamente, por pendrive, em 06.04.2026</v>
      </c>
      <c r="D313" s="76"/>
    </row>
    <row r="314" spans="1:4" ht="43.5">
      <c r="A314" s="76" t="s">
        <v>1282</v>
      </c>
      <c r="B314" s="76" t="s">
        <v>26</v>
      </c>
      <c r="C314" s="76" t="str">
        <f>VLOOKUP(A17,$A$2:$CC$19,45,FALSE)</f>
        <v>Resposta completa enviada por e-mail.</v>
      </c>
      <c r="D314" s="76"/>
    </row>
    <row r="315" spans="1:4" ht="43.5">
      <c r="A315" s="76" t="s">
        <v>1036</v>
      </c>
      <c r="B315" s="76" t="s">
        <v>26</v>
      </c>
      <c r="C315" s="76" t="str">
        <f>VLOOKUP(A19,$A$2:$CC$19,45,FALSE)</f>
        <v>A proposta deve ter detalhamento para que se possa identificar e classificar corretamente a alocação das despesas, inclusive por projeto/ativo. Entendemos que itens não detalhados sejam classificados como “projetos contingentes” até sua devida comprovação.</v>
      </c>
      <c r="D315" s="76"/>
    </row>
    <row r="316" spans="1:4" ht="188.25">
      <c r="A316" s="76" t="s">
        <v>798</v>
      </c>
      <c r="B316" s="76" t="s">
        <v>27</v>
      </c>
      <c r="C316" s="76" t="str">
        <f>VLOOKUP(A5,$A$2:$CC$19,46,FALSE)</f>
        <v>A ABIQUIM concorda com os pontos críticos identificados pela NT7 e destaca cinco categorias com risco concreto de classificação indevida.
Estações de Medição/Regulagem (R$ 299 milhões): valor quase cinco vezes superior à BRA existente, indicando que parcela majoritária se destina a novas estações ou ampliação de capacidade (Augmentation/Connection CAPEX).
Estações de Compressão (R$ 196 milhões): concentração de 46,3% em 2029, imediatamente após entrada em operação da ECOMP Japeri, sugere investimentos preparatórios (Growth CAPEX).
Ponto de Interconexão (R$ 24 milhões): totalidade concentrada em 2026, indicando projeto específico de conexão, não manutenção cíclica.
Pontos de Saída (R$ 62 milhões) e Entrada (R$ 39 milhões): padrão temporal inversamente correlacionado sugere criação de novos pontos para contratos específicos.
A ABIQUIM ressalta ainda a necessidade de verificar os critérios de capitalização do CPC 27 para Overhaul, Pig Instrumentado, Componentes Tubulação e Máquinas e Equipamentos, sob risco de dupla recuperação com OPEX.
A entidade confia que as Determinações Regulatórias da NT7 endereçarão adequadamente esses pontos.</v>
      </c>
      <c r="D316" s="76"/>
    </row>
    <row r="317" spans="1:4" ht="130.5">
      <c r="A317" s="76" t="s">
        <v>864</v>
      </c>
      <c r="B317" s="76" t="s">
        <v>27</v>
      </c>
      <c r="C317" s="76" t="str">
        <f>VLOOKUP(A6,$A$2:$CC$19,46,FALSE)</f>
        <v>A FIESP entende que a ANP deve exigir da NTS os laudos técnicos, estudos detalhados, cronogramas físico-financeiros e orçamentos analíticos como condição mínima para reconhecer investimentos no ciclo tarifário. Sem esse conjunto documental, o regulador não consegue verificar, de forma objetiva, se o CAPEX proposto é necessário, prudente e eficiente, como exige a regulação. Em infraestrutura regulada, não basta declarar o investimento. É indispensável demonstrar tecnicamente sua necessidade, a adequação da solução escolhida e a compatibilidade entre escopo físico e valor econômico.
O próprio documento registra que, no caso da NTS, a proposta de Sustaining CAPEX para 2026-2030 apresentou deficiências materiais, inclusive ausência de laudos, estudos, cronogramas e orçamentos detalhados, além de risco de confusão entre Sustaining, Augmentation e outros tipos de investimento. Isso impede a ANP de testar se o projeto decorre de necessidade operacional real, se não houve postergação indevida de investimentos do contrato legado e se não há risco de dupla contagem com a BRA reconhecida.
Por isso, a avaliação histórica dos investimentos é indispensável na transição tarifária, porque permite verificar se houve postergação estratégica de CAPEX ao fim dos contratos legados, com o efeito de evitar sua recuperação no regime anterior e transferi-la ao novo regime regulado. Esse risco é economicamente relevante: se investimentos que deveriam ter sido realizados e remunerados no contrato legado forem reconhecidos apenas na nova BRA, os usuários do ciclo 2026–2030 poderão suportar custos que deveriam ter sido absorvidos no passado, em afronta à modicidade tarifária. Por isso, a ANP deve rastrear a temporalidade da decisão de investir, a necessidade efetiva do gasto e sua aderência ao contrato vigente à época.
Por isso, a exigência documental não é formalismo. É condição para proteger a modicidade tarifária, reduzir a assimetria de informação e evitar que investimentos insuficientemente justificados sejam transferidos ao usuário por meio da tarifa.</v>
      </c>
      <c r="D317" s="76"/>
    </row>
    <row r="318" spans="1:4" ht="43.5">
      <c r="A318" s="76" t="s">
        <v>1118</v>
      </c>
      <c r="B318" s="76" t="s">
        <v>27</v>
      </c>
      <c r="C318" s="76" t="str">
        <f>VLOOKUP(A7,$A$2:$CC$19,46,FALSE)</f>
        <v>atuação da ANP na análise do Sustaining CAPEX previne a incorporação de investimentos imaturos, inflados ou incorretamente classificados na Base Regulatória de Ativos. Por essas razões, sugere-se a manutenção integral do rigor metodológico disposto no item 4.2.1, condicionando o reconhecimento de qualquer valor pleiteado à apresentação de laudos técnicos, demonstração de aderência ao CPC 27 e eliminação de sobreposições com os custos operacionais.</v>
      </c>
      <c r="D318" s="76"/>
    </row>
    <row r="319" spans="1:4" ht="43.5">
      <c r="A319" s="76" t="s">
        <v>951</v>
      </c>
      <c r="B319" s="76" t="s">
        <v>27</v>
      </c>
      <c r="C319" s="76" t="str">
        <f>VLOOKUP(A10,$A$2:$CC$19,46,FALSE)</f>
        <v>A proposta é basicamente uma intenção de realização com ausência de justificativa, laudos, análises e composições de custo. Recomendamos classificação como contingente para itens sem documentação e glosa para itens que evidenciem natureza de expansão mascarada como sustaining.</v>
      </c>
      <c r="D319" s="76"/>
    </row>
    <row r="320" spans="1:4" ht="72.75">
      <c r="A320" s="76" t="s">
        <v>1181</v>
      </c>
      <c r="B320" s="76" t="s">
        <v>27</v>
      </c>
      <c r="C320" s="76" t="str">
        <f>VLOOKUP(A11,$A$2:$CC$19,46,FALSE)</f>
        <v xml:space="preserve">
 Concordamos que a proposta é majoritariamente declaratória, sem laudos, options analysis e composições de custo. Recomendamos classificação como contingente para itens sem documentação e glosa para itens que evidenciem natureza de expansão mascarada como sustaining.
</v>
      </c>
      <c r="D320" s="76"/>
    </row>
    <row r="321" spans="1:4" ht="43.5">
      <c r="A321" s="76" t="s">
        <v>993</v>
      </c>
      <c r="B321" s="76" t="s">
        <v>27</v>
      </c>
      <c r="C321" s="76" t="str">
        <f>VLOOKUP(A12,$A$2:$CC$19,46,FALSE)</f>
        <v>De acordo com a nota técnica</v>
      </c>
      <c r="D321" s="76"/>
    </row>
    <row r="322" spans="1:4" ht="43.5">
      <c r="A322" s="76" t="s">
        <v>1029</v>
      </c>
      <c r="B322" s="76" t="s">
        <v>27</v>
      </c>
      <c r="C322" s="76" t="str">
        <f>VLOOKUP(A15,$A$2:$CC$19,46,FALSE)</f>
        <v>Concordamos que a proposta é predominantemente declaratória, sem laudos, análise de alternativas (options analysis) e composições de custo. Recomendamos que itens sem documentação sejam classificados como contingentes e que sejam glosados aqueles que evidenciem natureza de expansão disfarçada como sustaining.</v>
      </c>
      <c r="D322" s="76"/>
    </row>
    <row r="323" spans="1:4" ht="43.5">
      <c r="A323" s="76" t="s">
        <v>1279</v>
      </c>
      <c r="B323" s="76" t="s">
        <v>27</v>
      </c>
      <c r="C323" s="76" t="str">
        <f>VLOOKUP(A16,$A$2:$CC$19,46,FALSE)</f>
        <v>Contribuição enviada via e-mail e fisicamente, por pendrive, em 06.04.2026</v>
      </c>
      <c r="D323" s="76"/>
    </row>
    <row r="324" spans="1:4" ht="43.5">
      <c r="A324" s="76" t="s">
        <v>1282</v>
      </c>
      <c r="B324" s="76" t="s">
        <v>27</v>
      </c>
      <c r="C324" s="76" t="str">
        <f>VLOOKUP(A17,$A$2:$CC$19,46,FALSE)</f>
        <v>Resposta completa enviada por e-mail.</v>
      </c>
      <c r="D324" s="76"/>
    </row>
    <row r="325" spans="1:4" ht="43.5">
      <c r="A325" s="76" t="s">
        <v>1036</v>
      </c>
      <c r="B325" s="76" t="s">
        <v>27</v>
      </c>
      <c r="C325" s="76" t="str">
        <f>VLOOKUP(A19,$A$2:$CC$19,46,FALSE)</f>
        <v>Considerando que proposta tem caráter declaratório, sugerimos para itens sem documentação a classificação como contingente, bem como glosa para itens classificados como sustaining mas que, na verdade, tem natureza de expansão, evitando capitalização oportunista.</v>
      </c>
      <c r="D325" s="76"/>
    </row>
    <row r="326" spans="1:4" ht="159">
      <c r="A326" s="76" t="s">
        <v>798</v>
      </c>
      <c r="B326" s="76" t="s">
        <v>28</v>
      </c>
      <c r="C326" s="76" t="str">
        <f>VLOOKUP(A5,$A$2:$CC$19,47,FALSE)</f>
        <v>A ABIQUIM concorda com a análise da NT7 de que o perfil temporal do Sustaining CAPEX da NTS revela padrões inconsistentes com programas reais de manutenção.
Três padrões de anomalia merecem destaque. O primeiro é o front-loading sem justificativa: A rubrica Máquinas e Equipamentos concentra 68,8% do valor em 2026-2027; Infraestrutura de TI concentra 43,4% em 2026; Pontos de Saída concentra 78,5% nos dois primeiros anos, sugerindo antecipação estratégica de despesas sem lastro técnico.
O segundo padrão é a concentração tardia ou isolada: Pig Instrumentado apresenta 28,5% do valor em 2030, sem plano de integridade que justifique; Ponto de Interconexão concentra 100% em 2026, indicando projeto específico sem documentação.
O terceiro é o perfil bimodal ou errático: Overhaul tem picos em 2026 e 2029-2030 com valores quase nulos nos anos intermediários; Componentes Tubulação concentra 92,5% em 2028-2030; Classe de Locação tem picos alternados em 2026 e 2028, incompatível com adensamento populacional contínuo.
Tais padrões são incompatíveis com a demonstração de prudência exigida pelo art. 6º, § 1º, da RANP 991/2026. A ABIQUIM confia que as Determinações Regulatórias da NT7 endereçarão adequadamente essas inconsistências.</v>
      </c>
      <c r="D326" s="76"/>
    </row>
    <row r="327" spans="1:4" ht="43.5">
      <c r="A327" s="76" t="s">
        <v>1118</v>
      </c>
      <c r="B327" s="76" t="s">
        <v>28</v>
      </c>
      <c r="C327" s="76" t="str">
        <f>VLOOKUP(A7,$A$2:$CC$19,47,FALSE)</f>
        <v>A atuação rigorosa da ANP na avaliação do perfil temporal dos investimentos previne falhas de planejamento estrutural e inibe a prática de maximização de tarifas em detrimento da modicidade. Por essas razões, sugere-se a manutenção integral do escrutínio estabelecido no item 4.3, condicionando qualquer reconhecimento de valor à demonstração técnica individualizada que justifique o cronograma de execução de cada projeto proposto pela transportadora.</v>
      </c>
      <c r="D327" s="76"/>
    </row>
    <row r="328" spans="1:4" ht="43.5">
      <c r="A328" s="76" t="s">
        <v>951</v>
      </c>
      <c r="B328" s="76" t="s">
        <v>28</v>
      </c>
      <c r="C328" s="76" t="str">
        <f>VLOOKUP(A10,$A$2:$CC$19,47,FALSE)</f>
        <v>Identificamos alguns fatores críticos tais como: (i) ausência de documentação técnica; (ii) risco de misclassificação (sustaining x expansão/conexão); (iii) fronteira CAPEX/OPEX (overhaul, pig, componentes) com risco de dupla recuperação; (iv) perfil temporal anômalo (front/back‑loading) sem plano de integridade.</v>
      </c>
      <c r="D328" s="76"/>
    </row>
    <row r="329" spans="1:4" ht="45">
      <c r="A329" s="76" t="s">
        <v>1181</v>
      </c>
      <c r="B329" s="76" t="s">
        <v>28</v>
      </c>
      <c r="C329" s="76" t="str">
        <f>VLOOKUP(A11,$A$2:$CC$19,47,FALSE)</f>
        <v xml:space="preserve">
Pontos críticos: (i) ausência de documentação técnica; (ii) risco de misclassificação (sustaining vs expansão/connection); (iii) fronteira CAPEX/OPEX (overhaul, pig, componentes) com risco de dupla recuperação; (iv) perfil temporal anômalo (front/back‑loading) sem plano de integridade.
</v>
      </c>
      <c r="D329" s="76"/>
    </row>
    <row r="330" spans="1:4" ht="43.5">
      <c r="A330" s="76" t="s">
        <v>993</v>
      </c>
      <c r="B330" s="76" t="s">
        <v>28</v>
      </c>
      <c r="C330" s="76" t="str">
        <f>VLOOKUP(A12,$A$2:$CC$19,47,FALSE)</f>
        <v>De acordo com a nota técnica</v>
      </c>
      <c r="D330" s="76"/>
    </row>
    <row r="331" spans="1:4" ht="43.5">
      <c r="A331" s="76" t="s">
        <v>1029</v>
      </c>
      <c r="B331" s="76" t="s">
        <v>28</v>
      </c>
      <c r="C331" s="76" t="str">
        <f>VLOOKUP(A15,$A$2:$CC$19,47,FALSE)</f>
        <v>Pontos críticos identificados: (i) ausência de documentação técnica; (ii) risco de classificação equivocada (sustaining versus augmentation/connection); (iii) fronteira CAPEX/OPEX (overhaul, pig, componentes) com risco de dupla recuperação; (iv) perfil temporal anômalo (front ou back-loading) sem respaldo em plano de integridade.</v>
      </c>
      <c r="D331" s="76"/>
    </row>
    <row r="332" spans="1:4" ht="43.5">
      <c r="A332" s="76" t="s">
        <v>1279</v>
      </c>
      <c r="B332" s="76" t="s">
        <v>28</v>
      </c>
      <c r="C332" s="76" t="str">
        <f>VLOOKUP(A16,$A$2:$CC$19,47,FALSE)</f>
        <v>Contribuição enviada via e-mail e fisicamente, por pendrive, em 06.04.2026</v>
      </c>
      <c r="D332" s="76"/>
    </row>
    <row r="333" spans="1:4" ht="43.5">
      <c r="A333" s="76" t="s">
        <v>1282</v>
      </c>
      <c r="B333" s="76" t="s">
        <v>28</v>
      </c>
      <c r="C333" s="76" t="str">
        <f>VLOOKUP(A17,$A$2:$CC$19,47,FALSE)</f>
        <v>Resposta completa enviada por e-mail.</v>
      </c>
      <c r="D333" s="76"/>
    </row>
    <row r="334" spans="1:4" ht="43.5">
      <c r="A334" s="76" t="s">
        <v>1036</v>
      </c>
      <c r="B334" s="76" t="s">
        <v>28</v>
      </c>
      <c r="C334" s="76" t="str">
        <f>VLOOKUP(A19,$A$2:$CC$19,47,FALSE)</f>
        <v>Os pontos críticos identificados revelam fragilidades relevantes no tratamento do Sustaining CAPEX. A ausência de documentação técnica compromete a rastreabilidade e dificulta a verificação de prudência e eficiência. Há também risco de classificação incorreta entre investimentos de Sustaining e projetos de expansão ou conexão, o que pode distorcer a base regulatória e permitir capitalização indevida. A fronteira entre CAPEX e OPEX é particularmente sensível em casos como overhaul, uso de pig instrumentado e substituição de componentes, pois pode gerar dupla recuperação de custos. Além disso, o perfil temporal anômalo dos investimentos — concentrados no início ou no fim do ciclo — sem vinculação a um plano de integridade estruturado, aumenta a incerteza e o risco regulatório.</v>
      </c>
      <c r="D334" s="76"/>
    </row>
    <row r="335" spans="1:4" ht="115.5">
      <c r="A335" s="76" t="s">
        <v>798</v>
      </c>
      <c r="B335" s="76" t="s">
        <v>29</v>
      </c>
      <c r="C335" s="76" t="str">
        <f>VLOOKUP(A5,$A$2:$CC$19,48,FALSE)</f>
        <v>A ABIQUIM concorda com a análise da NT7 por categoria, destacando que seis delas concentram cerca de 81% do valor total proposto (R$ 2,5 bilhões) e, por isso, merecem atenção especial: Tubulação, Pig Instrumentado, Estações de Medição, Estações de Compressão, Máquinas e Equipamentos e Classe de Locação.
A experiência mostra que investimentos dessa magnitude só podem ser considerados prudentes e necessários se vierem acompanhados de documentos que comprovem, de fato, sua necessidade: laudos técnicos, estudos sobre a condição dos ativos, comparação entre alternativas, orçamentos detalhados e cronogramas realistas. Sem isso, não há como garantir que o consumidor não está pagando por obras desnecessárias ou superfaturadas.
A entidade confia que as Determinações Regulatórias propostas pela NT7, que classificam a maior parte desses investimentos como Projeto Contingente até a apresentação da documentação exigida, serão mantidas, assegurando que apenas investimentos efetivamente comprovados como prudentes e necessários integrem a base tarifária.</v>
      </c>
      <c r="D335" s="76"/>
    </row>
    <row r="336" spans="1:4" ht="59.25">
      <c r="A336" s="76" t="s">
        <v>951</v>
      </c>
      <c r="B336" s="76" t="s">
        <v>29</v>
      </c>
      <c r="C336" s="76" t="str">
        <f>VLOOKUP(A10,$A$2:$CC$19,48,FALSE)</f>
        <v xml:space="preserve">As projeções são poucos críveis pois não apresentam um perfil temporal razoáveis e anos quase nulos indicando ausência de portfólio real e pode sugerir otimização financeira (front‑loading) sem lastro técnico. 
Recomendamos que cada variação relevante seja justificada por projeto e plano de integridade.
</v>
      </c>
      <c r="D336" s="76"/>
    </row>
    <row r="337" spans="1:14" ht="45">
      <c r="A337" s="76" t="s">
        <v>1181</v>
      </c>
      <c r="B337" s="76" t="s">
        <v>29</v>
      </c>
      <c r="C337" s="76" t="str">
        <f>VLOOKUP(A11,$A$2:$CC$19,48,FALSE)</f>
        <v xml:space="preserve">O perfil temporal com concentrações abruptas e anos quase nulos indica ausência de portfólio real e pode sugerir otimização financeira (front‑loading) sem lastro técnico. Recomendamos que cada variação relevante seja justificada por projeto e plano de integridade.
</v>
      </c>
      <c r="D337" s="76"/>
    </row>
    <row r="338" spans="1:14" ht="43.5">
      <c r="A338" s="76" t="s">
        <v>993</v>
      </c>
      <c r="B338" s="76" t="s">
        <v>29</v>
      </c>
      <c r="C338" s="76" t="str">
        <f>VLOOKUP(A12,$A$2:$CC$19,48,FALSE)</f>
        <v>De acordo com a nota técnica</v>
      </c>
      <c r="D338" s="76"/>
    </row>
    <row r="339" spans="1:14" ht="43.5">
      <c r="A339" s="76" t="s">
        <v>1029</v>
      </c>
      <c r="B339" s="76" t="s">
        <v>29</v>
      </c>
      <c r="C339" s="76" t="str">
        <f>VLOOKUP(A15,$A$2:$CC$19,48,FALSE)</f>
        <v>O perfil temporal com concentrações abruptas e anos quase nulos indica a ausência de um portfólio real de projetos e pode sugerir otimização financeira (front-loading) sem lastro técnico. Recomendamos que cada variação relevante seja justificada por projeto específico e pno de integridade correspondente.</v>
      </c>
      <c r="D339" s="76"/>
    </row>
    <row r="340" spans="1:14" ht="43.5">
      <c r="A340" s="76" t="s">
        <v>1279</v>
      </c>
      <c r="B340" s="76" t="s">
        <v>29</v>
      </c>
      <c r="C340" s="76" t="str">
        <f>VLOOKUP(A16,$A$2:$CC$19,48,FALSE)</f>
        <v>Contribuição enviada via e-mail e fisicamente, por pendrive, em 06.04.2026</v>
      </c>
      <c r="D340" s="76"/>
    </row>
    <row r="341" spans="1:14" ht="43.5">
      <c r="A341" s="76" t="s">
        <v>1282</v>
      </c>
      <c r="B341" s="76" t="s">
        <v>29</v>
      </c>
      <c r="C341" s="76" t="str">
        <f>VLOOKUP(A17,$A$2:$CC$19,48,FALSE)</f>
        <v>Resposta completa enviada por e-mail.</v>
      </c>
      <c r="D341" s="76"/>
    </row>
    <row r="342" spans="1:14" ht="43.5">
      <c r="A342" s="76" t="s">
        <v>1036</v>
      </c>
      <c r="B342" s="76" t="s">
        <v>29</v>
      </c>
      <c r="C342" s="76" t="str">
        <f>VLOOKUP(A19,$A$2:$CC$19,48,FALSE)</f>
        <v>O perfil temporal anômalo com concentrações abruptas e anos quase nulos indica ausência de portfólio real e pode sugerir otimização financeira sem lastro técnico, ocasionando risco de distorções tarifárias. Diante do exposto, sugerimos que variações relevantes sejam justificadas em detalhe e de forma segregada.</v>
      </c>
      <c r="D342" s="76"/>
    </row>
    <row r="343" spans="1:14" ht="101.25">
      <c r="A343" s="76" t="s">
        <v>798</v>
      </c>
      <c r="B343" s="76" t="s">
        <v>30</v>
      </c>
      <c r="C343" s="76" t="str">
        <f>VLOOKUP(A5,$A$2:$CC$19,49,FALSE)</f>
        <v>A ABIQUIM entende que os R$ 648 milhões previstos para intervenções em tubulação representam a maior fatia do Sustaining CAPEX e, por isso, exigem o mais alto nível de comprovação técnica.
O valor é expressivo e corresponde a uma fração considerável do imobilizado existente. Sem a devida transparência, o consumidor pode acabar financiando obras que vão muito além da mera manutenção, como ampliações de capacidade ou adequações para novos contratos — custos que não deveriam ser socializados.
A NT7 acertadamente exige, para cada trecho, laudo de inspeção recente, análise de alternativas entre reparo e substituição, orçamento detalhado e cronograma justificado. A ABIQUIM confia que esses documentos serão exigidos antes de qualquer aprovação, garantindo que apenas o necessário e o eficiente sejam pagos pelos usuários.</v>
      </c>
      <c r="D343" s="76"/>
    </row>
    <row r="344" spans="1:14" ht="43.5">
      <c r="A344" s="76" t="s">
        <v>1118</v>
      </c>
      <c r="B344" s="76" t="s">
        <v>30</v>
      </c>
      <c r="C344" s="76" t="str">
        <f>VLOOKUP(A7,$A$2:$CC$19,49,FALSE)</f>
        <v>A atuação da ANP previne a incorporação de despesas genéricas na Base Regulatória de Ativos. Por essas razões, sugere-se a manutenção integral do rigor metodológico disposto no item 4.4.1, endossando a classificação dos R$ 648 milhões como Projeto Contingente. Qualquer reconhecimento futuro deve ficar estritamente condicionado à apresentação de identificação geográfica precisa, laudos técnicos, análise de alternativas e orçamentos detalhados por parte da transportadora.</v>
      </c>
      <c r="D344" s="76"/>
    </row>
    <row r="345" spans="1:14" ht="101.25">
      <c r="A345" s="76" t="s">
        <v>951</v>
      </c>
      <c r="B345" s="76" t="s">
        <v>30</v>
      </c>
      <c r="C345" s="76" t="str">
        <f>VLOOKUP(A10,$A$2:$CC$19,49,FALSE)</f>
        <v xml:space="preserve">A ANP deveria analisar os investimentos por categoria com documentação obrigatória para todos os itens e não somente os acima de 5%. Apenas investimentos que gerem melhorias mensuráveis e ampliação da vida útil, deveriam ser capitalizados (CPC 27); manutenção periódica deve permanecer em OPEX; e todo item deve passar por teste de não dupla contagem com OPEX e com ativos já refletidos no CRN.
Uma abordagem de avaliação do sustaining CAPEX em conjunto com OPEX e BRA, é recomendável pois a fronteira OPEX/CAPEX é determinante para a base de remuneração e devia considerar: i. critérios de elegibilidade: capitalizar apenas gastos que comprovadamente aumentem benefícios econômicos futuros (extensão mensurável de vida útil, aumento de capacidade, mitigação de risco relevante), conforme CPC 27, com laudos técnicos por categoria material, ii. plano de integridade como âncora: itens como pig instrumentado e intervenções de integridade devem estar vinculados a um Plano de Integridade da Malha (periodicidade, trechos, riscos), evitando capitalização oportunista, iii. segregação por malha/contrato: quando o ativo atende múltiplas malhas, aplicar rateio com drivers verificáveis ou excluir da base regulada, dentre outros.
</v>
      </c>
      <c r="D345" s="76"/>
    </row>
    <row r="346" spans="1:14" ht="115.5">
      <c r="A346" s="76" t="s">
        <v>1181</v>
      </c>
      <c r="B346" s="76" t="s">
        <v>30</v>
      </c>
      <c r="C346" s="76" t="str">
        <f>VLOOKUP(A11,$A$2:$CC$19,49,FALSE)</f>
        <v xml:space="preserve">Recomendamos análise por categoria com documentação obrigatória para itens &gt;5% e regras claras: apenas investimentos que aumentem benefício futuro mensurável podem ser capitalizados (CPC 27); manutenção periódica deve permanecer em OPEX; e todo item deve passar por teste de não dupla contagem com OPEX e com ativos já refletidos no CRN.
A 3S concorda com a abordagem de avaliar sustaining CAPEX em conjunto com OPEX e BRA, pois a fronteira OPEX/CAPEX é determinante para a base de remuneração. Recomenda-se:
• Critério de elegibilidade: capitalizar apenas gastos que comprovadamente aumentem benefícios econômicos futuros (extensão mensurável de vida útil, aumento de capacidade, mitigação de risco relevante), conforme CPC 27, com laudos técnicos por categoria material.
• Plano de integridade como âncora: itens como pig instrumentado e intervenções de integridade devem estar vinculados a um Plano de Integridade da Malha (periodicidade, trechos, riscos), evitando capitalização oportunista.
• Segregação por malha/contrato: quando o ativo atende a múltiplas malhas, aplicar rateio com drivers verificáveis ou excluir da base regulada.
</v>
      </c>
      <c r="D346" s="76"/>
    </row>
    <row r="347" spans="1:14" ht="43.5">
      <c r="A347" s="76" t="s">
        <v>993</v>
      </c>
      <c r="B347" s="76" t="s">
        <v>30</v>
      </c>
      <c r="C347" s="76" t="str">
        <f>VLOOKUP(A12,$A$2:$CC$19,49,FALSE)</f>
        <v>De acordo com a nota técnica</v>
      </c>
      <c r="D347" s="76"/>
      <c r="N347" s="6"/>
    </row>
    <row r="348" spans="1:14" ht="72.75">
      <c r="A348" s="76" t="s">
        <v>1029</v>
      </c>
      <c r="B348" s="76" t="s">
        <v>30</v>
      </c>
      <c r="C348" s="76" t="str">
        <f>VLOOKUP(A15,$A$2:$CC$19,49,FALSE)</f>
        <v>Sugere-se que a Agência Nacional do Petróleo, Gás Natural e Biocombustíveis realize avaliação segmentada por categoria, com exigência de documentação comprobatória para itens que representem mais de 5% do total. Devem ser adotados critérios objetivos: apenas investimentos que gerem benefícios econômicos futuros mensuráveis podem ser capitalizados (nos termos do CPC 27); despesas de manutenção recorrente devem ser tratadas como OPEX; e todos os itens devem passar por teste de não duplicidade, evitando sobreposição com OPEX ou ativos já considerados no CRN.
Recomenda-se a análise conjunta de sustaining CAPEX, OPEX e BRA, dado que a correta classificação impacta diretamente a base de remuneração. Nesse sentido: (i) devem ser capitalizados apenas gastos que comprovadamente ampliem benefícios econômicos futuros, como aumento de vida útil, capacidade ou mitigação relevante de risco, com suporte técnico; (ii) intervenções de integridade devem estar vinculadas a um Plano de Integridade da Malha, com definição de periodicidade, trechos e riscos; e (iii) ativos compartilhados entre malhas devem ser alocados com base em critérios verificáveis ou, na ausência, excluídos da base regulada.</v>
      </c>
      <c r="D348" s="76"/>
    </row>
    <row r="349" spans="1:14" ht="43.5">
      <c r="A349" s="76" t="s">
        <v>1279</v>
      </c>
      <c r="B349" s="76" t="s">
        <v>30</v>
      </c>
      <c r="C349" s="76" t="str">
        <f>VLOOKUP(A16,$A$2:$CC$19,49,FALSE)</f>
        <v>Contribuição enviada via e-mail e fisicamente, por pendrive, em 06.04.2026</v>
      </c>
      <c r="D349" s="76"/>
    </row>
    <row r="350" spans="1:14" ht="43.5">
      <c r="A350" s="76" t="s">
        <v>1282</v>
      </c>
      <c r="B350" s="76" t="s">
        <v>30</v>
      </c>
      <c r="C350" s="76" t="str">
        <f>VLOOKUP(A17,$A$2:$CC$19,49,FALSE)</f>
        <v>Resposta completa enviada por e-mail.</v>
      </c>
      <c r="D350" s="76"/>
    </row>
    <row r="351" spans="1:14" ht="43.5">
      <c r="A351" s="76" t="s">
        <v>1036</v>
      </c>
      <c r="B351" s="76" t="s">
        <v>30</v>
      </c>
      <c r="C351" s="76" t="str">
        <f>VLOOKUP(A19,$A$2:$CC$19,49,FALSE)</f>
        <v>Por entender que a relevância da correta classificação de despesas/ ativos diante da fronteira OPEX e CAPEX e seu caráter decisivo para a base de remuneração, vemos como oportuna a avaliação do Sustaining CAPEX em conjunto com OPEX e BRA. Assim, apenas investimentos que comprovem benefícios econômicos futuros como extensão da vida útil, aumento de capacidade ou mitigação de riscos relevantes, devem ser capitalizados, conforme CPC 27 e com laudos técnicos específicos. Já as manutenções periódicas devem permanecer classificadas como OPEX. Além disso, cada item precisa passar por testes que assegurem não haver dupla contabilização, tanto em relação ao OPEX quanto em relação a ativos já refletidos no CRN, a fim de que o maior rigor regulatório assegure maior transparência, evitando sobreposição de despesas e preservando a modicidade tarifária.</v>
      </c>
      <c r="D351" s="76"/>
    </row>
    <row r="352" spans="1:14" ht="43.5">
      <c r="A352" s="76" t="s">
        <v>798</v>
      </c>
      <c r="B352" s="76" t="s">
        <v>31</v>
      </c>
      <c r="C352" s="76" t="str">
        <f>VLOOKUP(A5,$A$2:$CC$19,50,FALSE)</f>
        <v>A ABIQUIM considera acertada a exigência da NT7 de apresentação do plano de integridade, comprovação das baixas dos componentes anteriores e benchmark de custo unitário (atualmente estimado em R$ 85 mil/km/ano). Sem esses elementos, não é possível garantir que o consumidor não está pagando por inspeções superfaturadas ou já remuneradas via OPEX. A entidade confia que a ANP manterá a classificação como Projeto Contingente até a apresentação da documentação completa.</v>
      </c>
      <c r="D352" s="76"/>
    </row>
    <row r="353" spans="1:4" ht="43.5">
      <c r="A353" s="76" t="s">
        <v>1118</v>
      </c>
      <c r="B353" s="76" t="s">
        <v>31</v>
      </c>
      <c r="C353" s="76" t="str">
        <f>VLOOKUP(A7,$A$2:$CC$19,50,FALSE)</f>
        <v>A atuação da ANP previne a dupla recuperação de custos e a inclusão de orçamentos não fundamentados tecnicamente na tarifa. Por essas razões, sugere-se a manutenção integral do rigor metodológico disposto no item 4.4.2, endossando a classificação dos R$ 540 milhões referentes a PIG Instrumentado como Projeto Contingente. Qualquer reconhecimento futuro deve ficar estritamente condicionado à apresentação de plano de integridade, comprovação de baixas contábeis e orçamentos balizados a mercado.</v>
      </c>
      <c r="D353" s="76"/>
    </row>
    <row r="354" spans="1:4" ht="144.75">
      <c r="A354" s="76" t="s">
        <v>951</v>
      </c>
      <c r="B354" s="76" t="s">
        <v>31</v>
      </c>
      <c r="C354" s="76" t="str">
        <f>VLOOKUP(A10,$A$2:$CC$19,50,FALSE)</f>
        <v xml:space="preserve">Seria recomendável que a ANP tratasse a rubrica “pig instrumentado” como item de alta materialidade e alto risco de classificação, exigindo comprovação de que se trata de investimento de integridade (sustaining) e não de despesa recorrente ou item já capturado em OPEX. 
O reconhecimento como CAPEX deve ser condicionado a: (i) vínculo explícito ao plano de integridade/inspeção (trechos, periodicidade, critérios de risco e criticidade); (ii) cronograma por ano e por trecho com justificativa técnica; (iii) demonstração de alternativas e eficiência (por exemplo, por que pig instrumentado vs. outras técnicas/estratégias); (iv) comprovação de não dupla contagem com OPEX de manutenção/inspeção e com outras rubricas de integridade; e (v) apresentação de benchmark de custo unitário (R$/km por diâmetro/classe e por tipo de inspeção) e evidências de contratação/execução.
A capitalização só deve ser admitida se caracterizada como “inspeção importante” com mensuração confiável e tratamento consistente com componentização), com baixa do componente anterior quando aplicável (evitando acumulação indevida na base). 
Na ausência de evidência suficiente (plano, rastreio e reconciliação), recomenda-se: (a) glosa parcial prudencial do montante, (b) tratamento condicional sujeito a auditoria e data room, e/ou (c) reconhecimento apenas do subconjunto comprovado (top itens) até validação integral.
</v>
      </c>
      <c r="D354" s="76"/>
    </row>
    <row r="355" spans="1:4" ht="115.5">
      <c r="A355" s="76" t="s">
        <v>1181</v>
      </c>
      <c r="B355" s="76" t="s">
        <v>31</v>
      </c>
      <c r="C355" s="76" t="str">
        <f>VLOOKUP(A11,$A$2:$CC$19,50,FALSE)</f>
        <v xml:space="preserve">
A 3S Consultoria recomenda que a ANP trate a rubrica “pig instrumentado” como item de alta materialidade e alto risco de classificação, exigindo comprovação de que se trata de investimento de integridade (sustaining) e não de despesa recorrente ou item já capturado em OPEX. O reconhecimento como CAPEX deve ser condicionado a: (i) vínculo explícito ao plano de integridade/inspeção (trechos, periodicidade, critérios de risco e criticidade); (ii) cronograma por ano e por trecho com justificativa técnica; (iii) demonstração de alternativas e eficiência (por exemplo, por que pig instrumentado vs. outras técnicas/estratégias); (iv) comprovação de não dupla contagem com OPEX de manutenção/inspeção e com outras rubricas de integridade; e (v) apresentação de benchmark de custo unitário (R$/km por diâmetro/classe e por tipo de inspeção) e evidências de contratação/execução.
Além disso, a capitalização só deve ser admitida se caracterizada como “inspeção importante” nos termos de CPC 27 (benefício futuro identificável, mensuração confiável e tratamento consistente com componentização), com baixa do componente anterior quando aplicável (evitando acumulação indevida na base). Na ausência de evidência suficiente (plano, rastreio e reconciliação), recomenda-se: (a) glosa parcial prudencial do montante, (b) tratamento condicional sujeito a auditoria e data room, e/ou (c) reconhecimento apenas do subconjunto comprovado (top itens) até validação integral.
</v>
      </c>
      <c r="D355" s="76"/>
    </row>
    <row r="356" spans="1:4" ht="43.5">
      <c r="A356" s="76" t="s">
        <v>993</v>
      </c>
      <c r="B356" s="76" t="s">
        <v>31</v>
      </c>
      <c r="C356" s="76" t="str">
        <f>VLOOKUP(A12,$A$2:$CC$19,50,FALSE)</f>
        <v>De acordo com a nota técnica</v>
      </c>
      <c r="D356" s="76"/>
    </row>
    <row r="357" spans="1:4" ht="115.5">
      <c r="A357" s="76" t="s">
        <v>1029</v>
      </c>
      <c r="B357" s="76" t="s">
        <v>31</v>
      </c>
      <c r="C357" s="76" t="str">
        <f>VLOOKUP(A15,$A$2:$CC$19,50,FALSE)</f>
        <v xml:space="preserve">Sugere-se que a ANP confira à rubrica "pig instrumentado" tratamento compatível com sua elevada materialidade e expressivo risco de classificação, demandando comprovação de que se trata efetivamente de investimento voltado à integridade (sustaining), e não de despesa recorrente ou item já contemplado em OPEX. A admissão como CAPEX deve estar condicionada a: (i) vinculação expressa ao plano de integridade e inspeção, com indicação de trechos, periodicidade, critérios de risco e criticidade; (ii) cronograma detalhado por ano e por trecho, acompanhado de fundamentação técnica; (iii) demonstração de que foram avaliadas alternativas e de que a opção pelo pig instrumentado é eficiente em comparação com outras técnicas e estratégias disponíveis; (iv) comprovação de ausência de dupla contagem com gastos de manutenção e inspeção classificados em OPEX e com outras rubricas de integridade; e (v) apresentação de referenciais de custo unitário (R$/km por diâmetro, classe e tipo de inspeção), bem como de evidências relativas a processos de contratação e execução.
Adicionalmente, a capitalização somente será admissível quando o item puder ser enquadrado como "inspeção importante" à luz do CPC 27 — isto é, quando houver benefício futuro identificável, mensuração confiável e tratamento coerente com a lógica de componentização —, com a correspondente baixa do componente anterior, quando cabível, a fim de evitar acúmulo indevido de valor na base regulatória. Na hipótese de insuficiência de evidências — em particular, ausência de plano estruturado, rastreabilidade e reconciliação —, recomenda-se: (a) aplicação de glosa parcial prudencial sobre o montante; (b) reconhecimento condicional, sujeito a auditoria e disponibilização de data room; e/ou (c) admissão apenas do subconjunto comprovado (itens de maior relevância) até que se conclua a validação integral.
</v>
      </c>
      <c r="D357" s="76"/>
    </row>
    <row r="358" spans="1:4" ht="43.5">
      <c r="A358" s="76" t="s">
        <v>1279</v>
      </c>
      <c r="B358" s="76" t="s">
        <v>31</v>
      </c>
      <c r="C358" s="76" t="str">
        <f>VLOOKUP(A16,$A$2:$CC$19,50,FALSE)</f>
        <v>Contribuição enviada via e-mail e fisicamente, por pendrive, em 06.04.2026</v>
      </c>
      <c r="D358" s="76"/>
    </row>
    <row r="359" spans="1:4" ht="43.5">
      <c r="A359" s="76" t="s">
        <v>1282</v>
      </c>
      <c r="B359" s="76" t="s">
        <v>31</v>
      </c>
      <c r="C359" s="76" t="str">
        <f>VLOOKUP(A17,$A$2:$CC$19,50,FALSE)</f>
        <v>Resposta completa enviada por e-mail.</v>
      </c>
      <c r="D359" s="76"/>
    </row>
    <row r="360" spans="1:4" ht="43.5">
      <c r="A360" s="76" t="s">
        <v>1036</v>
      </c>
      <c r="B360" s="76" t="s">
        <v>31</v>
      </c>
      <c r="C360" s="76" t="str">
        <f>VLOOKUP(A19,$A$2:$CC$19,50,FALSE)</f>
        <v>Entendemos que, dada a relevância desta rubrica por conter alto risco de classificação inadequada, a Agência deve aplicar maior rigor regulatório e observar de perto princípios fundamentais, exigindo comprovação de que se trata de investimento de integridade (sustaining) e não de despesa recorrente ou item já capturado em OPEX. O reconhecimento como CAPEX deve ser condicionado a vínculo explícito ao plano de integridade/inspeção, cronograma por ano e por trecho com justificativa técnica, demonstração de alternativas e eficiência, comprovação de não dupla contagem com OPEX de manutenção/inspeção e com outras rubricas de integridade e apresentação de benchmark de custo unitário mais evidências de contratação/execução.</v>
      </c>
      <c r="D360" s="76"/>
    </row>
    <row r="361" spans="1:4" ht="72.75">
      <c r="A361" s="76" t="s">
        <v>798</v>
      </c>
      <c r="B361" s="76" t="s">
        <v>32</v>
      </c>
      <c r="C361" s="76" t="str">
        <f>VLOOKUP(A5,$A$2:$CC$19,51,FALSE)</f>
        <v>A ABIQUIM considera que os R$ 299 milhões previstos para Estações de Medição e Regulagem (EMRs) representam quase cinco vezes o valor da BRA existente para essa categoria (R$ 61,6 milhões). Essa desproporção sugere que boa parte dos recursos pode estar direcionada à construção de novas estações ou ampliação de capacidade, e não à manutenção das existentes.
Para as EMRs, recomendamos distinguir claramente: (i) substituições por fim de vida/obsolescência; (ii) adequações normativas/metrológicas e de segurança; e (iii) melhorias associadas a novos serviços (Connection CAPEX). O reconhecimento deve depender de lista por estação/ponto, com escopo e justificativa, além de teste de não sobreposição com OPEX de manutenção e com projetos de expansão. Quando houver benefício localizado, deve-se discutir a alocação de custos aos beneficiários diretos.</v>
      </c>
      <c r="D361" s="76"/>
    </row>
    <row r="362" spans="1:4" ht="43.5">
      <c r="A362" s="76" t="s">
        <v>1118</v>
      </c>
      <c r="B362" s="76" t="s">
        <v>32</v>
      </c>
      <c r="C362" s="76" t="str">
        <f>VLOOKUP(A7,$A$2:$CC$19,51,FALSE)</f>
        <v>A atuação da ANP previne que investimentos de expansão sejam indevidamente financiados por todos os usuários sob a justificativa de manutenção. Por essas razões, sugere-se a manutenção integral do rigor metodológico disposto no item 4.4.3, endossando a classificação dos R$ 299 milhões como Projeto Contingente. Qualquer reconhecimento futuro deve ficar estritamente condicionado à apresentação de documentação técnica individualizada e à rigorosa segregação entre os diferentes tipos de CAPEX.</v>
      </c>
      <c r="D362" s="76"/>
    </row>
    <row r="363" spans="1:4" ht="101.25">
      <c r="A363" s="76" t="s">
        <v>951</v>
      </c>
      <c r="B363" s="76" t="s">
        <v>32</v>
      </c>
      <c r="C363" s="76" t="str">
        <f>VLOOKUP(A10,$A$2:$CC$19,51,FALSE)</f>
        <v xml:space="preserve">No caso de Estações de Regulagem e Medição - ERMs a ANP deve exigir segregação entre; a) substituições por fim de vida/obsolescência (sustaining), b) adequações normativas/metrológicas e de segurança, e c) melhorias/upgrade comercial. 
O reconhecimento deve ser condicionado a: (a) lista de projetos por estação/ponto (escopo, entregáveis, justificativa), (b) evidência de necessidade (falhas, confiabilidade, requisitos normativos), (c) análise de alternativas e custo-benefício, e (d) verificação de não dupla contagem com OPEX (manutenção e calibração) e com projetos de expansão. Recomenda-se benchmark por unidade (R$/estação, R$/skid, R$/ponto) e revisão de materialidade por itens repetitivos para detectar sobrepreço.
Deve ser seguida a seguinte diretriz: Pig instrumentado (R$ 540 milhões) e EMR (R$ 299 milhões) devem ter capitalização condicionada a CPC 27 + baixa de componentes substituídos + vínculo ao plano de integridade + prova de não dupla contagem com OPEX.
</v>
      </c>
      <c r="D363" s="76"/>
    </row>
    <row r="364" spans="1:4" ht="130.5">
      <c r="A364" s="76" t="s">
        <v>1181</v>
      </c>
      <c r="B364" s="76" t="s">
        <v>32</v>
      </c>
      <c r="C364" s="76" t="str">
        <f>VLOOKUP(A11,$A$2:$CC$19,51,FALSE)</f>
        <v xml:space="preserve">
Para EMRs, a ANP deve exigir segregação entre:
(i)	substituições por fim de vida/obsolescência (sustaining), 
(ii)	adequações normativas/metrológicas e de segurança, e
(iii)	melhorias/upgrade comercial. 
O reconhecimento deve ser condicionado a: (a) lista de projetos por estação/ponto (escopo, entregáveis, justificativa), (b) evidência de necessidade (falhas, confiabilidade, requisitos normativos), (c) análise de alternativas e custo-benefício, e (d) verificação de não dupla contagem com OPEX (manutenção e calibração) e com projetos de expansão. Recomenda-se benchmark por unidade (R$/estação, R$/skid, R$/ponto) e revisão de materialidade por itens repetitivos para detectar sobrepreço.
Deve ser seguida a seguinte diretriz: Pig instrumentado (R$ 540 mi) e EMR (R$ 299 mi) devem ter capitalização condicionada a CPC 27 + baixa de componentes substituídos + vínculo ao plano de integridade + prova de não dupla contagem com OPEX.
</v>
      </c>
      <c r="D364" s="76"/>
    </row>
    <row r="365" spans="1:4" ht="43.5">
      <c r="A365" s="76" t="s">
        <v>993</v>
      </c>
      <c r="B365" s="76" t="s">
        <v>32</v>
      </c>
      <c r="C365" s="76" t="str">
        <f>VLOOKUP(A12,$A$2:$CC$19,51,FALSE)</f>
        <v>De acordo com a nota técnica</v>
      </c>
      <c r="D365" s="76"/>
    </row>
    <row r="366" spans="1:4" ht="87">
      <c r="A366" s="76" t="s">
        <v>1029</v>
      </c>
      <c r="B366" s="76" t="s">
        <v>32</v>
      </c>
      <c r="C366" s="76" t="str">
        <f>VLOOKUP(A15,$A$2:$CC$19,51,FALSE)</f>
        <v>No que diz respeito às EMRs, a ANP deve exigir a devida segregação entre: (i) substituições motivadas por fim de vida útil ou obsolescência (sustaining); (ii) adequações impostas por requisitos normativos, metrológicos e de segurança; e (iii) melhorias ou upgrades de natureza comercial.
O reconhecimento na base regulatória deve estar condicionado a: (a) apresentação de lista de projetos por estação ou ponto, contendo escopo, entregáveis e justificativa; (b) evidência da necessidade (registros de falhas, indicadores de confiabilidade, requisitos normativos); (c) análise de alternativas e de custo-benefício; e (d) verificação de ausência de dupla contagem com OPEX de manutenção e calibração, bem como com projetos de expansão. Recomenda-se a utilização de benchmarks por unidade (R$/estação, R$/skid, R$/ponto) e a análise de materialidade em itens repetitivos, com vistas a identificar eventual sobrepreço.
Deve-se observar a seguinte diretriz: as rubricas de pig instrumentado (R$ 540 milhões) e de EMR (R$ 299 milhões) devem ter sua capitalização condicionada ao atendimento do CPC 27, à baixa dos componentes substituídos, ao vínculo com o plano de integridade e à comprovação de ausência de dupla contagem com OPEX.</v>
      </c>
      <c r="D366" s="76"/>
    </row>
    <row r="367" spans="1:4" ht="43.5">
      <c r="A367" s="76" t="s">
        <v>1279</v>
      </c>
      <c r="B367" s="76" t="s">
        <v>32</v>
      </c>
      <c r="C367" s="76" t="str">
        <f>VLOOKUP(A16,$A$2:$CC$19,51,FALSE)</f>
        <v>Contribuição enviada via e-mail e fisicamente, por pendrive, em 06.04.2026</v>
      </c>
      <c r="D367" s="76"/>
    </row>
    <row r="368" spans="1:4" ht="43.5">
      <c r="A368" s="76" t="s">
        <v>1282</v>
      </c>
      <c r="B368" s="76" t="s">
        <v>32</v>
      </c>
      <c r="C368" s="76" t="str">
        <f>VLOOKUP(A17,$A$2:$CC$19,51,FALSE)</f>
        <v>Resposta completa enviada por e-mail.</v>
      </c>
      <c r="D368" s="76"/>
    </row>
    <row r="369" spans="1:4" ht="72.75">
      <c r="A369" s="76" t="s">
        <v>1036</v>
      </c>
      <c r="B369" s="76" t="s">
        <v>32</v>
      </c>
      <c r="C369" s="76" t="str">
        <f>VLOOKUP(A19,$A$2:$CC$19,51,FALSE)</f>
        <v>Para as Estações de medição/regulagem sugerimos que a Agência considere segregação clara entre os tipos de gastos, considerando substituições por fim de vida ou obsolescência, adequações normativas/metrológicas e de segurança e melhorias ou upgrades de caráter comercial, condicionando o enquadramento nestas categorias à apresentação de uma lista segregada e detalhada de projetos por estação, incluindo dados e evidências de sua necessidade e verificação quanto a inexistência de dupla contabilização com OPEX ou com projetos de expansão. Além disso, sugere-se o uso de benchmarks por unidade (R$/estação, R$/skid, R$/ponto) e a revisão da materialidade de itens repetitivos para detectar sobrepreço. 
Entendemos que tanto o pig instrumentado quanto os EMRs só devem ser capitalizados se atenderem às condições do CPC 27, incluindo a baixa dos componentes substituídos, o vínculo explícito a um plano de integridade e a comprovação de que não há dupla contagem com OPEX. Esse rigor assegura que apenas investimentos legítimos e rastreáveis componham a base regulatória, preservando a modicidade tarifária e a transparência.</v>
      </c>
      <c r="D369" s="76"/>
    </row>
    <row r="370" spans="1:4" ht="72.75">
      <c r="A370" s="76" t="s">
        <v>798</v>
      </c>
      <c r="B370" s="76" t="s">
        <v>33</v>
      </c>
      <c r="C370" s="76" t="str">
        <f>VLOOKUP(A5,$A$2:$CC$19,52,FALSE)</f>
        <v>A ABIQUIM observa que os R$ 196 milhões previstos para Estações de Compressão apresentam concentração de 46,3% em 2029, imediatamente após a entrada em operação da ECOMP Japeri. Este perfil sugere que os investimentos podem estar associados a atividades preparatórias ou de ampliação (Growth CAPEX), e não à manutenção da capacidade existente (Sustaining CAPEX).
A ABIQUIM concorda com a NT7 ao exigir, para cada intervenção, a identificação clara se o investimento é em unidade existente ou nova, laudo técnico de condição e orçamento detalhado. Adicionalmente, é fundamental reconciliar esses valores com as rubricas de OPEX (contratos de operação e manutenção), para evitar dupla recuperação de custos por vias diferentes.</v>
      </c>
      <c r="D370" s="76"/>
    </row>
    <row r="371" spans="1:4" ht="43.5">
      <c r="A371" s="76" t="s">
        <v>1118</v>
      </c>
      <c r="B371" s="76" t="s">
        <v>33</v>
      </c>
      <c r="C371" s="76" t="str">
        <f>VLOOKUP(A7,$A$2:$CC$19,52,FALSE)</f>
        <v>A atuação da ANP previne que investimentos vinculados à expansão e despesas operacionais correntes sejam indevidamente financiados de forma capitalizada pelos usuários. Por essas razões, sugere-se a manutenção integral do rigor metodológico disposto no item 4.4.4, endossando a classificação dos R$ 196 milhões em Estações de Compressão como Projeto Contingente. O reconhecimento futuro de qualquer valor deve ficar estritamente condicionado à apresentação de documentação comprobatória robusta, reclassificação adequada entre regimes (CAPEX/OPEX e Sustaining/Growth) e eliminação cabal do risco de dupla recuperação.</v>
      </c>
      <c r="D371" s="76"/>
    </row>
    <row r="372" spans="1:4" ht="43.5">
      <c r="A372" s="76" t="s">
        <v>951</v>
      </c>
      <c r="B372" s="76" t="s">
        <v>33</v>
      </c>
      <c r="C372" s="76" t="str">
        <f>VLOOKUP(A10,$A$2:$CC$19,52,FALSE)</f>
        <v>Deve-se buscar classificar por cada tipo de necessidade: 1. integridade/confiabilidade (sustaining), 2. eficiência operacional e adequações mandatórias, e 3. reforços de capacidade (expansão). Para sustaining, exigir: inventário por estação/unidade, criticidade e risco, escopo detalhado (componentes, paradas, comissionamento) e evidência de prudência/eficiência. Overlaps típicos com OPEX (manutenção, contratos de operação) devem ser reconciliados por matriz Natureza × Ativo/Projeto. 
Recomenda-se a realização de benchmark (R$/MW, R$/unidade, R$/parada programada) e teste de materialidade em itens recorrentes.</v>
      </c>
      <c r="D372" s="76"/>
    </row>
    <row r="373" spans="1:4" ht="390">
      <c r="A373" s="76" t="s">
        <v>1181</v>
      </c>
      <c r="B373" s="76" t="s">
        <v>33</v>
      </c>
      <c r="C373" s="76" t="str">
        <f>VLOOKUP(A11,$A$2:$CC$19,52,FALSE)</f>
        <v xml:space="preserve">46. Contribuição – Seção IV – Subseção 4.4.4 – Estações de compressão — R$ 196 milhões (7,7% do total)
A ANP deve distinguir claramente: 
(i)	integridade/confiabilidade (sustaining),
(ii)	eficiência operacional e adequações mandatórias, e 
(iii)	reforços de capacidade (expansão). Para sustaining, exigir: inventário por estação/unidade, diagnóstico de condição (asset health), criticidade e risco, escopo detalhado (componentes, paradas, comissionamento) e evidência de prudência/eficiência. Overlaps típicos com OPEX (manutenção, contratos de operação) devem ser reconciliados por matriz Natureza × Ativo/Projeto. Recomenda-se benchmark (R$/MW, R$/unidade, R$/parada programada) e teste de materialidade em itens recorrentes.
47. Contribuição – Seção IV – Subseção 4.4.5 – Máquinas e equipamentos operacionais — R$ 196 milhões (7,7% do total)
Rubrica de risco por ser “guarda-chuva”. Exigir lista completa de itens (classe, quantidade, local, função), critério de capitalização (CPC 27: benefício futuro, mensuração, vida útil), e comprovação de que não são itens de custeio/consumo (ferramentas, peças rotativas usuais) já cobertos por OPEX. 
Recomenda-se:
(i)	limiar de capitalização,
(ii)	segregação entre substituição vs upgrade, e
(iii)	glosa de itens sem identificação individualizada e sem evidência documental (ordem de compra/OS).
48. Contribuição – Seção IV – Subseção 4.4.6 – Classe de locação — R$ 176 milhões (6,9% do total)
A ANP deve esclarecer o tratamento regulatório de “locação” dentro de sustaining CAPEX: locações podem ser OPEX, e só excepcionalmente compor CAPEX se representarem arranjos contratuais equivalentes à aquisição/benefício futuro capitalizável (ex.: IFRS 16/correlatos, conforme enquadramento regulatório adotado). Exigir: natureza da locação (equipamentos/infraestrutura/veículos), prazo, drivers, e comprovação de que a alternativa escolhida é eficiente vs compra. Recomenda-se reconhecimento condicional e, na ausência de justificativa técnica/econômica, reclassificação para OPEX e normalização.
49. Contribuição – Seção IV – Subseção 4.4.7 – Categorias com materialidade relevante — R$ 365 milhões
Para esse bloco, a ANP deve estabelecer regra transversal:
(i)	lista de projetos/itens,
(ii)	rastreio (ERP/OS/contratos),
(iii)	 vínculo a plano de integridade/obrigação normativa,
(iv)	teste OPEX×CAPEX (evitar viés pró-capex), e
(v)	verificação de não dupla contagem com outras rubricas e com OPEX. Recomenda-se auditoria por amostragem estatística para itens repetitivos e glosa prudencial da parcela não comprovada.
</v>
      </c>
      <c r="D373" s="76"/>
    </row>
    <row r="374" spans="1:4" ht="43.5">
      <c r="A374" s="76" t="s">
        <v>993</v>
      </c>
      <c r="B374" s="76" t="s">
        <v>33</v>
      </c>
      <c r="C374" s="76" t="str">
        <f>VLOOKUP(A12,$A$2:$CC$19,52,FALSE)</f>
        <v>De acordo com a nota técnica</v>
      </c>
      <c r="D374" s="76"/>
    </row>
    <row r="375" spans="1:4" ht="43.5">
      <c r="A375" s="76" t="s">
        <v>1227</v>
      </c>
      <c r="B375" s="76" t="s">
        <v>33</v>
      </c>
      <c r="C375" s="76" t="str">
        <f>VLOOKUP(A13,$A$2:$CC$19,52,FALSE)</f>
        <v>N.A</v>
      </c>
      <c r="D375" s="76"/>
    </row>
    <row r="376" spans="1:4" ht="43.5">
      <c r="A376" s="76" t="s">
        <v>1029</v>
      </c>
      <c r="B376" s="76" t="s">
        <v>33</v>
      </c>
      <c r="C376" s="76" t="str">
        <f>VLOOKUP(A15,$A$2:$CC$19,52,FALSE)</f>
        <v>A ANP deve promover distinção clara entre: (i) investimentos voltados à integridade e confiabilidade (sustaining); (ii) adequações mandatórias e ganhos de eficiência operacional; e (iii) reforços de capacidade caracterizados como expansão. No caso de investimentos classificados como sustaining, cabe exigir: inventário por estação e unidade, diagnóstico de condição dos ativos (asset health), análise de criticidade e risco, escopo detalhado — abrangendo componentes, paradas e comissionamento — e evidências de prudência e eficiência. As sobreposições típicas com OPEX, como contratos de manutenção e operação, devem ser reconciliadas por meio de matriz Natureza × Ativo/Projeto. Recomenda-se, ainda, a adoção de benchmarks (R$/MW, R$/unidade, R$/parada programada) e a aplicação de teste de materialidade para itens recorrentes.</v>
      </c>
      <c r="D376" s="76"/>
    </row>
    <row r="377" spans="1:4" ht="43.5">
      <c r="A377" s="76" t="s">
        <v>1279</v>
      </c>
      <c r="B377" s="76" t="s">
        <v>33</v>
      </c>
      <c r="C377" s="76" t="str">
        <f>VLOOKUP(A16,$A$2:$CC$19,52,FALSE)</f>
        <v>Contribuição enviada via e-mail e fisicamente, por pendrive, em 06.04.2026</v>
      </c>
      <c r="D377" s="76"/>
    </row>
    <row r="378" spans="1:4" ht="43.5">
      <c r="A378" s="76" t="s">
        <v>1282</v>
      </c>
      <c r="B378" s="76" t="s">
        <v>33</v>
      </c>
      <c r="C378" s="76" t="str">
        <f>VLOOKUP(A17,$A$2:$CC$19,52,FALSE)</f>
        <v>Resposta completa enviada por e-mail.</v>
      </c>
      <c r="D378" s="76"/>
    </row>
    <row r="379" spans="1:4" ht="43.5">
      <c r="A379" s="76" t="s">
        <v>1036</v>
      </c>
      <c r="B379" s="76" t="s">
        <v>33</v>
      </c>
      <c r="C379" s="76" t="str">
        <f>VLOOKUP(A19,$A$2:$CC$19,52,FALSE)</f>
        <v>A ANP deve estabelecer uma distinção clara entre três categorias de investimentos: eficiência operacional e adequações mandatórias, reforços de capacidade (expansão) e integridade e confiabilidade (sustaining) sendo que, para estes, deve-se exigir inventário detalhado por ativo, diagnóstico de suas respectivas condições e avaliação de criticidades e riscos, escopo técnico que inclua componentes, paradas e comissionamento, acompanhado de evidências de prudência e eficiência.</v>
      </c>
      <c r="D379" s="76"/>
    </row>
    <row r="380" spans="1:4" ht="130.5">
      <c r="A380" s="76" t="s">
        <v>798</v>
      </c>
      <c r="B380" s="76" t="s">
        <v>34</v>
      </c>
      <c r="C380" s="76" t="str">
        <f>VLOOKUP(A5,$A$2:$CC$19,53,FALSE)</f>
        <v xml:space="preserve">A ABIQUIM observa que esta categoria apresenta forte concentração nos dois primeiros anos do ciclo: 68,8% do valor (R$ 134,9 milhões) estão alocados em 2026 e 2027. Esse padrão de front-loading, sem justificativa técnica, levanta suspeitas de antecipação estratégica de despesas para maximizar o valor presente da receita tarifária.
A vida útil regulatória declarada de apenas 10 anos, inferior às demais categorias, sugere que parte dos itens pode corresponder a materiais de consumo ou pequenos equipamentos que, pelo CPC 27, deveriam ser tratados como OPEX, não como investimento capitalizado.
Sem um inventário detalhado dos equipamentos, laudos de condição que justifiquem a substituição e análise de alternativas entre reparo e compra nova, não é possível atestar a prudência e necessidade desses gastos.
A ABIQUIM concorda com a NT7 ao classificar o valor como Projeto Contingente até a apresentação da documentação completa, garantindo que o consumidor não arque com substituições desnecessárias ou superfaturadas.
</v>
      </c>
      <c r="D380" s="76"/>
    </row>
    <row r="381" spans="1:4" ht="43.5">
      <c r="A381" s="76" t="s">
        <v>1118</v>
      </c>
      <c r="B381" s="76" t="s">
        <v>34</v>
      </c>
      <c r="C381" s="76" t="str">
        <f>VLOOKUP(A7,$A$2:$CC$19,53,FALSE)</f>
        <v>A atuação da ANP previne que materiais de consumo e antecipações financeiras estratégicas sejam indevidamente financiados de forma capitalizada pelos usuários do sistema. Por essas razões, sugere-se a manutenção integral do rigor metodológico disposto no item 4.4.5, endossando a classificação dos R$ 196 milhões como Projeto Contingente. O reconhecimento regulatório futuro de qualquer parcela desse valor deve ficar estritamente condicionado à apresentação de inventário detalhado, laudos comprobatórios e reclassificação contábil rigorosa entre regimes (CAPEX/OPEX).</v>
      </c>
      <c r="D381" s="76"/>
    </row>
    <row r="382" spans="1:4" ht="57.75">
      <c r="A382" s="76" t="s">
        <v>951</v>
      </c>
      <c r="B382" s="76" t="s">
        <v>34</v>
      </c>
      <c r="C382" s="76" t="str">
        <f>VLOOKUP(A10,$A$2:$CC$19,53,FALSE)</f>
        <v xml:space="preserve">Exigir lista completa de itens (classe, quantidade, local, função), critério de capitalização: benefício futuro, mensuração, vida útil), e comprovação de que não são itens de custeio/consumo (ferramentas, peças rotativas usuais) já cobertos por OPEX. 
Recomenda-se: i. limiar de capitalização, ii. segregação entre substituição vs upgrade, e iii. glosa de itens sem identificação individualizada e sem evidência documental (ordem de compra).
</v>
      </c>
      <c r="D382" s="76"/>
    </row>
    <row r="383" spans="1:4" ht="115.5">
      <c r="A383" s="76" t="s">
        <v>1181</v>
      </c>
      <c r="B383" s="76" t="s">
        <v>34</v>
      </c>
      <c r="C383" s="76" t="str">
        <f>VLOOKUP(A11,$A$2:$CC$19,53,FALSE)</f>
        <v xml:space="preserve">Rubrica de risco por ser “guarda-chuva”. Exigir lista completa de itens (classe, quantidade, local, função), critério de capitalização (CPC 27: benefício futuro, mensuração, vida útil), e comprovação de que não são itens de custeio/consumo (ferramentas, peças rotativas usuais) já cobertos por OPEX. 
Recomenda-se:
(i)	limiar de capitalização,
(ii)	segregação entre substituição vs upgrade, e
(iii)	glosa de itens sem identificação individualizada e sem evidência documental (ordem de compra/OS).
</v>
      </c>
      <c r="D383" s="76"/>
    </row>
    <row r="384" spans="1:4" ht="43.5">
      <c r="A384" s="76" t="s">
        <v>993</v>
      </c>
      <c r="B384" s="76" t="s">
        <v>34</v>
      </c>
      <c r="C384" s="76" t="str">
        <f>VLOOKUP(A12,$A$2:$CC$19,53,FALSE)</f>
        <v>De acordo com a nota técnica</v>
      </c>
      <c r="D384" s="76"/>
    </row>
    <row r="385" spans="1:4" ht="43.5">
      <c r="A385" s="76" t="s">
        <v>1029</v>
      </c>
      <c r="B385" s="76" t="s">
        <v>34</v>
      </c>
      <c r="C385" s="76" t="str">
        <f>VLOOKUP(A15,$A$2:$CC$19,53,FALSE)</f>
        <v>Trata-se de rubrica com risco elevado, por sua natureza abrangente ("guarda-chuva"). Deve-se exigir a apresentação de lista completa de itens, com indicação de classe, quantidade, localização e função, além de critério de capitalização conforme CPC 27 — benefício futuro, mensuração confiável e vida útil definida — e comprovação de que os itens não configuram despesas de custeio ou consumo, tais como ferramentas e peças rotativas de uso corrente, já contemplados em OPEX.
Recomenda-se: (i) a fixação de limiar mínimo de capitalização; (ii) a segregação entre substituição e upgrade; e (iii) a glosa de itens que não possuam identificação individualizada nem evidência documental (ordem de compra ou ordem de serviço).</v>
      </c>
      <c r="D385" s="76"/>
    </row>
    <row r="386" spans="1:4" ht="43.5">
      <c r="A386" s="76" t="s">
        <v>1279</v>
      </c>
      <c r="B386" s="76" t="s">
        <v>34</v>
      </c>
      <c r="C386" s="76" t="str">
        <f>VLOOKUP(A16,$A$2:$CC$19,53,FALSE)</f>
        <v>Contribuição enviada via e-mail e fisicamente, por pendrive, em 06.04.2026</v>
      </c>
      <c r="D386" s="76"/>
    </row>
    <row r="387" spans="1:4" ht="43.5">
      <c r="A387" s="76" t="s">
        <v>1282</v>
      </c>
      <c r="B387" s="76" t="s">
        <v>34</v>
      </c>
      <c r="C387" s="76" t="str">
        <f>VLOOKUP(A17,$A$2:$CC$19,53,FALSE)</f>
        <v>Resposta completa enviada por e-mail.</v>
      </c>
      <c r="D387" s="76"/>
    </row>
    <row r="388" spans="1:4" ht="43.5">
      <c r="A388" s="76" t="s">
        <v>1036</v>
      </c>
      <c r="B388" s="76" t="s">
        <v>34</v>
      </c>
      <c r="C388" s="76" t="str">
        <f>VLOOKUP(A19,$A$2:$CC$19,53,FALSE)</f>
        <v>Entendemos que há riscos e comprometimento da transparência ao tratar-se de rubrica “guarda-chuva”. Para reduzir esses riscos é importante que a Agência determine a entrega de lista completa de itens, comprovação de que não são itens já cobertos por OPEX e critério de classificação já especificados nas questões anteriores, consubstanciado na comprovação de benefícios econômicos futuros como extensão da vida útil). Para tanto, sugerimos a segregação entre upgrade e substituições, limiar de capitalização e glosa de itens não identificados segregadamente e/ou sem comprovação ou rastreabilidade.</v>
      </c>
      <c r="D388" s="76"/>
    </row>
    <row r="389" spans="1:4" ht="43.5">
      <c r="A389" s="76" t="s">
        <v>798</v>
      </c>
      <c r="B389" s="76" t="s">
        <v>35</v>
      </c>
      <c r="C389" s="76" t="str">
        <f>VLOOKUP(A5,$A$2:$CC$19,54,FALSE)</f>
        <v>A ABIQUIM concorda com a NT7 ao propor o limite de R$ 50 milhões anuais como aprovação condicional, condicionada à apresentação de: localização precisa de cada trecho, estudo de adensamento com evidências objetivas (imagens de satélite, dados censitários), laudo de engenharia e cronograma fundamentado. O valor excedente (R$ 48,8 milhões) deve permanecer como Projeto Contingente.</v>
      </c>
      <c r="D389" s="76"/>
    </row>
    <row r="390" spans="1:4" ht="43.5">
      <c r="A390" s="76" t="s">
        <v>1118</v>
      </c>
      <c r="B390" s="76" t="s">
        <v>35</v>
      </c>
      <c r="C390" s="76" t="str">
        <f>VLOOKUP(A7,$A$2:$CC$19,54,FALSE)</f>
        <v>A atuação da ANP previne que o novo ciclo tarifário assuma os custos de eventuais postergações de obrigações de integridade ocorridas no passado. Por essas razões, sugere-se a manutenção integral das exigências e do rigor metodológico dispostos no item 4.4.6, de modo que qualquer repasse tarifário fique estritamente condicionado à comprovação de adensamento recente, à submissão de laudos de engenharia com análise de menor custo e à realização de auditoria independente custeada pela transportadora.</v>
      </c>
      <c r="D390" s="76"/>
    </row>
    <row r="391" spans="1:4" ht="72.75">
      <c r="A391" s="76" t="s">
        <v>951</v>
      </c>
      <c r="B391" s="76" t="s">
        <v>35</v>
      </c>
      <c r="C391" s="76" t="str">
        <f>VLOOKUP(A10,$A$2:$CC$19,54,FALSE)</f>
        <v xml:space="preserve">Caberia esclarecer o tratamento regulatório de “locação” dentro de sustaining CAPEX: locações podem ser OPEX, e só excepcionalmente compor CAPEX se representarem arranjos contratuais equivalentes à aquisição/benefício futuro capitalizável (ex.: IFRS 16/correlatos, conforme enquadramento regulatório adotado). 
Deve-se exigir a natureza da locação (equipamentos/infraestrutura/veículos), prazo, drivers, e comprovação de que a alternativa escolhida é eficiente vs compra. Recomenda-se reconhecimento condicional e, na ausência de justificativa técnica/econômica, reclassificação para OPEX e normalização.
</v>
      </c>
      <c r="D391" s="76"/>
    </row>
    <row r="392" spans="1:4" ht="87">
      <c r="A392" s="76" t="s">
        <v>1181</v>
      </c>
      <c r="B392" s="76" t="s">
        <v>35</v>
      </c>
      <c r="C392" s="76" t="str">
        <f>VLOOKUP(A11,$A$2:$CC$19,54,FALSE)</f>
        <v xml:space="preserve">A ANP deve esclarecer o tratamento regulatório de “locação” dentro de sustaining CAPEX: locações podem ser OPEX, e só excepcionalmente compor CAPEX se representarem arranjos contratuais equivalentes à aquisição/benefício futuro capitalizável (ex.: IFRS 16/correlatos, conforme enquadramento regulatório adotado). Exigir: natureza da locação (equipamentos/infraestrutura/veículos), prazo, drivers, e comprovação de que a alternativa escolhida é eficiente vs compra. Recomenda-se reconhecimento condicional e, na ausência de justificativa técnica/econômica, reclassificação para OPEX e normalização.
</v>
      </c>
      <c r="D392" s="76"/>
    </row>
    <row r="393" spans="1:4" ht="43.5">
      <c r="A393" s="76" t="s">
        <v>993</v>
      </c>
      <c r="B393" s="76" t="s">
        <v>35</v>
      </c>
      <c r="C393" s="76" t="str">
        <f>VLOOKUP(A12,$A$2:$CC$19,54,FALSE)</f>
        <v>De acordo com a nota técnica</v>
      </c>
      <c r="D393" s="76"/>
    </row>
    <row r="394" spans="1:4" ht="43.5">
      <c r="A394" s="76" t="s">
        <v>1029</v>
      </c>
      <c r="B394" s="76" t="s">
        <v>35</v>
      </c>
      <c r="C394" s="76" t="str">
        <f>VLOOKUP(A15,$A$2:$CC$19,54,FALSE)</f>
        <v>A ANP deve esclarecer o enquadramento regulatório de "locação" no âmbito do sustaining CAPEX. Via de regra, locações constituem OPEX, e somente em caráter excepcional podem compor o CAPEX — quando representarem arranjos contratuais equivalentes a aquisição ou que gerem benefício futuro passível de capitalização, nos termos do IFRS 16 ou de norma correlata aplicável ao enquadramento regulatório adotado. Deve-se exigir a identificação da natureza da locação (equipamentos, infraestrutura ou veículos), o prazo contratual, os drivers de custo e a demonstração de que a alternativa escolhida é mais eficiente em comparação com a aquisição direta. Na ausência de justificativa técnica e econômica adequada, recomenda-se reconhecimento condicional e, subsidiariamente, reclassificação para OPEX com a respectiva normalização.</v>
      </c>
      <c r="D394" s="76"/>
    </row>
    <row r="395" spans="1:4" ht="43.5">
      <c r="A395" s="76" t="s">
        <v>1279</v>
      </c>
      <c r="B395" s="76" t="s">
        <v>35</v>
      </c>
      <c r="C395" s="76" t="str">
        <f>VLOOKUP(A16,$A$2:$CC$19,54,FALSE)</f>
        <v>Contribuição enviada via e-mail e fisicamente, por pendrive, em 06.04.2026</v>
      </c>
      <c r="D395" s="76"/>
    </row>
    <row r="396" spans="1:4" ht="43.5">
      <c r="A396" s="76" t="s">
        <v>1282</v>
      </c>
      <c r="B396" s="76" t="s">
        <v>35</v>
      </c>
      <c r="C396" s="76" t="str">
        <f>VLOOKUP(A17,$A$2:$CC$19,54,FALSE)</f>
        <v>Resposta completa enviada por e-mail.</v>
      </c>
      <c r="D396" s="76"/>
    </row>
    <row r="397" spans="1:4" ht="43.5">
      <c r="A397" s="76" t="s">
        <v>1036</v>
      </c>
      <c r="B397" s="76" t="s">
        <v>35</v>
      </c>
      <c r="C397" s="76" t="str">
        <f>VLOOKUP(A19,$A$2:$CC$19,54,FALSE)</f>
        <v xml:space="preserve">A ANP precisa esclarecer de forma explícita como tratar regulatoriamente a rubrica de “locação” dentro do Sustaining CAPEX. Em regra, locações devem ser classificadas como OPEX, e só em situações excepcionais como quando configurarem arranjos contratuais equivalentes à aquisição de ativos ou gerarem benefícios futuros capitalizáveis, conforme o enquadramento regulatório adotado, podem ser reconhecidas como CAPEX. Para o correto enquadramento, deve-se exigir a descrição da natureza da locação, prazo contratual, drivers de decisão e comprovação de que a alternativa escolhida é mais eficiente do que a compra. </v>
      </c>
      <c r="D397" s="76"/>
    </row>
    <row r="398" spans="1:4" ht="115.5">
      <c r="A398" s="76" t="s">
        <v>798</v>
      </c>
      <c r="B398" s="76" t="s">
        <v>36</v>
      </c>
      <c r="C398" s="76" t="str">
        <f>VLOOKUP(A5,$A$2:$CC$19,55,FALSE)</f>
        <v>A ABIQUIM entende que as categorias reunidas neste grupo, embora individualmente representem menos de 5% do Sustaining CAPEX total, merecem atenção por reproduzirem fragilidades já identificadas nas categorias de maior peso.
São R$ 365 milhões distribuídos em infraestrutura de TI (R$ 106 milhões), componentes de tubulação (R$ 71 milhões), redução de emissões (R$ 63 milhões), overhaul (R$ 63 milhões) e outros. Os mesmos problemas se repetem: ausência de documentação técnica, falta de segregação entre Sustaining e outros tipos de CAPEX, risco de fronteira inadequada com OPEX e perfis temporais inconsistentes.
A ABIQUIM considera acertada a abordagem da NT7 de submetê-las ao mesmo rigor analítico das categorias principais, exigindo documentação específica para cada item material e verificando, caso a caso, a efetiva necessidade do investimento e a correção da classificação contábil.
A entidade confia que as Determinações Regulatórias propostas para cada uma dessas subcategorias (que serão detalhadas nos campos seguintes) serão mantidas, assegurando que apenas investimentos prudentes e necessários integrem a base tarifária.</v>
      </c>
      <c r="D398" s="76"/>
    </row>
    <row r="399" spans="1:4" ht="43.5">
      <c r="A399" s="76" t="s">
        <v>1118</v>
      </c>
      <c r="B399" s="76" t="s">
        <v>36</v>
      </c>
      <c r="C399" s="76" t="str">
        <f>VLOOKUP(A7,$A$2:$CC$19,55,FALSE)</f>
        <v>A atuação da ANP previne que categorias financeiramente menores sejam utilizadas como via para a inserção de despesas operacionais ou orçamentos não detalhados na Base Regulatória de Ativos. Por essas razões, sugere-se a manutenção integral das glosas e da classificação como Projetos Contingentes estabelecidas ao longo do item 4.4.7, condicionando qualquer aprovação futura à entrega de documentação técnica, comprovação de benefício sistêmico e efetiva conciliação contábil.</v>
      </c>
      <c r="D399" s="76"/>
    </row>
    <row r="400" spans="1:4" ht="130.5">
      <c r="A400" s="76" t="s">
        <v>951</v>
      </c>
      <c r="B400" s="76" t="s">
        <v>36</v>
      </c>
      <c r="C400" s="76" t="str">
        <f>VLOOKUP(A10,$A$2:$CC$19,55,FALSE)</f>
        <v xml:space="preserve">Para esse conjunto, a ANP deve estabelecer regras de classificação e rastreio posterios:
a.	lista de projetos/itens,
b.	rastreio (ERP/OS/contratos),
c.	 vínculo a plano de integridade/obrigação normativa,
d.	teste OPEX×CAPEX (evitar viés pró-capex), e
e.	verificação de não dupla contagem com outras rubricas e com OPEX. 
Recomenda-se auditoria por amostragem estatística para itens repetitivos e glosa prudencial da parcela não comprovada.
</v>
      </c>
      <c r="D400" s="76"/>
    </row>
    <row r="401" spans="1:4" ht="115.5">
      <c r="A401" s="76" t="s">
        <v>1181</v>
      </c>
      <c r="B401" s="76" t="s">
        <v>36</v>
      </c>
      <c r="C401" s="76" t="str">
        <f>VLOOKUP(A11,$A$2:$CC$19,55,FALSE)</f>
        <v xml:space="preserve">Para esse bloco, a ANP deve estabelecer regra transversal:
(i)	lista de projetos/itens,
(ii)	rastreio (ERP/OS/contratos),
(iii)	 vínculo a plano de integridade/obrigação normativa,
(iv)	teste OPEX×CAPEX (evitar viés pró-capex), e
(v)	verificação de não dupla contagem com outras rubricas e com OPEX. 
Recomenda-se auditoria por amostragem estatística para itens repetitivos e glosa prudencial da parcela não comprovada.
</v>
      </c>
      <c r="D401" s="76"/>
    </row>
    <row r="402" spans="1:4" ht="43.5">
      <c r="A402" s="76" t="s">
        <v>993</v>
      </c>
      <c r="B402" s="76" t="s">
        <v>36</v>
      </c>
      <c r="C402" s="76" t="str">
        <f>VLOOKUP(A12,$A$2:$CC$19,55,FALSE)</f>
        <v>De acordo com a nota técnica</v>
      </c>
      <c r="D402" s="76"/>
    </row>
    <row r="403" spans="1:4" ht="43.5">
      <c r="A403" s="76" t="s">
        <v>1029</v>
      </c>
      <c r="B403" s="76" t="s">
        <v>36</v>
      </c>
      <c r="C403" s="76" t="str">
        <f>VLOOKUP(A15,$A$2:$CC$19,55,FALSE)</f>
        <v>Para esse conjunto de categorias, a ANP deve estabelecer regra transversal que contemple: (i) apresentação de lista de projetos e itens; (ii) rastreabilidade via ERP, ordens de serviço e contratos; (iii) vínculo com plano de integridade ou obrigação normativa; (iv) teste de fronteira OPEX × CAPEX, a fim de evitar viés pró-capitalização; e (v) verificação de ausência de dupla contagem com outras rubricas e com OPEX. Recomenda-se a realização de auditoria por amostragem estatística para itens repetitivos e a aplicação de glosa prudencial sobre a parcela não comprovada.</v>
      </c>
      <c r="D403" s="76"/>
    </row>
    <row r="404" spans="1:4" ht="43.5">
      <c r="A404" s="76" t="s">
        <v>1279</v>
      </c>
      <c r="B404" s="76" t="s">
        <v>36</v>
      </c>
      <c r="C404" s="76" t="str">
        <f>VLOOKUP(A16,$A$2:$CC$19,55,FALSE)</f>
        <v>Contribuição enviada via e-mail e fisicamente, por pendrive, em 06.04.2026</v>
      </c>
      <c r="D404" s="76"/>
    </row>
    <row r="405" spans="1:4" ht="43.5">
      <c r="A405" s="76" t="s">
        <v>1282</v>
      </c>
      <c r="B405" s="76" t="s">
        <v>36</v>
      </c>
      <c r="C405" s="76" t="str">
        <f>VLOOKUP(A17,$A$2:$CC$19,55,FALSE)</f>
        <v>Resposta completa enviada por e-mail.</v>
      </c>
      <c r="D405" s="76"/>
    </row>
    <row r="406" spans="1:4" ht="43.5">
      <c r="A406" s="76" t="s">
        <v>1036</v>
      </c>
      <c r="B406" s="76" t="s">
        <v>36</v>
      </c>
      <c r="C406" s="76" t="str">
        <f>VLOOKUP(A19,$A$2:$CC$19,55,FALSE)</f>
        <v>Para esse grupo de despesas a ANP deve adotar uma regra transversal que assegure rastreabilidade e consistência regulatória. É necessário exigir a lista completa de projetos ou itens, com rastreio documental via ERP, além de vínculo explícito a planos de integridade ou obrigações normativas. Cada gasto deve passar por teste de fronteira OPEX×CAPEX, evitando viés pró-capitalização, e por verificação de não dupla contabilização com outras rubricas e despesas operacionais.</v>
      </c>
      <c r="D406" s="76"/>
    </row>
    <row r="407" spans="1:4" ht="43.5">
      <c r="A407" s="76" t="s">
        <v>798</v>
      </c>
      <c r="B407" s="76" t="s">
        <v>37</v>
      </c>
      <c r="C407" s="76" t="str">
        <f>VLOOKUP(A5,$A$2:$CC$19,56,FALSE)</f>
        <v>A ABIQUIM concorda com a NT7 ao classificar o valor como Projeto Contingente até que a transportadora apresente segregação completa entre TI operacional direta, TI operacional compartilhada e TI corporativa, com matriz de alocação verificável.</v>
      </c>
      <c r="D407" s="76"/>
    </row>
    <row r="408" spans="1:4" ht="72.75">
      <c r="A408" s="76" t="s">
        <v>951</v>
      </c>
      <c r="B408" s="76" t="s">
        <v>37</v>
      </c>
      <c r="C408" s="76" t="str">
        <f>VLOOKUP(A10,$A$2:$CC$19,56,FALSE)</f>
        <v xml:space="preserve">Recomendável a separação entre TI operacional crítica (SCADA, cibersegurança, telecom, automação) e TI corporativa (ERP, backoffice), e iniciativas de “abertura de mercado” (portais, CRM comercial). 
Reconhecer apenas quando for comprovado a conexão com operação e segurança do serviço regulado, com arquitetura, inventário, cronograma e evidências. Requerer ainda prova de que não há dupla contagem com DGA/OPEX de TI (licenças, suporte). Itens com benefício compartilhado devem ter regra de alocação; sem isso, glosa/condicionamento.
</v>
      </c>
      <c r="D408" s="76"/>
    </row>
    <row r="409" spans="1:4" ht="101.25">
      <c r="A409" s="76" t="s">
        <v>1181</v>
      </c>
      <c r="B409" s="76" t="s">
        <v>37</v>
      </c>
      <c r="C409" s="76" t="str">
        <f>VLOOKUP(A11,$A$2:$CC$19,56,FALSE)</f>
        <v xml:space="preserve">Exigir separação entre: 
(i)	TI operacional crítica (SCADA, cibersegurança, telecom, automação),
(ii)	TI corporativa (ERP, backoffice), (iii) iniciativas de “abertura de mercado” (portais, CRM comercial). Reconhecer apenas o que tiver nexo com operação e segurança do serviço regulado, com arquitetura, inventário, cronograma e evidências. Requerer ainda prova de que não há dupla contagem com DGA/OPEX de TI (licenças, suporte). Itens com benefício compartilhado devem ter regra de alocação; sem isso, glosa/condicionamento.
</v>
      </c>
      <c r="D409" s="76"/>
    </row>
    <row r="410" spans="1:4" ht="43.5">
      <c r="A410" s="76" t="s">
        <v>993</v>
      </c>
      <c r="B410" s="76" t="s">
        <v>37</v>
      </c>
      <c r="C410" s="76" t="str">
        <f>VLOOKUP(A12,$A$2:$CC$19,56,FALSE)</f>
        <v>De acordo com a nota técnica</v>
      </c>
      <c r="D410" s="76"/>
    </row>
    <row r="411" spans="1:4" ht="43.5">
      <c r="A411" s="76" t="s">
        <v>1029</v>
      </c>
      <c r="B411" s="76" t="s">
        <v>37</v>
      </c>
      <c r="C411" s="76" t="str">
        <f>VLOOKUP(A15,$A$2:$CC$19,56,FALSE)</f>
        <v>Deve-se exigir a separação entre: (i) TI operacional crítica, que abrange SCADA, cibersegurança, telecomunicações e automação; (ii) TI corporativa, como ERP e sistemas de backoffice; e (iii) iniciativas voltadas à "abertura de mercado", tais como portais e CRM comercial. O reconhecimento regulatório deve restringir-se aos investimentos com nexo direto com a operação e a segurança do serviço regulado, devidamente amparados por arquitetura de sistemas, inventário, cronograma e evidências de execução. É igualmente necessário comprovar a inexistência de dupla contagem com DGA e OPEX de TI (licenças, suporte). Itens cujo benefício seja compartilhado com atividades não reguladas devem seguir regra de alocação objetiva; na sua ausência, recomenda-se glosa ou reconhecimento condicionado.</v>
      </c>
      <c r="D411" s="76"/>
    </row>
    <row r="412" spans="1:4" ht="43.5">
      <c r="A412" s="76" t="s">
        <v>1279</v>
      </c>
      <c r="B412" s="76" t="s">
        <v>37</v>
      </c>
      <c r="C412" s="76" t="str">
        <f>VLOOKUP(A16,$A$2:$CC$19,56,FALSE)</f>
        <v>Contribuição enviada via e-mail e fisicamente, por pendrive, em 06.04.2026</v>
      </c>
      <c r="D412" s="76"/>
    </row>
    <row r="413" spans="1:4" ht="43.5">
      <c r="A413" s="76" t="s">
        <v>1282</v>
      </c>
      <c r="B413" s="76" t="s">
        <v>37</v>
      </c>
      <c r="C413" s="76" t="str">
        <f>VLOOKUP(A17,$A$2:$CC$19,56,FALSE)</f>
        <v>Resposta completa enviada por e-mail.</v>
      </c>
      <c r="D413" s="76"/>
    </row>
    <row r="414" spans="1:4" ht="57.75">
      <c r="A414" s="76" t="s">
        <v>1036</v>
      </c>
      <c r="B414" s="76" t="s">
        <v>37</v>
      </c>
      <c r="C414" s="76" t="str">
        <f>VLOOKUP(A19,$A$2:$CC$19,56,FALSE)</f>
        <v>A ANP precisa definir regras claras para o tratamento de gastos em TI dentro do Sustaining CAPEX. É essencial separar os serviços de infraestrutura de TI em categorias distintas, a fim de que se tenha condições de melhor alocar os custos. Para tanto, sugerimos a divisão entre TI operacional crítica, TI corporativa e iniciativas voltadas à abertura de mercado (como CRM comercial, por ex.). Deste modo, será possível constatar que apenas os investimentos diretamente relacionados à operação e à segurança do serviço regulado devem ser reconhecidos.
Além disso, deve-se exigir comprovação de que não há dupla contabilização com despesas de TI já registradas em OPEX. Nos casos em que os benefícios sejam compartilhados entre diferentes áreas, deve existir uma regra objetiva de alocação e, na ausência dessa regra, o gasto deve ser glosado ou condicionado. Esse rigor assegura que apenas investimentos legítimos e rastreáveis componham a base regulatória, evitando sobreposição com OPEX e preservando a modicidade tarifária.</v>
      </c>
      <c r="D414" s="76"/>
    </row>
    <row r="415" spans="1:4" ht="43.5">
      <c r="A415" s="76" t="s">
        <v>798</v>
      </c>
      <c r="B415" s="76" t="s">
        <v>38</v>
      </c>
      <c r="C415" s="76" t="str">
        <f>VLOOKUP(A5,$A$2:$CC$19,57,FALSE)</f>
        <v>A ABIQUIM concorda com a NT7 ao classificar o valor como Projeto Contingente até que a NTS demonstre, para cada componente: a identificação do item substituído, a justificativa técnica baseada em inspeção e a comprovação de que a baixa correspondente será registrada na BRA.</v>
      </c>
      <c r="D415" s="76"/>
    </row>
    <row r="416" spans="1:4" ht="72.75">
      <c r="A416" s="76" t="s">
        <v>951</v>
      </c>
      <c r="B416" s="76" t="s">
        <v>38</v>
      </c>
      <c r="C416" s="76" t="str">
        <f>VLOOKUP(A10,$A$2:$CC$19,57,FALSE)</f>
        <v xml:space="preserve">A capitalização exige a comprovação de evidência de substituição e da baixa do componente substituído (componentização), evitando acumulação de valor na base. 
Importante que se realize o rastreio por ordem de serviço/trecho, especificação técnica (diâmetro, classe, extensão), evidências de integridade e causa (corrosão, falha, obsolescência), e comprovação de não dupla contagem com “tubulação/trechos” e com OPEX. Recomendável a glosa parcial/condicional até reconciliação.
</v>
      </c>
      <c r="D416" s="76"/>
    </row>
    <row r="417" spans="1:4" ht="57.75">
      <c r="A417" s="76" t="s">
        <v>1181</v>
      </c>
      <c r="B417" s="76" t="s">
        <v>38</v>
      </c>
      <c r="C417" s="76" t="str">
        <f>VLOOKUP(A11,$A$2:$CC$19,57,FALSE)</f>
        <v xml:space="preserve">Conforme o CPC 27, a capitalização exige evidência de substituição e baixa do componente substituído (componentização), evitando acumulação de valor na base. Exigir rastreio por ordem de serviço/trecho, especificação técnica (diâmetro, classe, extensão), evidências de integridade e causa (corrosão, falha, obsolescência), e comprovação de não dupla contagem com “tubulação/trechos” e com OPEX. Na falta de baixa e rastreio, recomendar glosa parcial/condicional até reconciliação engenharia–contábil.
</v>
      </c>
      <c r="D417" s="76"/>
    </row>
    <row r="418" spans="1:4" ht="43.5">
      <c r="A418" s="76" t="s">
        <v>993</v>
      </c>
      <c r="B418" s="76" t="s">
        <v>38</v>
      </c>
      <c r="C418" s="76" t="str">
        <f>VLOOKUP(A12,$A$2:$CC$19,57,FALSE)</f>
        <v>De acordo com a nota técnica</v>
      </c>
      <c r="D418" s="76"/>
    </row>
    <row r="419" spans="1:4" ht="43.5">
      <c r="A419" s="76" t="s">
        <v>1029</v>
      </c>
      <c r="B419" s="76" t="s">
        <v>38</v>
      </c>
      <c r="C419" s="76" t="str">
        <f>VLOOKUP(A15,$A$2:$CC$19,57,FALSE)</f>
        <v>Em conformidade com o CPC 27, a capitalização de componentes de tubulação pressupõe a comprovação da substituição e a correspondente baixa do componente substituído (componentização), de modo a impedir a acumulação indevida de valores na base regulatória. Deve-se exigir rastreabilidade por ordem de serviço e trecho, especificação técnica (diâmetro, classe e extensão), evidências relativas à integridade e à causa da substituição (corrosão, falha ou obsolescência) e comprovação de ausência de dupla contagem com a rubrica "tubulação/trechos" e com OPEX. Na hipótese de inexistência de baixa contábil e de rastreabilidade adequada, recomenda-se aplicação de glosa parcial ou condicionada, até que se conclua a reconciliação entre dados de engenharia e registros contábeis.</v>
      </c>
      <c r="D419" s="76"/>
    </row>
    <row r="420" spans="1:4" ht="43.5">
      <c r="A420" s="76" t="s">
        <v>1279</v>
      </c>
      <c r="B420" s="76" t="s">
        <v>38</v>
      </c>
      <c r="C420" s="76" t="str">
        <f>VLOOKUP(A16,$A$2:$CC$19,57,FALSE)</f>
        <v>Contribuição enviada via e-mail e fisicamente, por pendrive, em 06.04.2026</v>
      </c>
      <c r="D420" s="76"/>
    </row>
    <row r="421" spans="1:4" ht="43.5">
      <c r="A421" s="76" t="s">
        <v>1282</v>
      </c>
      <c r="B421" s="76" t="s">
        <v>38</v>
      </c>
      <c r="C421" s="76" t="str">
        <f>VLOOKUP(A17,$A$2:$CC$19,57,FALSE)</f>
        <v>Resposta completa enviada por e-mail.</v>
      </c>
      <c r="D421" s="76"/>
    </row>
    <row r="422" spans="1:4" ht="57.75">
      <c r="A422" s="76" t="s">
        <v>1036</v>
      </c>
      <c r="B422" s="76" t="s">
        <v>38</v>
      </c>
      <c r="C422" s="76" t="str">
        <f>VLOOKUP(A19,$A$2:$CC$19,57,FALSE)</f>
        <v>Entendemos que a capitalização de despesas só é legítima quando há evidência clara de substituição e baixa do componente anterior, evitando a acumulação indevida de valor na base regulatória. Para isso, é necessário rastrear cada intervenção por ordem de serviço e trecho, com especificações técnicas detalhadas como diâmetro, classe, extensão, etc., além de evidências de integridade e da causa da substituição.
Também deve ser comprovado que não há dupla contabilização com rubricas de “tubulação/trechos” já existentes ou com despesas de OPEX. Na ausência de baixa contábil e rastreabilidade adequada, recomenda-se aplicar glosa parcial ou condicional até que haja reconciliação completa entre registros de engenharia e contabilidade. Esse rigor assegura transparência, evita sobreposição de custos e preserva a modicidade tarifária.</v>
      </c>
      <c r="D422" s="76"/>
    </row>
    <row r="423" spans="1:4" ht="57.75">
      <c r="A423" s="76" t="s">
        <v>798</v>
      </c>
      <c r="B423" s="76" t="s">
        <v>39</v>
      </c>
      <c r="C423" s="76" t="str">
        <f>VLOOKUP(A5,$A$2:$CC$19,58,FALSE)</f>
        <v>A ABIQUIM concorda integralmente com a NT7 ao determinar a glosa integral dos R$ 63 milhões, ressalvada a possibilidade de reapresentação caso a NTS demonstre, projeto a projeto, obrigação regulatória mandatória expressa ou valor econômico positivo líquido mensurável que justifique a socialização do custo via tarifa.</v>
      </c>
      <c r="D423" s="76"/>
    </row>
    <row r="424" spans="1:4" ht="57.75">
      <c r="A424" s="76" t="s">
        <v>951</v>
      </c>
      <c r="B424" s="76" t="s">
        <v>39</v>
      </c>
      <c r="C424" s="76" t="str">
        <f>VLOOKUP(A10,$A$2:$CC$19,58,FALSE)</f>
        <v xml:space="preserve">Prudente que se reconheça apenas investimentos com: (i) obrigação normativa clara (ambiental, metano, monitoramento), (ii) mensuração de benefícios e custo-efetividade, e (iii) nexo com prestação do serviço (não iniciativas estratégicas genéricas). 
Exigir baseline de emissões, metodologia de quantificação, MRV (monitoring/reporting/verification) e evitar socialização de custos reputacionais/comerciais. Sem obrigação e evidência de benefício mensurável, tratar como condicional ou glosar.
</v>
      </c>
      <c r="D424" s="76"/>
    </row>
    <row r="425" spans="1:4" ht="72.75">
      <c r="A425" s="76" t="s">
        <v>1181</v>
      </c>
      <c r="B425" s="76" t="s">
        <v>39</v>
      </c>
      <c r="C425" s="76" t="str">
        <f>VLOOKUP(A11,$A$2:$CC$19,58,FALSE)</f>
        <v xml:space="preserve">Recomenda-se reconhecer apenas investimentos com: (i) obrigação normativa clara (ambiental, metano, monitoramento), (ii) mensuração de benefícios e custo-efetividade, e (iii) nexo com prestação do serviço (não iniciativas estratégicas genéricas). Exigir baseline de emissões, metodologia de quantificação, MRV (monitoring/reporting/verification) e evitar socialização de custos reputacionais/comerciais. Sem obrigação e evidência de benefício mensurável, tratar como condicional ou glosar.
</v>
      </c>
      <c r="D425" s="76"/>
    </row>
    <row r="426" spans="1:4" ht="57.75">
      <c r="A426" s="76" t="s">
        <v>993</v>
      </c>
      <c r="B426" s="76" t="s">
        <v>39</v>
      </c>
      <c r="C426" s="76" t="str">
        <f>VLOOKUP(A12,$A$2:$CC$19,58,FALSE)</f>
        <v>De acordo com a nota técnica</v>
      </c>
      <c r="D426" s="76"/>
    </row>
    <row r="427" spans="1:4" ht="57.75">
      <c r="A427" s="76" t="s">
        <v>1029</v>
      </c>
      <c r="B427" s="76" t="s">
        <v>39</v>
      </c>
      <c r="C427" s="76" t="str">
        <f>VLOOKUP(A15,$A$2:$CC$19,58,FALSE)</f>
        <v>Sugere-se que sejam reconhecidos apenas os investimentos que atendam cumulativamente aos seguintes requisitos: (i) existência de obrigação normativa clara, de natureza ambiental, de controle de metano ou de monitoramento; (ii) mensuração objetiva de benefícios e demonstração de custo-efetividade; e (iii) nexo direto com a prestação do serviço regulado, excluindo-se iniciativas estratégicas de caráter genérico. Deve-se exigir a apresentação de baseline de emissões, metodologia de quantificação e estrutura de MRV (monitoramento, reporte e verificação), evitando-se a socialização de custos de natureza reputacional ou comercial. Na ausência de obrigação normativa e de evidência de benefício mensurável, os valores devem ser tratados como condicionais ou glosados.</v>
      </c>
      <c r="D427" s="76"/>
    </row>
    <row r="428" spans="1:4" ht="57.75">
      <c r="A428" s="76" t="s">
        <v>1279</v>
      </c>
      <c r="B428" s="76" t="s">
        <v>39</v>
      </c>
      <c r="C428" s="76" t="str">
        <f>VLOOKUP(A16,$A$2:$CC$19,58,FALSE)</f>
        <v>Contribuição enviada via e-mail e fisicamente, por pendrive, em 06.04.2026</v>
      </c>
      <c r="D428" s="76"/>
    </row>
    <row r="429" spans="1:4" ht="57.75">
      <c r="A429" s="76" t="s">
        <v>1282</v>
      </c>
      <c r="B429" s="76" t="s">
        <v>39</v>
      </c>
      <c r="C429" s="76" t="str">
        <f>VLOOKUP(A17,$A$2:$CC$19,58,FALSE)</f>
        <v>Resposta completa enviada por e-mail.</v>
      </c>
      <c r="D429" s="76"/>
    </row>
    <row r="430" spans="1:4" ht="57.75">
      <c r="A430" s="76" t="s">
        <v>1036</v>
      </c>
      <c r="B430" s="76" t="s">
        <v>39</v>
      </c>
      <c r="C430" s="76" t="str">
        <f>VLOOKUP(A19,$A$2:$CC$19,58,FALSE)</f>
        <v>A ANP deve reconhecer apenas os investimentos que tenham obrigações normativas claras, como exigências ambientais, monitoramento de metano ou requisitos regulatórios de segurança, e que apresentem benefícios mensuráveis com comprovação de custo efetividade e nexo direto com a prestação do serviço regulado. É indispensável exigir também baseline de emissões, metodologia de quantificação e sistemas de MRV, evitando que custos de natureza reputacional ou comercial sejam socializados indevidamente.</v>
      </c>
      <c r="D430" s="76"/>
    </row>
    <row r="431" spans="1:4" ht="43.5">
      <c r="A431" s="76" t="s">
        <v>798</v>
      </c>
      <c r="B431" s="76" t="s">
        <v>40</v>
      </c>
      <c r="C431" s="76" t="str">
        <f>VLOOKUP(A5,$A$2:$CC$19,59,FALSE)</f>
        <v>A ABIQUIM concorda com a NT7 ao classificar o valor como Projeto Contingente até que a NTS apresente, para cada intervenção: identificação do equipamento, justificativa técnica de capitalização com base no CPC 27 e demonstração de que não há dupla recuperação com o OPEX existente.</v>
      </c>
      <c r="D431" s="76"/>
    </row>
    <row r="432" spans="1:4" ht="43.5">
      <c r="A432" s="76" t="s">
        <v>951</v>
      </c>
      <c r="B432" s="76" t="s">
        <v>40</v>
      </c>
      <c r="C432" s="76" t="str">
        <f>VLOOKUP(A10,$A$2:$CC$19,59,FALSE)</f>
        <v>Overhaul deve ter um enquadramento de sustaining apenas quando visa prolongar a vida útil/recupera capacidade operacional, com escopo definido por equipamento/unidade e evidência de necessidade. Exigir: plano de paradas, laudos/condição, peças e serviços, teste de eficiência (cotação/competição) e separação de manutenção rotineira (OPEX). Capitalização condicionada a  evidência ou glosa/condicionamento.</v>
      </c>
      <c r="D432" s="76"/>
    </row>
    <row r="433" spans="1:4" ht="87">
      <c r="A433" s="76" t="s">
        <v>1181</v>
      </c>
      <c r="B433" s="76" t="s">
        <v>40</v>
      </c>
      <c r="C433" s="76" t="str">
        <f>VLOOKUP(A11,$A$2:$CC$19,59,FALSE)</f>
        <v xml:space="preserve"> Contribuição – Seção IV – Subseção 4.4.7.4 – Overhaul — R$ 63 milhões (2,5% do total)
Overhaul deve ser enquadrado como sustaining apenas quando prolonga a vida útil/recupera capacidade operacional, com escopo definido por equipamento/unidade e evidência de necessidade. Exigir: plano de paradas, laudos/condição, peças e serviços, teste de eficiência (cotação/competição) e separação de manutenção rotineira (OPEX). Capitalização condicionada ao CPC 27 e componentização; sem evidência, glosa/condicionamento.
</v>
      </c>
      <c r="D433" s="76"/>
    </row>
    <row r="434" spans="1:4" ht="43.5">
      <c r="A434" s="76" t="s">
        <v>993</v>
      </c>
      <c r="B434" s="76" t="s">
        <v>40</v>
      </c>
      <c r="C434" s="76" t="str">
        <f>VLOOKUP(A12,$A$2:$CC$19,59,FALSE)</f>
        <v>De acordo com a nota técnica</v>
      </c>
      <c r="D434" s="76"/>
    </row>
    <row r="435" spans="1:4" ht="43.5">
      <c r="A435" s="76" t="s">
        <v>1029</v>
      </c>
      <c r="B435" s="76" t="s">
        <v>40</v>
      </c>
      <c r="C435" s="76" t="str">
        <f>VLOOKUP(A15,$A$2:$CC$19,59,FALSE)</f>
        <v>O overhaul deve ser classificado como sustaining somente quando efetivamente prolongar a vida útil ou restaurar a capacidade operacional do equipamento, com escopo definido por equipamento ou unidade e evidência de necessidade devidamente documentada. Cabe exigir: plano de paradas, laudos e diagnósticos de condição, detalhamento de peças e serviços, teste de eficiência por meio de cotação ou processo competitivo, e separação rigorosa da manutenção rotineira, que deve permanecer em OPEX. A capitalização fica condicionada ao atendimento do CPC 27 e à observância da lógica de componentização; na ausência de evidências, deve-se proceder à glosa ou ao condicionamento.</v>
      </c>
      <c r="D435" s="76"/>
    </row>
    <row r="436" spans="1:4" ht="43.5">
      <c r="A436" s="76" t="s">
        <v>1279</v>
      </c>
      <c r="B436" s="76" t="s">
        <v>40</v>
      </c>
      <c r="C436" s="76" t="str">
        <f>VLOOKUP(A16,$A$2:$CC$19,59,FALSE)</f>
        <v>Contribuição enviada via e-mail e fisicamente, por pendrive, em 06.04.2026</v>
      </c>
      <c r="D436" s="76"/>
    </row>
    <row r="437" spans="1:4" ht="43.5">
      <c r="A437" s="76" t="s">
        <v>1282</v>
      </c>
      <c r="B437" s="76" t="s">
        <v>40</v>
      </c>
      <c r="C437" s="76" t="str">
        <f>VLOOKUP(A17,$A$2:$CC$19,59,FALSE)</f>
        <v>Resposta completa enviada por e-mail.</v>
      </c>
      <c r="D437" s="76"/>
    </row>
    <row r="438" spans="1:4" ht="57.75">
      <c r="A438" s="76" t="s">
        <v>1036</v>
      </c>
      <c r="B438" s="76" t="s">
        <v>40</v>
      </c>
      <c r="C438" s="76" t="str">
        <f>VLOOKUP(A19,$A$2:$CC$19,59,FALSE)</f>
        <v>O overhaul deve ser reconhecido como Sustaining CAPEX apenas quando efetivamente prolonga a vida útil ou recupera a capacidade operacional dos ativos, sempre com escopo definido por equipamento ou unidade e evidências claras da necessidade da intervenção. Para isso, é indispensável apresentar plano de paradas, laudos de condição, lista de peças e serviços, além de comprovação de eficiência por meio de cotação ou competição.
É igualmente importante separar o que constitui manutenção rotineira — que deve permanecer em OPEX — dos investimentos que atendem aos critérios de capitalização. A ativação deve estar condicionada ao CPC 27 e ao princípio da componentização, com baixa do componente substituído. Na ausência de evidências técnicas e documentais suficientes, recomenda-se aplicar glosa parcial ou condicionar o reconhecimento até que haja reconciliação completa entre registros de engenharia e contabilidade.</v>
      </c>
      <c r="D438" s="76"/>
    </row>
    <row r="439" spans="1:4" ht="130.5">
      <c r="A439" s="76" t="s">
        <v>798</v>
      </c>
      <c r="B439" s="76" t="s">
        <v>41</v>
      </c>
      <c r="C439" s="76" t="str">
        <f>VLOOKUP(A5,$A$2:$CC$19,60,FALSE)</f>
        <v>A ABIQUIM observa que estas duas categorias apresentam, em conjunto, um padrão temporal inversamente correlacionado que levanta suspeitas: os investimentos em Pontos de Saída estão concentrados nos anos iniciais do ciclo (78,5% em 2026-2027), enquanto os investimentos em Pontos de Entrada concentram-se nos anos intermediários (96,2% em 2027-2028), com ambas as categorias praticamente zeradas nos anos finais.
Em um sistema de transporte integrado, investimentos de manutenção em pontos de entrada e saída deveriam apresentar distribuição temporal correlacionada. O padrão observado é mais consistente com investimentos pontuais para atender contratos específicos do mercado aberto do que com manutenção ordinária de infraestrutura existente.
A questão regulatória é relevante: investimentos destinados à conexão de novos usuários (Connection CAPEX) só devem ser socializados via tarifa se demonstrarem benefício sistêmico. Caso contrário, o custo deve ser arcado pelo usuário causador.
A ABIQUIM concorda com a NT7 ao determinar a glosa integral destes valores, ressalvada a possibilidade de reapresentação com a devida classificação e demonstração de benefício sistêmico.</v>
      </c>
      <c r="D439" s="76"/>
    </row>
    <row r="440" spans="1:4" ht="72.75">
      <c r="A440" s="76" t="s">
        <v>951</v>
      </c>
      <c r="B440" s="76" t="s">
        <v>41</v>
      </c>
      <c r="C440" s="76" t="str">
        <f>VLOOKUP(A10,$A$2:$CC$19,60,FALSE)</f>
        <v xml:space="preserve">Importante a exigência de classificação entre: i. adequação regulatória/metrológica, ii. integridade/segurança, e iii. melhorias comerciais para novos serviços. 
Requerer lista por ponto (local, escopo, entregáveis), vínculo a demanda/obrigação e evidência de não dupla contagem com expansão ou EMRs. Onde houver benefício incremental a usuários específicos, exigir regra de alocação (evitar socialização indevida). Sem justificativa e rastreio, reconhecer apenas o subconjunto comprovado.
</v>
      </c>
      <c r="D440" s="76"/>
    </row>
    <row r="441" spans="1:4" ht="101.25">
      <c r="A441" s="76" t="s">
        <v>1181</v>
      </c>
      <c r="B441" s="76" t="s">
        <v>41</v>
      </c>
      <c r="C441" s="76" t="str">
        <f>VLOOKUP(A11,$A$2:$CC$19,60,FALSE)</f>
        <v xml:space="preserve">Exigir classificação entre:
(i)	adequação regulatória/metrológica,
(ii)	integridade/segurança, e 
(iii)	melhorias comerciais para novos serviços. 
Requerer lista por ponto (local, escopo, entregáveis), vínculo à demanda/obrigação e evidência de não dupla contagem com expansão ou EMRs. Onde houver benefício incremental a usuários específicos, exigir regra de alocação (evitar socialização indevida). Sem justificativa e rastreio, reconhecer apenas o subconjunto comprovado.
</v>
      </c>
      <c r="D441" s="76"/>
    </row>
    <row r="442" spans="1:4" ht="57.75">
      <c r="A442" s="76" t="s">
        <v>993</v>
      </c>
      <c r="B442" s="76" t="s">
        <v>41</v>
      </c>
      <c r="C442" s="76" t="str">
        <f>VLOOKUP(A12,$A$2:$CC$19,60,FALSE)</f>
        <v>De acordo com a nota técnica</v>
      </c>
      <c r="D442" s="76"/>
    </row>
    <row r="443" spans="1:4" ht="57.75">
      <c r="A443" s="76" t="s">
        <v>1029</v>
      </c>
      <c r="B443" s="76" t="s">
        <v>41</v>
      </c>
      <c r="C443" s="76" t="str">
        <f>VLOOKUP(A15,$A$2:$CC$19,60,FALSE)</f>
        <v>Deve-se exigir a classificação dos investimentos entre: (i) adequações de natureza regulatória ou metrológica; (ii) intervenções de integridade e segurança; e (iii) melhorias comerciais para atendimento de novos serviços. Requer-se a apresentação de lista por ponto, com indicação de localização, escopo e entregáveis, além de vínculo com demanda ou obrigação específica e comprovação de ausência de dupla contagem com projetos de expansão ou com EMRs. Quando houver benefício incremental destinado a usuários específicos, deve-se exigir regra de alocação que impeça socialização indevida. Na ausência de justificativa e rastreabilidade, o reconhecimento deve limitar-se ao subconjunto efetivamente comprovado.</v>
      </c>
      <c r="D443" s="76"/>
    </row>
    <row r="444" spans="1:4" ht="57.75">
      <c r="A444" s="76" t="s">
        <v>1279</v>
      </c>
      <c r="B444" s="76" t="s">
        <v>41</v>
      </c>
      <c r="C444" s="76" t="str">
        <f>VLOOKUP(A16,$A$2:$CC$19,60,FALSE)</f>
        <v>Contribuição enviada via e-mail e fisicamente, por pendrive, em 06.04.2026</v>
      </c>
      <c r="D444" s="76"/>
    </row>
    <row r="445" spans="1:4" ht="57.75">
      <c r="A445" s="76" t="s">
        <v>1282</v>
      </c>
      <c r="B445" s="76" t="s">
        <v>41</v>
      </c>
      <c r="C445" s="76" t="str">
        <f>VLOOKUP(A17,$A$2:$CC$19,60,FALSE)</f>
        <v>Resposta completa enviada por e-mail.</v>
      </c>
      <c r="D445" s="76"/>
    </row>
    <row r="446" spans="1:4" ht="57.75">
      <c r="A446" s="76" t="s">
        <v>1036</v>
      </c>
      <c r="B446" s="76" t="s">
        <v>41</v>
      </c>
      <c r="C446" s="76" t="str">
        <f>VLOOKUP(A19,$A$2:$CC$19,60,FALSE)</f>
        <v>A ANP deve estabelecer uma classificação clara entre três tipos de investimentos: adequações regulatórias ou metrológicas, iniciativas de integridade e segurança, e melhorias comerciais voltadas a novos serviços. Para cada caso, é necessário exigir uma lista detalhada por ponto, com indicação de local, escopo e entregáveis, além de vínculo explícito a demandas ou obrigações normativas. Também devem ser apresentadas evidência de que não há dupla contabilização com projetos de expansão ou com EMRs.
Nos casos em que houver benefício incremental direcionado a usuários específicos, deve-se aplicar regra objetiva de alocação para evitar a socialização indevida de custos. Na ausência de justificativa técnica e rastreabilidade documental, o reconhecimento deve se limitar ao subconjunto comprovado, garantindo que apenas investimentos legítimos e rastreáveis componham a base regulatória.</v>
      </c>
      <c r="D446" s="76"/>
    </row>
    <row r="447" spans="1:4" ht="57.75">
      <c r="A447" s="76" t="s">
        <v>798</v>
      </c>
      <c r="B447" s="76" t="s">
        <v>42</v>
      </c>
      <c r="C447" s="76" t="str">
        <f>VLOOKUP(A5,$A$2:$CC$19,61,FALSE)</f>
        <v>A ABIQUIM concorda com a NT7 ao propor a aprovação condicional destes valores, condicionada à apresentação de documentação técnica comprobatória. Para o Ponto de Interconexão, exige-se adicionalmente a segregação entre Sustaining e Connection CAPEX e a demonstração de que o investimento não está associado a novo acordo operacional com terceiros.
A entidade confia que a ANP manterá essas exigências, garantindo que apenas investimentos prudentes e necessários sejam reconhecidos.</v>
      </c>
      <c r="D447" s="76"/>
    </row>
    <row r="448" spans="1:4" ht="57.75">
      <c r="A448" s="76" t="s">
        <v>951</v>
      </c>
      <c r="B448" s="76" t="s">
        <v>42</v>
      </c>
      <c r="C448" s="76" t="str">
        <f>VLOOKUP(A10,$A$2:$CC$19,61,FALSE)</f>
        <v xml:space="preserve">Para “demais categorias”, exigir desdobramento mínimo (top itens + cauda) e critérios de materialidade. 
Rubrica residual não deve ser usada para “encaixar” custos não classificados. É recomendável a glosa integral das parcelas não identificadas e ou sem evidências, ou reconhecimento condicionado após auditoria/data room.
</v>
      </c>
      <c r="D448" s="76"/>
    </row>
    <row r="449" spans="1:4" ht="72.75">
      <c r="A449" s="76" t="s">
        <v>1181</v>
      </c>
      <c r="B449" s="76" t="s">
        <v>42</v>
      </c>
      <c r="C449" s="76" t="str">
        <f>VLOOKUP(A11,$A$2:$CC$19,61,FALSE)</f>
        <v xml:space="preserve">Para “demais categorias”, exigir desdobramento mínimo (top itens + cauda) e critérios de materialidade. Rubrica residual não deve ser usada para “encaixar” custos não classificados. Recomenda-se glosa integral da parcela não identificada/sem evidência, ou reconhecimento condicionado após auditoria/data room.
</v>
      </c>
      <c r="D449" s="76"/>
    </row>
    <row r="450" spans="1:4" ht="29.25">
      <c r="A450" s="76" t="s">
        <v>993</v>
      </c>
      <c r="B450" s="76" t="s">
        <v>42</v>
      </c>
      <c r="C450" s="76" t="str">
        <f>VLOOKUP(A12,$A$2:$CC$19,61,FALSE)</f>
        <v>De acordo com a nota técnica</v>
      </c>
      <c r="D450" s="76"/>
    </row>
    <row r="451" spans="1:4" ht="29.25">
      <c r="A451" s="76" t="s">
        <v>1029</v>
      </c>
      <c r="B451" s="76" t="s">
        <v>42</v>
      </c>
      <c r="C451" s="76" t="str">
        <f>VLOOKUP(A15,$A$2:$CC$19,61,FALSE)</f>
        <v>Para as "demais categorias", deve-se exigir desdobramento mínimo em itens relevantes e cauda, acompanhado de critérios de materialidade. A rubrica residual não pode funcionar como repositório para custos não classificados ou desprovidos de enquadramento adequado. Recomenda-se a glosa integral da parcela que não esteja devidamente identificada ou que não possua evidência documental, ou, alternativamente, o reconhecimento condicionado à verificação em auditoria ou data room.</v>
      </c>
      <c r="D451" s="76"/>
    </row>
    <row r="452" spans="1:4" ht="29.25">
      <c r="A452" s="76" t="s">
        <v>1279</v>
      </c>
      <c r="B452" s="76" t="s">
        <v>42</v>
      </c>
      <c r="C452" s="76" t="str">
        <f>VLOOKUP(A16,$A$2:$CC$19,61,FALSE)</f>
        <v>Contribuição enviada via e-mail e fisicamente, por pendrive, em 06.04.2026</v>
      </c>
      <c r="D452" s="76"/>
    </row>
    <row r="453" spans="1:4" ht="29.25">
      <c r="A453" s="76" t="s">
        <v>1282</v>
      </c>
      <c r="B453" s="76" t="s">
        <v>42</v>
      </c>
      <c r="C453" s="76" t="str">
        <f>VLOOKUP(A17,$A$2:$CC$19,61,FALSE)</f>
        <v>Resposta completa enviada por e-mail.</v>
      </c>
      <c r="D453" s="76"/>
    </row>
    <row r="454" spans="1:4" ht="43.5">
      <c r="A454" s="76" t="s">
        <v>1036</v>
      </c>
      <c r="B454" s="76" t="s">
        <v>42</v>
      </c>
      <c r="C454" s="76" t="str">
        <f>VLOOKUP(A19,$A$2:$CC$19,61,FALSE)</f>
        <v>Para as “demais categorias”, é fundamental evitar que funcionem como rubrica residual para acomodar custos não classificados. Deve-se exigir ao menos um desdobramento mínimo entre os principais itens e a chamada “cauda”, com critérios de materialidade claros. A capitalização só deve ser admitida quando houver identificação individualizada e evidência documental robusta. Na ausência dessas comprovações, recomenda-se aplicar glosa integral da parcela não identificada ou, no máximo, reconhecimento condicional até que haja rastreabilidade plena pós auditoria. Esse rigor assegura transparência, disciplina regulatória e evita a socialização de custos sem justificativa.</v>
      </c>
      <c r="D454" s="76"/>
    </row>
    <row r="455" spans="1:4" ht="144.75">
      <c r="A455" s="76" t="s">
        <v>798</v>
      </c>
      <c r="B455" s="76" t="s">
        <v>43</v>
      </c>
      <c r="C455" s="76" t="str">
        <f>VLOOKUP(A5,$A$2:$CC$19,62,FALSE)</f>
        <v>A ABIQUIM entende que os investimentos de R$ 363 milhões realizados em 2025 merecem atenção especial, pois ocorreram integralmente sob a vigência dos contratos legados da Malha Sudeste.
Duas questões regulatórias fundamentais se colocam. A primeira é a atribuição temporal: as tarifas dos contratos legados já incluíam provisões para manutenção e investimento. Salvo demonstração em contrário, a presunção é que esses investimentos são de responsabilidade daquele regime, não do futuro regime regulado.
A segunda é a dupla contagem metodológica: a ANP adotou o CRN com data-base em 31/12/2025 para valorar a BRA. Investimentos realizados em 2025 que resultaram em ativos operacionais já estão refletidos nessa valoração. Incluí-los novamente como adição à BRA configuraria dupla remuneração.
A ABIQUIM concorda com a NT7 ao aprovar condicionalmente apenas os R$ 21,3 milhões de Classe de Locação (por sua natureza mandatória) e glosar integralmente os demais R$ 341,7 milhões, ressalvada a possibilidade de reapresentação mediante comprovação de que o ativo não estava operacional em 31/12/2025 e, portanto, não foi capturado pelo CRN.</v>
      </c>
      <c r="D455" s="76"/>
    </row>
    <row r="456" spans="1:4" ht="43.5">
      <c r="A456" s="76" t="s">
        <v>1118</v>
      </c>
      <c r="B456" s="76" t="s">
        <v>43</v>
      </c>
      <c r="C456" s="76" t="str">
        <f>VLOOKUP(A7,$A$2:$CC$19,62,FALSE)</f>
        <v>A atuação da ANP previne que o novo ciclo tarifário assuma o financiamento duplo de ativos ou de obrigações contratuais já encerradas. Por essas razões, sugere-se a manutenção integral do rigor metodológico disposto no item 4.5, endossando a glosa identificada.</v>
      </c>
      <c r="D456" s="76"/>
    </row>
    <row r="457" spans="1:4" ht="43.5">
      <c r="A457" s="76" t="s">
        <v>951</v>
      </c>
      <c r="B457" s="76" t="s">
        <v>43</v>
      </c>
      <c r="C457" s="76" t="str">
        <f>VLOOKUP(A10,$A$2:$CC$19,62,FALSE)</f>
        <v>A análise de 2025 deve funcionar como “teste de estresse” de governança: a ANP deve exigir reconciliação completa entre: i. projetos executados, ii. pagamentos/OS/contratos, iii. ativação contábil (CPC 27) e (iv) evidência operacional (comissionamento). 
Recomenda-se tratar 2025 com cautela (ex post): reconhecer apenas o que for comprovado e elegível; o restante deve ser condicional ou glosado, com previsão de ajuste posterior.</v>
      </c>
      <c r="D457" s="76"/>
    </row>
    <row r="458" spans="1:4" ht="101.25">
      <c r="A458" s="76" t="s">
        <v>1181</v>
      </c>
      <c r="B458" s="76" t="s">
        <v>43</v>
      </c>
      <c r="C458" s="76" t="str">
        <f>VLOOKUP(A11,$A$2:$CC$19,62,FALSE)</f>
        <v xml:space="preserve">A análise de 2025 deve funcionar como “teste de estresse” de governança: a ANP deve exigir reconciliação completa entre:
(i)	projetos executados,
(ii)	pagamentos/OS/contratos,
(iii)	ativação contábil (CPC 27) e (iv) evidência operacional (comissionamento). Recomenda-se tratar 2025 com cautela (ex post): reconhecer apenas o que for comprovado e elegível; o restante deve ser condicional ou glosado, com previsão de ajuste posterior.
</v>
      </c>
      <c r="D458" s="76"/>
    </row>
    <row r="459" spans="1:4" ht="43.5">
      <c r="A459" s="76" t="s">
        <v>993</v>
      </c>
      <c r="B459" s="76" t="s">
        <v>43</v>
      </c>
      <c r="C459" s="76" t="str">
        <f>VLOOKUP(A12,$A$2:$CC$19,62,FALSE)</f>
        <v>Propõe-se que o reconhecimento do Sustaining CAPEX de 2025 ocorra mediante validação documental e técnica. Apenas os investimentos que atendam integralmente aos critérios de elegibilidade devem ser incorporados à base. Deve-se prever amortização de acordo com a vida útil adicionada aos ativos.</v>
      </c>
      <c r="D459" s="76"/>
    </row>
    <row r="460" spans="1:4" ht="43.5">
      <c r="A460" s="76" t="s">
        <v>1029</v>
      </c>
      <c r="B460" s="76" t="s">
        <v>43</v>
      </c>
      <c r="C460" s="76" t="str">
        <f>VLOOKUP(A15,$A$2:$CC$19,62,FALSE)</f>
        <v>A avaliação do exercício de 2025 deve servir como "teste de estresse" de governança. Para tanto, a ANP deve exigir a reconciliação completa entre: (i) os projetos efetivamente executados; (ii) os pagamentos, ordens de serviço e contratos correspondentes; (iii) a ativação contábil nos termos do CPC 27; e (iv) a evidência operacional de comissionamento. Sugere-se que o exercício de 2025 seja tratado com cautela, em perspectiva ex post, reconhecendo-se apenas o que for comprovado e elegível; o remanescente deve ser considerado condicional ou glosado, com previsão de ajuste posterior.</v>
      </c>
      <c r="D460" s="76"/>
    </row>
    <row r="461" spans="1:4" ht="43.5">
      <c r="A461" s="76" t="s">
        <v>1279</v>
      </c>
      <c r="B461" s="76" t="s">
        <v>43</v>
      </c>
      <c r="C461" s="76" t="str">
        <f>VLOOKUP(A16,$A$2:$CC$19,62,FALSE)</f>
        <v>Contribuição enviada via e-mail e fisicamente, por pendrive, em 06.04.2026</v>
      </c>
      <c r="D461" s="76"/>
    </row>
    <row r="462" spans="1:4" ht="43.5">
      <c r="A462" s="76" t="s">
        <v>1282</v>
      </c>
      <c r="B462" s="76" t="s">
        <v>43</v>
      </c>
      <c r="C462" s="76" t="str">
        <f>VLOOKUP(A17,$A$2:$CC$19,62,FALSE)</f>
        <v>Resposta completa enviada por e-mail.</v>
      </c>
      <c r="D462" s="76"/>
    </row>
    <row r="463" spans="1:4" ht="43.5">
      <c r="A463" s="76" t="s">
        <v>1036</v>
      </c>
      <c r="B463" s="76" t="s">
        <v>43</v>
      </c>
      <c r="C463" s="76" t="str">
        <f>VLOOKUP(A19,$A$2:$CC$19,62,FALSE)</f>
        <v>A análise de 2025 exige extrema atenção a governança e rigor regulatórios, por meio dos quais a ANP deve exigir reconciliação completa entre os projetos efetivamente executados, os pagamentos e ordens de serviço/contratos, a ativação contábil conforme CPC 27 e a evidência operacional de comissionamento. Esse exercício deve ser conduzido ex post, com cautela, pois apenas os investimentos comprovados e elegíveis devem ser reconhecidos. Os demais devem ser tratados como condicionais ou glosados, com previsão de ajuste posterior. Assim, 2025 funcionará como um marco de validação da disciplina regulatória, garantindo que apenas gastos legítimos e rastreáveis componham a base tarifária e fortalecendo a confiança na governança do processo.</v>
      </c>
      <c r="D463" s="76"/>
    </row>
    <row r="464" spans="1:4" ht="144.75">
      <c r="A464" s="76" t="s">
        <v>798</v>
      </c>
      <c r="B464" s="76" t="s">
        <v>632</v>
      </c>
      <c r="C464" s="76" t="str">
        <f>VLOOKUP(A5,$A$2:$CC$19,63,FALSE)</f>
        <v>A ABIQUIM concorda com as duas questões regulatórias fundamentais identificadas pela NT7 em relação aos investimentos de 2025.
A primeira é a atribuição temporal de custos. Os investimentos de R$ 363 milhões foram realizados sob a vigência dos contratos legados da Malha Sudeste, cujas tarifas já incluíam provisões para manutenção e investimento. A NTS não demonstrou que tais investimentos constituem exceção justificável ao regime contratual — ou seja, que foram realizados exclusivamente para atender obrigações do futuro regime regulado. Na ausência dessa demonstração, a presunção regulatória é de que são de responsabilidade dos contratos legados, e sua inclusão na BRA do ciclo 2026-2030 representaria subsídio cruzado intergeracional.
A segunda é o risco de dupla contagem metodológica. A ANP adotou o CRN com data-base em 31/12/2025 para valoração da BRA. Investimentos realizados em 2025 que resultaram em ativos operacionais já estão refletidos nessa valoração. Incluí-los novamente como adição à BRA configuraria dupla remuneração: o consumidor pagaria pelo ativo via CRN (condição melhorada na data-base) e novamente via adição direta.
A ABIQUIM entende que essas duas questões são prévias e eliminatórias: mesmo investimentos prudentes e necessários não devem ser incluídos na BRA se são de responsabilidade dos contratos legados ou já foram capturados pelo CRN.</v>
      </c>
      <c r="D464" s="76"/>
    </row>
    <row r="465" spans="1:4" ht="43.5">
      <c r="A465" s="76" t="s">
        <v>951</v>
      </c>
      <c r="B465" s="76" t="s">
        <v>1336</v>
      </c>
      <c r="C465" s="76" t="str">
        <f>VLOOKUP(A10,$A$2:$CC$19,63,FALSE)</f>
        <v xml:space="preserve">A ANP deve explicitar critérios de elegibilidade (used &amp; useful, prudência, eficiência), fronteira OPEX×CAPEX (evitar dupla contagem), regras de componentização/baixa (CPC 27), (iv) alocação entre regimes (regulado vs legado), e tratamento de incerteza (condicionantes e ajuste posterior). </v>
      </c>
      <c r="D465" s="76"/>
    </row>
    <row r="466" spans="1:4" ht="115.5">
      <c r="A466" s="76" t="s">
        <v>1181</v>
      </c>
      <c r="B466" s="76" t="s">
        <v>1337</v>
      </c>
      <c r="C466" s="76" t="str">
        <f>VLOOKUP(A11,$A$2:$CC$19,63,FALSE)</f>
        <v xml:space="preserve">A ANP deve explicitar:
(i)	critérios de elegibilidade (used &amp; useful, prudência, eficiência), 
(ii)	fronteira OPEX×CAPEX (evitar dupla contagem), 
(iii)	regras de componentização/baixa (CPC 27), (iv) alocação entre regimes (regulado vs legado), e
(iv)	tratamento de incerteza (condicionantes e ajuste posterior). Sem esse “marco”, as decisões de 2025 ficam casuísticas e litigiosas.
</v>
      </c>
      <c r="D466" s="76"/>
    </row>
    <row r="467" spans="1:4" ht="43.5">
      <c r="A467" s="76" t="s">
        <v>993</v>
      </c>
      <c r="B467" s="76" t="s">
        <v>1338</v>
      </c>
      <c r="C467" s="76" t="str">
        <f>VLOOKUP(A12,$A$2:$CC$19,63,FALSE)</f>
        <v>De acordo com a nota técnica</v>
      </c>
      <c r="D467" s="76"/>
    </row>
    <row r="468" spans="1:4" ht="43.5">
      <c r="A468" s="76" t="s">
        <v>1029</v>
      </c>
      <c r="B468" s="76" t="s">
        <v>1339</v>
      </c>
      <c r="C468" s="76" t="str">
        <f>VLOOKUP(A15,$A$2:$CC$19,63,FALSE)</f>
        <v>A ANP deve tornar explícitos: (i) os critérios de elegibilidade aplicáveis (used &amp; useful, prudência e eficiência); (ii) a fronteira entre OPEX e CAPEX, de modo a prevenir dupla contagem; (iii) as regras de componentização e baixa, em conformidade com o CPC 27; (iv) os critérios de alocação entre regimes — regulado e legado; e (v) o tratamento a ser dispensado a situações de incerteza, mediante condicionantes e mecanismos de ajuste posterior. Sem esse arcabouço, as decisões relativas a 2025 tendem a tornar-se casuísticas e propensas a litígios.</v>
      </c>
      <c r="D468" s="76"/>
    </row>
    <row r="469" spans="1:4" ht="43.5">
      <c r="A469" s="76" t="s">
        <v>1279</v>
      </c>
      <c r="B469" s="76" t="s">
        <v>1340</v>
      </c>
      <c r="C469" s="76" t="str">
        <f>VLOOKUP(A16,$A$2:$CC$19,63,FALSE)</f>
        <v>Contribuição enviada via e-mail e fisicamente, por pendrive, em 06.04.2026</v>
      </c>
      <c r="D469" s="76"/>
    </row>
    <row r="470" spans="1:4" ht="43.5">
      <c r="A470" s="76" t="s">
        <v>1282</v>
      </c>
      <c r="B470" s="76" t="s">
        <v>1341</v>
      </c>
      <c r="C470" s="76" t="str">
        <f>VLOOKUP(A17,$A$2:$CC$19,63,FALSE)</f>
        <v>Resposta completa enviada por e-mail.</v>
      </c>
      <c r="D470" s="76"/>
    </row>
    <row r="471" spans="1:4" ht="43.5">
      <c r="A471" s="76" t="s">
        <v>1036</v>
      </c>
      <c r="B471" s="76" t="s">
        <v>1342</v>
      </c>
      <c r="C471" s="76" t="str">
        <f>VLOOKUP(A19,$A$2:$CC$19,63,FALSE)</f>
        <v>A ANP precisa explicitar um marco regulatório que estabeleça critérios de elegibilidade claros, como o princípio do used &amp; useful, a comprovação de prudência e eficiência, a definição inequívoca da fronteira entre OPEX e CAPEX para evitar dupla contabilização e regras de componentização e baixa conforme o CPC 27. Também deve haver diretrizes para a correta alocação entre regimes regulado e legado, de modo a evitar sobreposição, além de um tratamento transparente para situações de incerteza, por meio de condicionantes e ajustes posteriores quando necessário. Sem esse conjunto de regras, as decisões de 2025 correm o risco de se tornarem casuísticas e litigiosas, comprometendo a governança e a segurança jurídica do processo.</v>
      </c>
      <c r="D471" s="76"/>
    </row>
    <row r="472" spans="1:4" ht="159">
      <c r="A472" s="76" t="s">
        <v>798</v>
      </c>
      <c r="B472" s="76" t="s">
        <v>45</v>
      </c>
      <c r="C472" s="76" t="str">
        <f>VLOOKUP(A5,$A$2:$CC$19,64,FALSE)</f>
        <v>A ABIQUIM concorda com a NT7 que os investimentos de 2025 devem ser submetidos a dois testes cumulativos de elegibilidade.
O primeiro teste verifica se o investimento não é de responsabilidade dos contratos legados, ou seja, se constitui exceção justificável ao regime contratual vigente. O segundo teste confirma se o ativo resultante não estava operacional em 31/12/2025 e, portanto, não foi capturado pela valoração CRN adotada pela ANP para a BRA inicial.
A aplicação desses testes à maioria das categorias propostas para 2025 resulta em sua rejeição, pois: (i) os investimentos foram realizados sob contratos legados cujas tarifas já previam tais dispêndios; e (ii) os ativos resultantes, se operacionais em dezembro de 2025, já estão refletidos no CRN que serviu de base para a BRA aprovada de R$ 3.626 milhões.
A única exceção justificável é a Classe de Locação, por sua natureza mandatária para segurança operacional e por envolver intervenções que não necessariamente se traduzem em aumento de valor no CRN na data-base.
A ABIQUIM entende que essa abordagem é tecnicamente correta e necessária para evitar dupla remuneração e subsídio cruzado entre regimes.</v>
      </c>
      <c r="D472" s="76"/>
    </row>
    <row r="473" spans="1:4" ht="72.75">
      <c r="A473" s="76" t="s">
        <v>951</v>
      </c>
      <c r="B473" s="76" t="s">
        <v>45</v>
      </c>
      <c r="C473" s="76" t="str">
        <f>VLOOKUP(A10,$A$2:$CC$19,64,FALSE)</f>
        <v xml:space="preserve">Fundamental a aplicação de testes de elegibilidade com a realização de forma padronizada de testes mínimos por projeto, tais como:  a) necessidade/risco (integridade/obrigação), b) alternativa e eficiência (TOTEX/OPEX vs CAPEX), c) rastreabilidade (evidência documental), d) entrega/entrada em operação, e) não duplicidade com OPEX/REPEX e com outras rubricas, f) alocação entre regimes/beneficiários. 
Projetos que não se enquadrem em qualquer critério material devem ser condicionados ou glosados.
</v>
      </c>
      <c r="D473" s="76"/>
    </row>
    <row r="474" spans="1:4" ht="144.75">
      <c r="A474" s="76" t="s">
        <v>1181</v>
      </c>
      <c r="B474" s="76" t="s">
        <v>45</v>
      </c>
      <c r="C474" s="76" t="str">
        <f>VLOOKUP(A11,$A$2:$CC$19,64,FALSE)</f>
        <v xml:space="preserve">Recomenda-se padronizar testes mínimos por projeto:
 (1) necessidade/risco (integridade/obrigação), 
(2) alternativa e eficiência (TOTEX/OPEX vs CAPEX), 
(3) rastreabilidade (evidência documental), 
(4) entrega/entrada em operação, 
(5) não duplicidade com OPEX/REPEX e com outras rubricas,
 (6) alocação entre regimes/beneficiários. Projetos que falhem em qualquer critério material devem ser condicionados ou glosados.
</v>
      </c>
      <c r="D474" s="76"/>
    </row>
    <row r="475" spans="1:4" ht="29.25">
      <c r="A475" s="76" t="s">
        <v>993</v>
      </c>
      <c r="B475" s="76" t="s">
        <v>45</v>
      </c>
      <c r="C475" s="76" t="str">
        <f>VLOOKUP(A12,$A$2:$CC$19,64,FALSE)</f>
        <v>De acordo com a nota técnica</v>
      </c>
      <c r="D475" s="76"/>
    </row>
    <row r="476" spans="1:4" ht="29.25">
      <c r="A476" s="76" t="s">
        <v>1029</v>
      </c>
      <c r="B476" s="76" t="s">
        <v>45</v>
      </c>
      <c r="C476" s="76" t="str">
        <f>VLOOKUP(A15,$A$2:$CC$19,64,FALSE)</f>
        <v>Sugere-se a padronização de testes mínimos a serem aplicados a cada projeto: (1) necessidade e risco, abrangendo integridade e obrigações regulatórias; (2) análise de alternativas e eficiência, sob a ótica de TOTEX, comparando OPEX e CAPEX; (3) rastreabilidade, com evidência documental; (4) comprovação de entrega e entrada em operação; (5) verificação de não duplicidade com OPEX, REPEX e outras rubricas; e (6) alocação entre regimes e beneficiários. Projetos que não atendam a qualquer critério material devem ter seu reconhecimento condicionado ou glosado.</v>
      </c>
      <c r="D476" s="76"/>
    </row>
    <row r="477" spans="1:4" ht="29.25">
      <c r="A477" s="76" t="s">
        <v>1279</v>
      </c>
      <c r="B477" s="76" t="s">
        <v>45</v>
      </c>
      <c r="C477" s="76" t="str">
        <f>VLOOKUP(A16,$A$2:$CC$19,64,FALSE)</f>
        <v>Contribuição enviada via e-mail e fisicamente, por pendrive, em 06.04.2026</v>
      </c>
      <c r="D477" s="76"/>
    </row>
    <row r="478" spans="1:4" ht="29.25">
      <c r="A478" s="76" t="s">
        <v>1282</v>
      </c>
      <c r="B478" s="76" t="s">
        <v>45</v>
      </c>
      <c r="C478" s="76" t="str">
        <f>VLOOKUP(A17,$A$2:$CC$19,64,FALSE)</f>
        <v>Resposta completa enviada por e-mail.</v>
      </c>
      <c r="D478" s="76"/>
    </row>
    <row r="479" spans="1:4" ht="72.75">
      <c r="A479" s="76" t="s">
        <v>1036</v>
      </c>
      <c r="B479" s="76" t="s">
        <v>45</v>
      </c>
      <c r="C479" s="76" t="str">
        <f>VLOOKUP(A19,$A$2:$CC$19,64,FALSE)</f>
        <v>A ANP deve padronizar testes mínimos para cada projeto, de modo que apenas investimentos legítimos e rastreáveis sejam reconhecidos. Isso significa verificar a necessidade e o risco associados, seja por razões de integridade ou obrigação normativa, avaliar alternativas e eficiência, comparando TOTEX e OPEX versus CAPEX, assegurar rastreabilidade por meio de evidência documental robusta, confirmar a entrega e a entrada em operação, garantir que não haja duplicidade com OPEX, REPEX ou outras rubricas e, por fim, estabelecer regras de alocação entre regimes e beneficiários. Projetos que não atendam a qualquer dos critérios materiais estabelecidos não devem ser automaticamente capitalizados, mas sim tratados como condicionais ou glosados. Essa abordagem garante que apenas investimentos com necessidade comprovada, eficiência demonstrada, rastreabilidade documental, entrega efetiva, ausência de duplicidade com OPEX ou outras rubricas e correta alocação entre regimes sejam reconhecidos. Ao condicionar ou glosar os casos que falhem nesses testes, preserva-se a disciplina regulatória e a modicidade tarifária, evitando que custos indevidos sejam socializados e fortalecendo a credibilidade do processo de análise.</v>
      </c>
      <c r="D479" s="76"/>
    </row>
    <row r="480" spans="1:4" ht="159">
      <c r="A480" s="76" t="s">
        <v>798</v>
      </c>
      <c r="B480" s="76" t="s">
        <v>46</v>
      </c>
      <c r="C480" s="76" t="str">
        <f>VLOOKUP(A5,$A$2:$CC$19,65,FALSE)</f>
        <v>A ABIQUIM concorda com o tratamento diferenciado conferido pela NT7 aos investimentos em Classe de Locação realizados em 2025.
Diferentemente das demais categorias, os investimentos em adequação de classe de localização possuem natureza mandatória para a segurança operacional, decorrente de adensamento populacional comprovado nos termos da norma ASME B31.8 e do RTDT. Por essa razão, admite-se que possam constituir exceção justificável aos contratos legados, desde que devidamente comprovados.
Além disso, intervenções de classe de locação não necessariamente resultam em ativos que incrementam o valor do CRN na data-base, pois representam adequação de conformidade regulatória e não adição de capacidade nova, o que atenua o risco de dupla contagem metodológica.
A ABIQUIM considera razoável a aprovação condicional do valor de R$ 21,3 milhões, sujeita às mesmas condições estabelecidas para a categoria no ciclo 2026-2030: apresentação de documentação técnica completa, evidência de adensamento recente (pós-2022), conciliação com demonstrações financeiras auditadas e auditoria independente.
A entidade confia que a ANP manterá essas exigências, garantindo que apenas investimentos efetivamente necessários e comprovados sejam reconhecidos.</v>
      </c>
      <c r="D480" s="76"/>
    </row>
    <row r="481" spans="1:4" ht="43.5">
      <c r="A481" s="76" t="s">
        <v>951</v>
      </c>
      <c r="B481" s="76" t="s">
        <v>46</v>
      </c>
      <c r="C481" s="76" t="str">
        <f>VLOOKUP(A10,$A$2:$CC$19,65,FALSE)</f>
        <v>Deveria ser considerado como exceção apenas em alguns casos, tais como: i. justificativa econômica formal (custo total vs compra), ii. comprovação de essencialidade/continuidade do serviço, iii. ausência de alternativa eficiente, e iv. tratamento contábil/regulatório consistente. Caso contrário, deveria ser mantido como OPEX.</v>
      </c>
      <c r="D481" s="76"/>
    </row>
    <row r="482" spans="1:4" ht="87">
      <c r="A482" s="76" t="s">
        <v>1181</v>
      </c>
      <c r="B482" s="76" t="s">
        <v>46</v>
      </c>
      <c r="C482" s="76" t="str">
        <f>VLOOKUP(A11,$A$2:$CC$19,65,FALSE)</f>
        <v xml:space="preserve">Aceitar como exceção apenas se houver: 
(i)	justificativa econômica formal (custo total vs compra),
(ii)	comprovação de essencialidade/continuidade do serviço,
(iii)	ausência de alternativa eficiente, e (iv) tratamento contábil/regulatório consistente. Caso contrário, reclassificar para OPEX e normalizar.
</v>
      </c>
      <c r="D482" s="76"/>
    </row>
    <row r="483" spans="1:4" ht="43.5">
      <c r="A483" s="76" t="s">
        <v>993</v>
      </c>
      <c r="B483" s="76" t="s">
        <v>46</v>
      </c>
      <c r="C483" s="76" t="str">
        <f>VLOOKUP(A12,$A$2:$CC$19,65,FALSE)</f>
        <v>De acordo com a nota técnica</v>
      </c>
      <c r="D483" s="76"/>
    </row>
    <row r="484" spans="1:4" ht="43.5">
      <c r="A484" s="76" t="s">
        <v>1029</v>
      </c>
      <c r="B484" s="76" t="s">
        <v>46</v>
      </c>
      <c r="C484" s="76" t="str">
        <f>VLOOKUP(A15,$A$2:$CC$19,65,FALSE)</f>
        <v>A admissão como exceção somente deve ser aceita caso estejam presentes: (i) justificativa econômica formal, com comparação do custo total frente à alternativa de aquisição; (ii) comprovação de essencialidade e continuidade do serviço; (iii) demonstração de inexistência de alternativa mais eficiente; e (iv) consistência no tratamento contábil e regulatório. Na hipótese de ausência desses requisitos, deve-se proceder à reclassificação para OPEX e à correspondente normalização.</v>
      </c>
      <c r="D484" s="76"/>
    </row>
    <row r="485" spans="1:4" ht="43.5">
      <c r="A485" s="76" t="s">
        <v>1279</v>
      </c>
      <c r="B485" s="76" t="s">
        <v>46</v>
      </c>
      <c r="C485" s="76" t="str">
        <f>VLOOKUP(A16,$A$2:$CC$19,65,FALSE)</f>
        <v>Contribuição enviada via e-mail e fisicamente, por pendrive, em 06.04.2026</v>
      </c>
      <c r="D485" s="76"/>
    </row>
    <row r="486" spans="1:4" ht="43.5">
      <c r="A486" s="76" t="s">
        <v>1282</v>
      </c>
      <c r="B486" s="76" t="s">
        <v>46</v>
      </c>
      <c r="C486" s="76" t="str">
        <f>VLOOKUP(A17,$A$2:$CC$19,65,FALSE)</f>
        <v>Resposta completa enviada por e-mail.</v>
      </c>
      <c r="D486" s="76"/>
    </row>
    <row r="487" spans="1:4" ht="43.5">
      <c r="A487" s="76" t="s">
        <v>1036</v>
      </c>
      <c r="B487" s="76" t="s">
        <v>46</v>
      </c>
      <c r="C487" s="76" t="str">
        <f>VLOOKUP(A19,$A$2:$CC$19,65,FALSE)</f>
        <v>A aceitação de projetos como exceção deve ocorrer apenas quando houver justificativa econômica formal demonstrando que o custo total da locação ou arranjo é mais vantajoso do que a compra, comprovação de essencialidade para a continuidade do serviço regulado, ausência de alternativa mais eficiente e tratamento contábil e regulatório consistente com as normas aplicáveis. Caso esses requisitos não sejam atendidos, o gasto deve ser reclassificado para OPEX e normalizado, evitando capitalizações indevidas e garantindo que apenas investimentos legítimos e comprovados componham a base regulatória.</v>
      </c>
      <c r="D487" s="76"/>
    </row>
    <row r="488" spans="1:4" ht="409.6">
      <c r="A488" s="76" t="s">
        <v>825</v>
      </c>
      <c r="B488" s="76" t="s">
        <v>47</v>
      </c>
      <c r="C488" s="76" t="str">
        <f>VLOOKUP(A2,$A$2:$CC$19,66,FALSE)</f>
        <v xml:space="preserve">Dado que os investimentos incorridos após a entrada dos novos acionistas (entre 2017 e 2025) e não remunerados não foram considerados no laudo de avaliação de ativos da KPMG de CRN e, considerando o tempo hábil para realizar avaliação desses ativos até o encerramento da Revisão Tarifária, o mais adequado seria considerar a valoração do CRN com base nos valores disponibilizados no laudo da KPMG e o CHCI para os investimentos incorridos e não remunerados com base nos valores que constam nos registros contábeis e na proposta tarifária das transportadoras disponibilizadas na Consulta Pública nº 08/2025 para o período após a entrada dos atuais acionistas, adicionados os investimentos incorridos em 2025. Esses investimentos devem ser incorporados à BRA pelo seu valor bruto em janeiro de 2026 e descontada a depreciação a partir desta data. </v>
      </c>
      <c r="D488" s="76" t="str">
        <f>VLOOKUP(A2,$A$2:$CC$19,67,FALSE)</f>
        <v>O Sustaining Capex  corresponde aos investimentos destinados à reposição, reforma, modernização e melhoria de ativos existentes, sendo fundamental para garantir a continuidade operacional, a confiabilidade, a segurança da prestação do serviço, a extensão da vida útil dos ativos e o atendimento à requerimentos de órgãos reguladores/ambientais. Também devem ser considerados como Capex incremental aqueles investimentos voltados para as adaptações necessárias ao novo marco regulatório/abertura de mercado. Em setores caracterizados como monopólios naturais, como o transporte de gás natural, esses investimentos desempenham papel essencial na manutenção da integridade dos ativos, na preservação da capacidade operacional e no prolongamento da vida útil da infraestrutura. Além disso, tais investimentos frequentemente incorporam tecnologias mais modernas, materiais mais duráveis e soluções de engenharia mais eficientes, o que faz com que não se limitem à simples reposição de componentes deteriorados.
Diante dessas características, os investimentos em Sustaining Capex devem ser reconhecidos na Base Regulatória de Ativos, permitindo que a transportadora receba a remuneração do capital investido e a recuperação desses valores por meio da depreciação regulatória. Essa depreciação deve ser tratada de forma individualizada, refletindo adequadamente o fluxo de serviços prestados por cada ativo ou melhoria incorporada. Caso tais investimentos não sejam reconhecidos, isso pode induzir a comportamentos ineficientes, como a substituição prematura de infraestruturas ainda plenamente funcionais ou o progressivo sucateamento de ativos que permanecem operacionais.
A incorporação de investimentos dessa natureza é consistente com as melhores práticas regulatórias. A Australian Energy Regulator (AER), por exemplo, que adota o método de Custo de Reposição Novo (CRN), considera investimentos em Replacement Capex (REPEX) (AER, 2013). Esses investimentos são responsáveis por manter a integridade operacional dos ativos, conforme evidenciado no caso do Roma to Brisbane Gas Pipeline, no qual se prevê inclusive uma rubrica de REPEX destinada especificamente à gestão da integridade dos gasodutos (AER, 2017). 
Outro exemplo relevante é o da ANEEL, reguladora do setor elétrico, que também adota o método do CRN. De acordo com o Manual de Contabilidade do Setor Elétrico (MCSE): “sempre que um bem sofrer reparo, reforma ou transformação que resulte na alteração de sua vida útil, o valor correspondente pode ser incorporado ao ativo, desde que respaldado por laudo técnico que comprove essa condição. Nesses casos, a vida útil do bem é reiniciada, observando-se as taxas de depreciação regulatórias vigentes.” Como consequência, há um aumento tanto da base bruta quanto da base líquida da empresa com a entrada desses investimentos, que passam a ter tratamento individualizado e podem inclusive alterar a vida útil global dos ativos.
Considerando que esses investimentos realizados após a entrada dos atuais acionistas e não remunerados, não foram contemplados nos laudos de avaliação de ativos elaborados pela KPMG com base no método de CRN, e diante da limitação de prazo para a realização de nova avaliação desses ativos até a conclusão da Revisão Tarifária, mostra-se mais apropriado considerar a valoração pelo CRN com base nos valores apresentados nos laudos da KPMG e o CHCI para os investimentos efetuados após a entrada dos novos acionistas e que ainda não foram objeto de remuneração. Trata-se de uma solução metodológica híbrida que encontra precedentes em experiências regulatórias de outros setores, como no caso aplicado pela ARSESP para a SABESP.</v>
      </c>
    </row>
    <row r="489" spans="1:4" ht="57.75">
      <c r="A489" s="76" t="s">
        <v>798</v>
      </c>
      <c r="B489" s="76" t="s">
        <v>47</v>
      </c>
      <c r="C489" s="76" t="str">
        <f>VLOOKUP(A5,$A$2:$CC$19,66,FALSE)</f>
        <v>A ABIQUIM considera que as Determinações Regulatórias consolidadas na Tabela 19 da NT7 representam abordagem equilibrada e tecnicamente correta.
A entidade confia que tais determinações serão mantidas, assegurando que apenas investimentos efetivamente comprovados como prudentes e necessários integrem a base tarifária, em benefício da modicidade tarifária e da proteção dos usuários.</v>
      </c>
      <c r="D489" s="76" t="str">
        <f>VLOOKUP(A5,$A$2:$CC$19,67,FALSE)</f>
        <v>A ABIQUIM apresenta suas contribuições à Seção IV da NT7 pautada pelos princípios da modicidade tarifária, transparência e eficiência consagrados na Lei nº 14.134/2021 e na Resolução ANP nº 991/2026, bem como pelas melhores práticas regulatórias internacionais.</v>
      </c>
    </row>
    <row r="490" spans="1:4" ht="201.75">
      <c r="A490" s="76" t="s">
        <v>951</v>
      </c>
      <c r="B490" s="76" t="s">
        <v>47</v>
      </c>
      <c r="C490" s="76" t="str">
        <f>VLOOKUP(A10,$A$2:$CC$19,66,FALSE)</f>
        <v>A conclusão deve explicitar percentuais e valores: reconhecido, condicionado, glosado e pendente de auditoria, com motivos (falta de evidência, dupla contagem, inelegibilidade). A ANP deveria condicionar o reconhecimento futuro à implantação de data room e reconciliação engenharia–contábil, reduzindo assimetria informacional e risco tarifário.</v>
      </c>
      <c r="D490" s="76" t="str">
        <f>VLOOKUP(A10,$A$2:$CC$19,67,FALSE)</f>
        <v>As contribuições acima se justificam porque o Sustaining CAPEX concentra uma parcela material da receita requerida importante e se constitui num item que demanda uma análise bastante pormenorizada e inclusive auditoria regulatória.
Dentre os riscos inerentes de uma classificação indevida estão: i. dupla contagem (OPEX x CAPEX/REPEX), ii. capitalização indevida sem baixa de componentes substituídos, iii. “rubricas guarda-chuva” sem rastreabilidade, e iv. socialização de custos comerciais/estratégicos. A adoção de testes mínimos (necessidade, eficiência, evidência, não duplicidade e alocação) e de benchmarks unitários aumenta transparência, reduz litigiosidade e protege a modicidade tarifária, assegurando que apenas investimentos prudentes e eficientes sejam remunerados</v>
      </c>
    </row>
    <row r="491" spans="1:4" ht="201.75">
      <c r="A491" s="76" t="s">
        <v>1181</v>
      </c>
      <c r="B491" s="76" t="s">
        <v>47</v>
      </c>
      <c r="C491" s="76" t="str">
        <f>VLOOKUP(A11,$A$2:$CC$19,66,FALSE)</f>
        <v xml:space="preserve">A conclusão deve explicitar percentuais/valores: reconhecido, condicionado, glosado e pendente de auditoria, com motivos (falta de evidência, dupla contagem, inelegibilidade). Recomenda-se que a ANP condicione o reconhecimento futuro à implantação de data room e reconciliação engenharia–contábil, reduzindo assimetria informacional e risco tarifário.
</v>
      </c>
      <c r="D491" s="76" t="str">
        <f>VLOOKUP(A11,$A$2:$CC$19,67,FALSE)</f>
        <v xml:space="preserve">As contribuições acima se justificam porque o Sustaining CAPEX concentra parcela material da receita requerida e é área de alto risco de:
(i)	dupla contagem (OPEX vs CAPEX/REPEX),
(ii)	capitalização indevida sem baixa de componentes substituídos (CPC 27), 
(iii)	“rubricas guarda-chuva” sem rastreabilidade, e
(iv)	socialização de custos comerciais/estratégicos. 
A adoção de testes mínimos (necessidade, eficiência, evidência, não duplicidade e alocação) e de benchmarks unitários aumenta transparência, reduz litigiosidade e protege a modicidade tarifária, assegurando que apenas investimentos prudentes e eficientes sejam remunerados.
</v>
      </c>
    </row>
    <row r="492" spans="1:4" ht="43.5">
      <c r="A492" s="76" t="s">
        <v>993</v>
      </c>
      <c r="B492" s="76" t="s">
        <v>47</v>
      </c>
      <c r="C492" s="76" t="str">
        <f>VLOOKUP(A12,$A$2:$CC$19,66,FALSE)</f>
        <v>De acordo com a nota técnica</v>
      </c>
      <c r="D492" s="76" t="str">
        <f>VLOOKUP(A12,$A$2:$CC$19,67,FALSE)</f>
        <v>Sugere-se Cabe avaliação minuciosa do Sustaining CAPEX para evitar risco de dupla contagem (OPEX vs CAPEX) e de capitalização indevida.</v>
      </c>
    </row>
    <row r="493" spans="1:4" ht="346.5">
      <c r="A493" s="76" t="s">
        <v>1243</v>
      </c>
      <c r="B493" s="76" t="s">
        <v>47</v>
      </c>
      <c r="C493" s="76" t="str">
        <f>VLOOKUP(A14,$A$2:$CC$19,66,FALSE)</f>
        <v>São considerados como sustaining capex os investimentos necessários para preservar a capacidade operacional e a produtividade atual dos gasodutos, diferenciando-os dos gastos relativos à expansão de capacidade (growth capex). Em relação ao OPEX, enquanto gastos em sustaining têm como foco a eficiência do ativo no longo prazo, os gastos em OPEX focam na eficiência operacional imediata. Assim, há uma correlação inversa entre esses dois componentes que demanda análise regulatória consistente do planejamento financeiro apresentado pelo agente regulado.
Um alto investimento em sustaining capex deve refletir na redução dos custos operacionais, em uma lógica de otimização do TOTEX (CAPEX + OPEX), portanto, no entendimento da ABRACE, as soluções propostas precisam indicar essa direção. Tendo isso em vista, entendemos como correta as decisões tomadas pela ANP, a respeito. Primeiro, há a preocupação e o cuidado do regulador em evitar que investimentos pretéritos em sustaining, os quais deveriam ser remunerados pelos contratos legados sejam repassados às tarifas neste ciclo tarifário. Aqui, ao tomar essa decisão, o regulador impede o repasse intertemporal destes custos e a dupla remuneração desses investimentos, considerando o modelo proposto pela Agência à valoração da BRA: VNR.
Segundo, há falhas na apresentação da documentação por parte do agente regulado. A ausência de informações contábeis e operacionais para evidenciar o planejamento em sustaining, que deveria ter sido realizado pelas transportadoras, não deixa claro se pode ter havido postergação dos investimentos para serem incluídos e remunerados neste ciclo tarifário, algo que o regulador acertadamente reconhece. 
Assim, apoiamos as glosas indicadas pela ANP por entender que grande parte dos gastos apresentados estão vinculados à remuneração dos contratos legados, e as condições para aprovação de alguns desses gastos, os quais deverão ser admitidos tão somente quando apresentada auditoria operacional que comprove a necessidade e a economicidade dos investimentos e a apresentação de custos e projeções referenciados pela experiência setorial/internacional.
Para uma melhor compreensão do que está sendo pleiteado pelas transportadoras e aprovado pelo regulador, seria desejável que fosse exigido um plano de operação, sob o qual as transportadoras devessem apresentar análise de risco quantificada para justificar gastos em sustaining. Isto é fundamental para equilibrar o custo de substituição de um equipamento, por exemplo, com o seu desempenho depreciado. Nesta acepção, a aprovação de um projeto deve ser avaliada sob a ótica do impacto financeiro esperado, sob o qual deveria apresentar um custo inferior às demais alternativas.
Ademais, importa ressaltar que a ANP exigiu documentação técnica, para fins de comprovação da necessidade e prudência dos investimentos, atendendo ao comando normativo, apenas para as categorias de investimento que apresentem valores superiores a 5% do sustaining CAPEX total do ciclo. Segundo a Agência, esse critério levaria tais investimentos a serem classificados como “materiais”. No entanto, não há quaisquer esclarecimentos por parte da ANP em relação à definição deste percentual.
Compreendemos o objetivo da Agência em direcionar esforços na avaliação de projetos de maior relevância, mas tal estratégia não pode eximir que investimentos menores se furtem do processo regulatório e não estejam sujeitos a controle.  Como trata-se de um critério subjetivo, cujos montantes podem variar substancialmente a depender do valor total proposto pelas transportadoras, reforçamos a necessidade de a ANP melhor definir os critérios de “materialidade” dos investimentos que não podem assumir um denominador comum para todas as transportadoras.</v>
      </c>
      <c r="D493" s="76" t="str">
        <f>VLOOKUP(A14,$A$2:$CC$19,67,FALSE)</f>
        <v>(Continuação) Ao nosso ver, tal critério abre margem para as transportadoras fragmentarem projetos para “fugir” da regra estabelecida ou que eventual proposição de inúmeros projetos de menor magnitude, os quais possam representar conjuntamente parcela significativa do sustaining pleiteado, fiquem de fora do escopo regulatório. Ressalta-se que no caso da TAG, a proporção de projetos que não se enquadra no contexto de materialidade soma 25% do custo total de sustaining e para a NTS, esse percentual é da ordem de 19%. Para a NTS, a ANP faz essa avaliação na seção 4.4.7, em que examinou categorias que individualmente representaram participação inferior a 5% do sustaining capex total, tendo em vista apresentarem relevância qualitativa por risco de estarem sobrepostas ou fazerem parte de outros ativos para além dos que compõem o Malhas Sudeste. Contudo, mesmo com a diligência demonstrada pelo regulador, o risco que levantamos ainda não estaria completamente mitigado.
Na nossa visão, a materialidade dos investimentos deveria partir da análise de um plano de operação, sob o qual as transportadoras devessem apresentar matriz de risco quantificada para justificar gastos em sustaining, conforme mencionamos anteriormente. Essa estratégia regulatória poderia contribuir para a redução das assimetrias de informação e em facilitar que o regulador identifique indícios de irregularidade. Entretanto, caso a ANP mantenha o seu entendimento, recomendamos que a amostragem derive da proporção do projeto em sua categoria de sustaining e não sobre o sustaining total.</v>
      </c>
    </row>
    <row r="494" spans="1:4" ht="174">
      <c r="A494" s="76" t="s">
        <v>1029</v>
      </c>
      <c r="B494" s="76" t="s">
        <v>47</v>
      </c>
      <c r="C494" s="76" t="str">
        <f>VLOOKUP(A15,$A$2:$CC$19,66,FALSE)</f>
        <v>A conclusão deve apresentar de forma explícita os percentuais e valores relativos a cada categoria: reconhecido, condicionado, glosado e pendente de auditoria, com indicação dos respectivos motivos — falta de evidência, dupla contagem ou inelegibilidade. Sugere-se que a ANP condicione o reconhecimento futuro de sustaining CAPEX à implantação de data room e à reconciliação entre dados de engenharia e registros contábeis, de modo a reduzir a assimetria informacional e mitigar o risco tarifário.</v>
      </c>
      <c r="D494" s="76" t="str">
        <f>VLOOKUP(A15,$A$2:$CC$19,67,FALSE)</f>
        <v>As contribuições acima encontram fundamento no fato de que o Sustaining CAPEX concentra parcela material da receita requerida e constitui área de risco elevado quanto a: (i) dupla contagem entre OPEX, CAPEX e REPEX; (ii) capitalização indevida sem a correspondente baixa de componentes substituídos, em desconformidade com o CPC 27; (iii) utilização de "rubricas guarda-chuva" sem rastreabilidade; e (iv) socialização de custos de natureza comercial ou estratégica. A implementação de testes mínimos — necessidade, eficiência, evidência, não duplicidade e alocação — aliada à adoção de benchmarks unitários, contribui para ampliar a transparência, reduzir a litigiosidade e proteger a modicidade tarifária, assegurando que apenas investimentos prudentes e eficientes sejam objeto de remuneração.</v>
      </c>
    </row>
    <row r="495" spans="1:4" ht="43.5">
      <c r="A495" s="76" t="s">
        <v>1279</v>
      </c>
      <c r="B495" s="76" t="s">
        <v>47</v>
      </c>
      <c r="C495" s="76" t="str">
        <f>VLOOKUP(A16,$A$2:$CC$19,66,FALSE)</f>
        <v>Contribuição enviada via e-mail e fisicamente, por pendrive, em 06.04.2026</v>
      </c>
      <c r="D495" s="76">
        <f>VLOOKUP(A16,$A$2:$CC$19,67,FALSE)</f>
        <v>0</v>
      </c>
    </row>
    <row r="496" spans="1:4" ht="43.5">
      <c r="A496" s="76" t="s">
        <v>1282</v>
      </c>
      <c r="B496" s="76" t="s">
        <v>47</v>
      </c>
      <c r="C496" s="76" t="str">
        <f>VLOOKUP(A17,$A$2:$CC$19,66,FALSE)</f>
        <v>Resposta completa enviada por e-mail.</v>
      </c>
      <c r="D496" s="76" t="str">
        <f>VLOOKUP(A17,$A$2:$CC$19,67,FALSE)</f>
        <v>Resposta completa enviada por e-mail.</v>
      </c>
    </row>
    <row r="497" spans="1:4" ht="115.5">
      <c r="A497" s="76" t="s">
        <v>1036</v>
      </c>
      <c r="B497" s="76" t="s">
        <v>47</v>
      </c>
      <c r="C497" s="76" t="str">
        <f>VLOOKUP(A19,$A$2:$CC$19,66,FALSE)</f>
        <v xml:space="preserve">A conclusão deve explicitar percentuais/valores: reconhecido, condicionado, glosado e pendente de auditoria, com motivos (falta de evidência, dupla contagem, inelegibilidade). Recomenda-se que a ANP condicione o reconhecimento futuro à implantação de data room e reconciliação engenharia–contábil, reduzindo assimetria informacional e risco tarifário.
A conclusão da análise de Sustaining CAPEX deve apresentar de forma explícita os percentuais e valores reconhecidos, condicionados, glosados e ainda pendentes de auditoria, sempre acompanhados dos respectivos motivos. Sugere-se também que a ANP condicione o reconhecimento futuro à implantação de um data room e à reconciliação completa entre registros de engenharia e contabilidade, o que permitirá diminuir a assimetria informacional e mitigar o risco tarifário. </v>
      </c>
      <c r="D497" s="76" t="str">
        <f>VLOOKUP(A19,$A$2:$CC$19,67,FALSE)</f>
        <v xml:space="preserve">As contribuições apresentadas se justificam porque o Sustaining CAPEX concentra parcela substancial da receita requerida e representa uma área de alto risco regulatório, dentre os quais destacamos a dupla contagem entre OPEX, CAPEX e REPEX, a capitalização indevida sem baixa dos componentes substituídos em desacordo com o CPC 27, o uso de rubricas guarda-chuva ou agregadas sem segregação que permita a rastreabilidade adequada e a socialização de custos de natureza comercial ou estratégica que não guardam relação direta com a prestação do serviço regulado. </v>
      </c>
    </row>
    <row r="498" spans="1:4" ht="101.25">
      <c r="A498" s="76" t="s">
        <v>798</v>
      </c>
      <c r="B498" s="76" t="s">
        <v>49</v>
      </c>
      <c r="C498" s="76" t="str">
        <f>VLOOKUP(A5,$A$2:$CC$19,68,FALSE)</f>
        <v>A ABIQUIM entende que os investimentos em projetos de expansão (Growth CAPEX) exigem tratamento regulatório distinto dos investimentos de manutenção, pois envolvem criação de nova capacidade e devem ser submetidos a critérios mais rigorosos de demonstração de necessidade e prudência.
A proposta da NTS totaliza R$ 3.595 milhões em Growth CAPEX, dos quais apenas três projetos atendem ao critério de Autorização de Construção estabelecido pela Decisão de Diretoria nº 704/2025: GASIG (R$ 163 milhões), ECOMP Japeri (R$ 868 milhões) e PR Macaé (R$ 97 milhões). Os demais R$ 2.467 milhões (68,3% do total) referem-se a projetos sem autorização e foram corretamente glosados pela NT7.
A ABIQUIM concorda com a NT7 que apenas projetos com Autorização de Construção prévia devem ser considerados, evitando que os consumidores arquem com o risco de projetos que podem não se materializar. A entidade confia que este critério será mantido e que os projetos elegíveis terão sua inclusão na BRA condicionada à efetiva entrada em operação, conforme determina o art. 6º, § 6º, da RANP 991/2026.</v>
      </c>
      <c r="D498" s="76"/>
    </row>
    <row r="499" spans="1:4" ht="29.25">
      <c r="A499" s="76" t="s">
        <v>864</v>
      </c>
      <c r="B499" s="76" t="s">
        <v>49</v>
      </c>
      <c r="C499" s="76" t="str">
        <f>VLOOKUP(A6,$A$2:$CC$19,68,FALSE)</f>
        <v>A FIESP não dispõe de elementos técnicos próprios para atestar, projeto a projeto, a prudência, a necessidade e a eficiência do Growth CAPEX. Ainda assim, à luz das notas técnicas, a triagem regulatória da ANP parece correta, porque condiciona a elegibilidade à demonstração técnica do investimento. Nessas condições, a postura prudente da Agência merece respaldo, pois evita incorporar à tarifa projetos insuficientemente comprovados ou ainda não maduros regulatoriamente.</v>
      </c>
      <c r="D499" s="76"/>
    </row>
    <row r="500" spans="1:4" ht="87">
      <c r="A500" s="76" t="s">
        <v>951</v>
      </c>
      <c r="B500" s="76" t="s">
        <v>49</v>
      </c>
      <c r="C500" s="76" t="str">
        <f>VLOOKUP(A10,$A$2:$CC$19,68,FALSE)</f>
        <v xml:space="preserve">Seria recomendável que a ANP tratasse o Growth CAPEX com uma abordagem estritamente incremental e condicionada, pois projetos de expansão afetam diretamente a tarifa e podem socializar custos que beneficiam usuários específicos, tais como:
(i)	comprovação de demanda/necessidade (capacidade, pressão, confiabilidade, segurança),
(ii)	aderência às etapas regulatórias (inclusive Autorização de Construção – AC), 
(iii)	teste de prudência e eficiência (alternativas técnicas, custo-benefício), e 
(iv)	regra clara de alocação de custos aos beneficiários (evitar socialização indevida). Sem esses requisitos, o reconhecimento tarifário deve ser condicionado ou glosado.
</v>
      </c>
      <c r="D500" s="76"/>
    </row>
    <row r="501" spans="1:4" ht="130.5">
      <c r="A501" s="76" t="s">
        <v>1181</v>
      </c>
      <c r="B501" s="76" t="s">
        <v>49</v>
      </c>
      <c r="C501" s="76" t="str">
        <f>VLOOKUP(A11,$A$2:$CC$19,68,FALSE)</f>
        <v xml:space="preserve">A 3S Consultoria recomenda que a ANP trate o Growth CAPEX com abordagem estritamente incremental e condicionada, pois projetos de expansão afetam diretamente a tarifa e podem socializar custos que beneficiam usuários específicos. Boas práticas exigem:
(i)	comprovação de demanda/necessidade (capacidade, pressão, confiabilidade, segurança),
(ii)	aderência às etapas regulatórias (inclusive Autorização de Construção – AC), 
(iii)	teste de prudência e eficiência (alternativas técnicas, custo-benefício), e 
(iv)	regra clara de alocação de custos aos beneficiários (evitar socialização indevida). 
Sem esses requisitos, o reconhecimento tarifário deve ser condicionado ou glosado.
</v>
      </c>
      <c r="D501" s="76"/>
    </row>
    <row r="502" spans="1:4" ht="29.25">
      <c r="A502" s="76" t="s">
        <v>993</v>
      </c>
      <c r="B502" s="76" t="s">
        <v>49</v>
      </c>
      <c r="C502" s="76" t="str">
        <f>VLOOKUP(A12,$A$2:$CC$19,68,FALSE)</f>
        <v>O tratamento dos projetos de expansão deve estar condicionado a análise de alternativas, à consulta ao mercado e assegurar a aderência às etapas regulatórias, inclusive a Autorização de Construção (AC).</v>
      </c>
      <c r="D502" s="76"/>
    </row>
    <row r="503" spans="1:4" ht="43.5">
      <c r="A503" s="76" t="s">
        <v>1029</v>
      </c>
      <c r="B503" s="76" t="s">
        <v>49</v>
      </c>
      <c r="C503" s="76" t="str">
        <f>VLOOKUP(A15,$A$2:$CC$19,68,FALSE)</f>
        <v>Recomenda-se que a ANP confira ao Growth CAPEX tratamento estritamente incremental e condicionado, considerando que projetos de expansão incidem diretamente sobre a tarifa e podem acarretar a socialização de custos cujo benefício se restringe a usuários específicos. Em consonância com as boas práticas regulatórias, recomenda-se: (i) comprovação de demanda ou necessidade, seja por capacidade, pressão, confiabilidade ou segurança; (ii) aderência às etapas regulatórias, inclusive no que tange à Autorização de Construção (AC); (iii) teste de prudência e eficiência, com avaliação de alternativas técnicas e análise de custo-benefício; e (iv) definição de regra clara de alocação de custos aos beneficiários, evitando socialização indevida. Na ausência de tais requisitos, o reconhecimento tarifário deve ser condicionado ou glosado.</v>
      </c>
      <c r="D503" s="76"/>
    </row>
    <row r="504" spans="1:4" ht="29.25">
      <c r="A504" s="76" t="s">
        <v>1279</v>
      </c>
      <c r="B504" s="76" t="s">
        <v>49</v>
      </c>
      <c r="C504" s="76" t="str">
        <f>VLOOKUP(A16,$A$2:$CC$19,68,FALSE)</f>
        <v>Contribuição enviada via e-mail e fisicamente, por pendrive, em 06.04.2026</v>
      </c>
      <c r="D504" s="76"/>
    </row>
    <row r="505" spans="1:4" ht="29.25">
      <c r="A505" s="76" t="s">
        <v>1282</v>
      </c>
      <c r="B505" s="76" t="s">
        <v>49</v>
      </c>
      <c r="C505" s="76" t="str">
        <f>VLOOKUP(A17,$A$2:$CC$19,68,FALSE)</f>
        <v>Resposta completa enviada por e-mail.</v>
      </c>
      <c r="D505" s="76"/>
    </row>
    <row r="506" spans="1:4" ht="87">
      <c r="A506" s="76" t="s">
        <v>1036</v>
      </c>
      <c r="B506" s="76" t="s">
        <v>49</v>
      </c>
      <c r="C506" s="76" t="str">
        <f>VLOOKUP(A19,$A$2:$CC$19,68,FALSE)</f>
        <v xml:space="preserve">Levando-se em consideração que cada projeto de expansão deve ser reconhecido apenas na medida em que represente acréscimo comprovado de capacidade ou confiabilidade, sempre vinculado a uma necessidade objetiva e documentada, sugerimos cautela e abordagem estritamente incremental e condicionada no tratamento do Growth CAPEX, ainda mais considerando que os investimentos em projetos de expansão afetam diretamente a tarifa e podem levar a socialização indevida de custos que beneficiem usuários específicos.
Assim, o reconhecimento do Growth CAPEX deve ser condicionado ao cumprimento de requisitos materiais que assegurem sua legitimidade e pertinência tarifária. É indispensável comprovar a demanda ou necessidade, seja em termos de capacidade, pressão, confiabilidade ou segurança, demonstrar aderência às etapas regulatórias previstas, incluindo a obtenção da Autorização de Construção, submeter os projetos a teste de prudência e eficiência com avaliação de alternativas técnicas e análise de custo benefício, além de estabelecer regras claras de alocação de custos aos beneficiários, evitando a socialização indevida de despesas específicas. Sem o atendimento a esses critérios, o reconhecimento tarifário não deve ser automático, mas sim condicionado ou glosado, preservando a disciplina regulatória e a modicidade tarifária.
</v>
      </c>
      <c r="D506" s="76"/>
    </row>
    <row r="507" spans="1:4" ht="130.5">
      <c r="A507" s="76" t="s">
        <v>798</v>
      </c>
      <c r="B507" s="76" t="s">
        <v>50</v>
      </c>
      <c r="C507" s="76" t="str">
        <f>VLOOKUP(A5,$A$2:$CC$19,69,FALSE)</f>
        <v>A ABIQUIM analisou a estrutura do Growth CAPEX proposto pela NTS, que totaliza R$ 3.595 milhões para o ciclo 2026-2030, conforme detalhado na Tabela 21 da NT7.
Deste total, apenas três projetos possuem Autorização de Construção emitida pela ANP: GASIG (R$ 163 milhões, já operacional desde dezembro/2024), ECOMP Japeri (R$ 868 milhões, com entrada prevista em dezembro/2028) e PR Macaé (R$ 97 milhões, com entrada prevista em maio/2028). Os demais R$ 2.467 milhões (68,3% do total) correspondem a nove projetos sem autorização, incluindo ERP SJC, novos pontos de recebimento e entrega, ampliação do GASBEL II, ECOMP Macaé e GASINF.
A ABIQUIM entende que a NT7 foi acertada ao excluir da análise, neste momento, os projetos sem Autorização de Construção, em conformidade com a Decisão de Diretoria nº 704/2025. A medida evita que os consumidores arquem com custos de projetos em estágio preliminar, cuja viabilidade técnica, econômica e regulatória ainda não foi demonstrada perante a ANP.
A entidade confia que, caso tais projetos venham a obter autorização durante o ciclo, poderão ser submetidos a avaliação em momento oportuno, mediante revisão tarifária extraordinária, com a devida comprovação de sua necessidade e prudência.</v>
      </c>
      <c r="D507" s="76"/>
    </row>
    <row r="508" spans="1:4" ht="43.5">
      <c r="A508" s="76" t="s">
        <v>1118</v>
      </c>
      <c r="B508" s="76" t="s">
        <v>50</v>
      </c>
      <c r="C508" s="76" t="str">
        <f>VLOOKUP(A7,$A$2:$CC$19,69,FALSE)</f>
        <v>A triagem inicial realizada pela ANP na estruturação do Growth CAPEX garante que apenas empreendimentos com maturidade e viabilidade regulatória comprovada avancem para a análise de composição da Base Regulatória de Ativos. Por essas razões, sugere-se a manutenção integral da diretriz metodológica estabelecida no item 5.1, restringindo qualquer avaliação de mérito ou reconhecimento tarifário exclusivamente aos projetos de expansão que já detêm Autorização de Construção publicada pela Agência.</v>
      </c>
      <c r="D508" s="76"/>
    </row>
    <row r="509" spans="1:4" ht="43.5">
      <c r="A509" s="76" t="s">
        <v>951</v>
      </c>
      <c r="B509" s="76" t="s">
        <v>50</v>
      </c>
      <c r="C509" s="76" t="str">
        <f>VLOOKUP(A10,$A$2:$CC$19,69,FALSE)</f>
        <v>Recomenda-se que a NT exija uma estrutura padronizada de Growth CAPEX por projeto, contendo: a) escopo e entregáveis, b) cronograma físico financeiro, c) drivers de custo (quantidades, premissas, custos unitários), d) evidências de engenharia/licenciamento, e) status regulatório (AC/etapas), f) classificação entre reforço sistêmico vs atendimento dedicado e, g) identificação dos beneficiários e critério de rateio. A ausência dessa estrutura impede replicabilidade e eleva risco de erro tarifário.</v>
      </c>
      <c r="D509" s="76"/>
    </row>
    <row r="510" spans="1:4" ht="174">
      <c r="A510" s="76" t="s">
        <v>1181</v>
      </c>
      <c r="B510" s="76" t="s">
        <v>50</v>
      </c>
      <c r="C510" s="76" t="str">
        <f>VLOOKUP(A11,$A$2:$CC$19,69,FALSE)</f>
        <v xml:space="preserve">Recomenda-se que a NT exija uma estrutura padronizada de Growth CAPEX por projeto, contendo: 
(a) escopo e entregáveis; 
(b) cronograma físico-financeiro; 
(c) drivers de custo (quantidades, premissas, custos unitários); 
(d) evidências de engenharia/licenciamento; 
(e) status regulatório (AC/etapas); 
(f) classificação entre reforço sistêmico vs atendimento dedicado; e
(g) identificação dos beneficiários e critério de rateio. 
A ausência dessa estrutura impede replicabilidade e eleva risco de erro tarifário.
</v>
      </c>
      <c r="D510" s="76"/>
    </row>
    <row r="511" spans="1:4" ht="43.5">
      <c r="A511" s="76" t="s">
        <v>993</v>
      </c>
      <c r="B511" s="76" t="s">
        <v>50</v>
      </c>
      <c r="C511" s="76" t="str">
        <f>VLOOKUP(A12,$A$2:$CC$19,69,FALSE)</f>
        <v>De acordo com a nota técnica</v>
      </c>
      <c r="D511" s="76"/>
    </row>
    <row r="512" spans="1:4" ht="43.5">
      <c r="A512" s="76" t="s">
        <v>1029</v>
      </c>
      <c r="B512" s="76" t="s">
        <v>50</v>
      </c>
      <c r="C512" s="76" t="str">
        <f>VLOOKUP(A15,$A$2:$CC$19,69,FALSE)</f>
        <v>Sugere-se que a Nota Técnica exija estrutura padronizada de Growth CAPEX por projeto, contemplando: (a) escopo e entregáveis; (b) cronograma físico-financeiro; (c) drivers de custo, com indicação de quantidades, premissas e custos unitários; (d) evidências de engenharia e licenciamento; (e) status regulatório, incluindo AC e demais etapas; (f) classificação entre reforço sistêmico e atendimento dedicado; e (g) identificação dos beneficiários e critério de rateio. A ausência dessa estrutura compromete a replicabilidade da análise e aumenta o risco de erro tarifário.</v>
      </c>
      <c r="D512" s="76"/>
    </row>
    <row r="513" spans="1:4" ht="43.5">
      <c r="A513" s="76" t="s">
        <v>1279</v>
      </c>
      <c r="B513" s="76" t="s">
        <v>50</v>
      </c>
      <c r="C513" s="76" t="str">
        <f>VLOOKUP(A16,$A$2:$CC$19,69,FALSE)</f>
        <v>Contribuição enviada via e-mail e fisicamente, por pendrive, em 06.04.2026</v>
      </c>
      <c r="D513" s="76"/>
    </row>
    <row r="514" spans="1:4" ht="43.5">
      <c r="A514" s="76" t="s">
        <v>1282</v>
      </c>
      <c r="B514" s="76" t="s">
        <v>50</v>
      </c>
      <c r="C514" s="76" t="str">
        <f>VLOOKUP(A17,$A$2:$CC$19,69,FALSE)</f>
        <v>Resposta completa enviada por e-mail.</v>
      </c>
      <c r="D514" s="76"/>
    </row>
    <row r="515" spans="1:4" ht="43.5">
      <c r="A515" s="76" t="s">
        <v>1036</v>
      </c>
      <c r="B515" s="76" t="s">
        <v>50</v>
      </c>
      <c r="C515" s="76" t="str">
        <f>VLOOKUP(A19,$A$2:$CC$19,69,FALSE)</f>
        <v>Recomenda-se que a Nota Técnica estabeleça uma estrutura padronizada para o Growth CAPEX em cada projeto, de forma a garantir consistência, transparência e replicabilidade na análise regulatória. Essa estrutura deve conter a descrição clara do escopo e dos entregáveis, o cronograma físico financeiro detalhado, os drivers de custo com quantidades, premissas e custos unitários, as evidências de engenharia e licenciamento, o status regulatório incluindo a Autorização de Construção e demais etapas, a classificação entre reforço sistêmico e atendimento dedicado, além da identificação dos beneficiários e dos critérios de rateio. Sem a padronização sugerida há o comprometimento da comparabilidade entre projetos, dificultando a verificação de elegibilidade e aumentando o risco de erro tarifário, fragilizando a governança e a credibilidade do processo regulatório.</v>
      </c>
      <c r="D515" s="76"/>
    </row>
    <row r="516" spans="1:4" ht="115.5">
      <c r="A516" s="76" t="s">
        <v>798</v>
      </c>
      <c r="B516" s="76" t="s">
        <v>639</v>
      </c>
      <c r="C516" s="76" t="str">
        <f>VLOOKUP(A5,$A$2:$CC$19,70,FALSE)</f>
        <v>A ABIQUIM concorda com a análise da NT7 sobre a necessidade de observar rigorosamente os arts. 5º e 6º da RANP 991/2026 para os investimentos em expansão.
O art. 5º estabelece o princípio da autorização prévia: nenhum investimento pode ser incorporado à BRA sem que a ANP tenha previamente autorizado sua realização. A anterioridade da autorização não é mera formalidade — ela permite que a Agência avalie ex ante a prudência, a necessidade e a economicidade do investimento, evitando que a transportadora realize obras por conta própria e depois as submeta para recuperação tarifária como fato consumado.
O art. 6º, § 6º, por sua vez, condiciona o incremento à BRA à fase de operação do ativo. Investimentos em construção, ainda que autorizados, não geram direito à remuneração tarifária até que a instalação entre em operação comercial e comece a prestar efetivamente o serviço de transporte.
A ABIQUIM entende que a NT7 aplicou corretamente esses dispositivos ao excluir da análise os projetos sem Autorização de Construção (R$ 2.467 milhões) e condicionar a inclusão dos projetos autorizados à efetiva entrada em operação, rejeitando a capitalização durante a fase de construção.</v>
      </c>
      <c r="D516" s="76"/>
    </row>
    <row r="517" spans="1:4" ht="43.5">
      <c r="A517" s="76" t="s">
        <v>1118</v>
      </c>
      <c r="B517" s="76" t="s">
        <v>1343</v>
      </c>
      <c r="C517" s="76" t="str">
        <f>VLOOKUP(A7,$A$2:$CC$19,70,FALSE)</f>
        <v>O rigor regulatório fixado pela ANP favorece que os riscos de construção não sejam transferidos indevidamente aos carregadores. Por essas razões, sugere-se a manutenção integral das diretrizes metodológicas estabelecidas no item 5.2, assegurando que os projetos de expansão apenas integrem as tarifas quando efetivamente autorizados, construídos a custos eficientes e aptos a prestar o serviço regulado.</v>
      </c>
      <c r="D517" s="76"/>
    </row>
    <row r="518" spans="1:4" ht="72.75">
      <c r="A518" s="76" t="s">
        <v>951</v>
      </c>
      <c r="B518" s="76" t="s">
        <v>1344</v>
      </c>
      <c r="C518" s="76" t="str">
        <f>VLOOKUP(A10,$A$2:$CC$19,70,FALSE)</f>
        <v>Seria recomendável a ANP testar a conformidade com os Arts. 5º e 6º (requisitos e condicionantes para investimentos e sua repercussão tarifária), mas recomenda explicitar que: i. apenas projetos autorizados e prudentes/eficientes devem integrar a base de cálculo do ciclo, ii. custos de projetos sem AC não devem ser internalizados no baseline, iii. projetos com benefício localizado devem seguir alocação incremental (usuários beneficiários) ou mecanismo de contratação/neutralidade; e iv. deve haver trilha auditável e evidência documental de cada premissa (quantidades, custos unitários, contratações). 
Onde a evidência faltar, o correto é glosa/condicionamento e eventual reconhecimento via ajuste posterior quando houver comprovação.</v>
      </c>
      <c r="D518" s="76"/>
    </row>
    <row r="519" spans="1:4" ht="101.25">
      <c r="A519" s="76" t="s">
        <v>1181</v>
      </c>
      <c r="B519" s="76" t="s">
        <v>1345</v>
      </c>
      <c r="C519" s="76" t="str">
        <f>VLOOKUP(A11,$A$2:$CC$19,70,FALSE)</f>
        <v xml:space="preserve">A 3S Consultoria concorda que a ANP deve testar conformidade com os Arts. 5º e 6º (requisitos e condicionantes para investimentos e sua repercussão tarifária), mas recomenda explicitar que:
(i)	apenas projetos autorizados e prudentes/eficientes devem integrar a base de cálculo do ciclo; 
(ii)	custos de projetos sem AC não devem ser internalizados no baseline;
(iii)	projetos com benefício localizado devem seguir alocação incremental (usuários beneficiários) ou mecanismo de contratação/neutralidade; e 
(iv)	deve haver trilha auditável e evidência documental de cada premissa (quantidades, custos unitários, contratações).
Onde a evidência faltar, o correto é glosa/condicionamento e eventual reconhecimento via ajuste posterior quando houver comprovação.
</v>
      </c>
      <c r="D519" s="76"/>
    </row>
    <row r="520" spans="1:4" ht="43.5">
      <c r="A520" s="76" t="s">
        <v>993</v>
      </c>
      <c r="B520" s="76" t="s">
        <v>1346</v>
      </c>
      <c r="C520" s="76" t="str">
        <f>VLOOKUP(A12,$A$2:$CC$19,70,FALSE)</f>
        <v>De acordo com a nota técnica</v>
      </c>
      <c r="D520" s="76"/>
    </row>
    <row r="521" spans="1:4" ht="43.5">
      <c r="A521" s="76" t="s">
        <v>1029</v>
      </c>
      <c r="B521" s="76" t="s">
        <v>1347</v>
      </c>
      <c r="C521" s="76" t="str">
        <f>VLOOKUP(A15,$A$2:$CC$19,70,FALSE)</f>
        <v>Recomenda-se que a ANP explicite: (i) que somente projetos autorizados e comprovadamente prudentes e eficientes devem compor a base de cálculo do ciclo; (ii) que custos de projetos sem AC não devem ser incorporados ao baseline; (iii) que projetos cujo benefício seja localizado devem observar alocação incremental aos usuários beneficiários ou mecanismo de contratação e neutralidade; e (iv) que deve existir trilha auditável e documentação comprobatória de cada premissa, incluindo quantidades, custos unitários e contratações. Na ausência de evidências suficientes, o tratamento adequado é a glosa ou o condicionamento, com possibilidade de reconhecimento posterior mediante comprovação.</v>
      </c>
      <c r="D521" s="76"/>
    </row>
    <row r="522" spans="1:4" ht="43.5">
      <c r="A522" s="76" t="s">
        <v>1279</v>
      </c>
      <c r="B522" s="76" t="s">
        <v>1348</v>
      </c>
      <c r="C522" s="76" t="str">
        <f>VLOOKUP(A16,$A$2:$CC$19,70,FALSE)</f>
        <v>Contribuição enviada via e-mail e fisicamente, por pendrive, em 06.04.2026</v>
      </c>
      <c r="D522" s="76"/>
    </row>
    <row r="523" spans="1:4" ht="43.5">
      <c r="A523" s="76" t="s">
        <v>1282</v>
      </c>
      <c r="B523" s="76" t="s">
        <v>1349</v>
      </c>
      <c r="C523" s="76" t="str">
        <f>VLOOKUP(A17,$A$2:$CC$19,70,FALSE)</f>
        <v>Resposta completa enviada por e-mail.</v>
      </c>
      <c r="D523" s="76"/>
    </row>
    <row r="524" spans="1:4" ht="43.5">
      <c r="A524" s="76" t="s">
        <v>1036</v>
      </c>
      <c r="B524" s="76" t="s">
        <v>1350</v>
      </c>
      <c r="C524" s="76" t="str">
        <f>VLOOKUP(A19,$A$2:$CC$19,70,FALSE)</f>
        <v xml:space="preserve">Entendemos que a ANP deve testar a conformidade dos investimentos com os Arts. 5º e 6º, que estabelecem requisitos e condicionantes para sua repercussão tarifária, mas com recomendação de clareza quanto a alguns pontos fundamentais, onde apenas projetos devidamente autorizados e que comprovem prudência e eficiência devem integrar a base de cálculo do ciclo, os custos de projetos sem Autorização de Construção não devem ser internalizados na base, iniciativas com benefícios localizados precisam seguir alocação incremental direcionada aos usuários beneficiários ou adotar mecanismos de contratação e neutralidade e trilha auditável com evidência documental de cada premissa, incluindo quantidades, custos unitários e contratações. </v>
      </c>
      <c r="D524" s="76"/>
    </row>
    <row r="525" spans="1:4" ht="72.75">
      <c r="A525" s="76" t="s">
        <v>798</v>
      </c>
      <c r="B525" s="76" t="s">
        <v>52</v>
      </c>
      <c r="C525" s="76" t="str">
        <f>VLOOKUP(A5,$A$2:$CC$19,71,FALSE)</f>
        <v>A ABIQUIM concorda com o tratamento conferido pela NT7 ao GASIG, que se encontra operacional desde maio de 2024 e teve sua BRA estabelecida sob a vigência da Resolução ANP nº 15/2014, posteriormente revogada.
O ativo apresenta perfil de depreciação adequado: BRA inicial de R$ 163 milhões em 31/12/2025 e depreciação anual de R$ 12 milhões ao longo do ciclo, resultando em BRA declinante até R$ 114 milhões em 2030. A planilha apresentada pela NTS está, neste aspecto, estruturalmente correta.
A ABIQUIM registra apenas que, por se tratar de ativo com autorização própria e regime tarifário independente, sua exclusão da base de comparação da Malha Sudeste (conforme parágrafo 85 da NT7) foi medida acertada para evitar distorções na análise.</v>
      </c>
      <c r="D525" s="76"/>
    </row>
    <row r="526" spans="1:4" ht="101.25">
      <c r="A526" s="76" t="s">
        <v>951</v>
      </c>
      <c r="B526" s="76" t="s">
        <v>52</v>
      </c>
      <c r="C526" s="76" t="str">
        <f>VLOOKUP(A10,$A$2:$CC$19,71,FALSE)</f>
        <v xml:space="preserve">Recomenda-se que a ANP solicite: 
a.	escopo detalhado (extensão, diâmetro, classe, interligações), 
b.	justificativa de demanda (shipper/usuários, capacidade requerida, cenários de utilização), 
c.	avaliação de alternativas (reforços operacionais, otimização de compressão, reversões), e
d.	avaliação de alocação de custos (incremental vs socializado). O reconhecimento tarifário deve estar condicionado a: (a) comprovação de necessidade e eficiência; (b) coerência com autorizações/licenciamento; e (c) critérios de rateio compatíveis com causalidade. Sem demanda firme/justificada, recomenda-se não incorporar integralmente no ciclo (condicionar à contratação/AC).
</v>
      </c>
      <c r="D526" s="76"/>
    </row>
    <row r="527" spans="1:4" ht="144.75">
      <c r="A527" s="76" t="s">
        <v>1181</v>
      </c>
      <c r="B527" s="76" t="s">
        <v>52</v>
      </c>
      <c r="C527" s="76" t="str">
        <f>VLOOKUP(A11,$A$2:$CC$19,71,FALSE)</f>
        <v xml:space="preserve">Para o GASIG, recomenda-se que a ANP exija: 
(i)	escopo detalhado (extensão, diâmetro, classe, interligações), 
(ii)	justificativa de demanda (shipper/usuários, capacidade requerida, cenários de utilização), 
(iii)	avaliação de alternativas (reforços operacionais, otimização de compressão, reversões), e
(iv)	avaliação de alocação de custos (incremental vs socializado). O reconhecimento tarifário deve estar condicionado a: (a) comprovação de necessidade e eficiência; (b) coerência com autorizações/licenciamento; e (c) critérios de rateio compatíveis com causalidade. 
Sem demanda firme/justificada, recomenda-se não incorporar integralmente no ciclo 
</v>
      </c>
      <c r="D527" s="76"/>
    </row>
    <row r="528" spans="1:4" ht="43.5">
      <c r="A528" s="76" t="s">
        <v>993</v>
      </c>
      <c r="B528" s="76" t="s">
        <v>52</v>
      </c>
      <c r="C528" s="76" t="str">
        <f>VLOOKUP(A12,$A$2:$CC$19,71,FALSE)</f>
        <v>De acordo com a nota técnica</v>
      </c>
      <c r="D528" s="76"/>
    </row>
    <row r="529" spans="1:4" ht="43.5">
      <c r="A529" s="76" t="s">
        <v>1029</v>
      </c>
      <c r="B529" s="76" t="s">
        <v>52</v>
      </c>
      <c r="C529" s="76" t="str">
        <f>VLOOKUP(A15,$A$2:$CC$19,71,FALSE)</f>
        <v>No tocante ao GASIG, sugere-se que a ANP exija: (i) escopo detalhado, com indicação de extensão, diâmetro, classe e interligações; (ii) justificativa de demanda, com identificação de shippers e usuários, capacidade requerida e cenários de utilização; (iii) avaliação de alternativas, como reforços operacionais, otimização de compressão e possibilidade de reversões; e (iv) análise de alocação de custos, distinguindo entre parcela incremental e socializada. O reconhecimento tarifário deve estar condicionado a: (a) comprovação de necessidade e eficiência; (b) coerência com as autorizações e com o licenciamento; e (c) critérios de rateio compatíveis com a lógica de causalidade. Na ausência de demanda firme e devidamente justificada, recomenda-se não incorporar o montante integralmente ao ciclo, condicionando-o à efetiva contratação ou obtenção da AC.</v>
      </c>
      <c r="D529" s="76"/>
    </row>
    <row r="530" spans="1:4" ht="43.5">
      <c r="A530" s="76" t="s">
        <v>1279</v>
      </c>
      <c r="B530" s="76" t="s">
        <v>52</v>
      </c>
      <c r="C530" s="76" t="str">
        <f>VLOOKUP(A16,$A$2:$CC$19,71,FALSE)</f>
        <v>Contribuição enviada via e-mail e fisicamente, por pendrive, em 06.04.2026</v>
      </c>
      <c r="D530" s="76"/>
    </row>
    <row r="531" spans="1:4" ht="43.5">
      <c r="A531" s="76" t="s">
        <v>1282</v>
      </c>
      <c r="B531" s="76" t="s">
        <v>52</v>
      </c>
      <c r="C531" s="76" t="str">
        <f>VLOOKUP(A17,$A$2:$CC$19,71,FALSE)</f>
        <v>Resposta completa enviada por e-mail.</v>
      </c>
      <c r="D531" s="76"/>
    </row>
    <row r="532" spans="1:4" ht="57.75">
      <c r="A532" s="76" t="s">
        <v>1036</v>
      </c>
      <c r="B532" s="76" t="s">
        <v>52</v>
      </c>
      <c r="C532" s="76" t="str">
        <f>VLOOKUP(A19,$A$2:$CC$19,71,FALSE)</f>
        <v>Para o GASIG, recomenda-se que a ANP adote uma abordagem rigorosa e estruturada, exigindo escopo detalhado do projeto e justificativas claras de demanda, com identificação de usuários, capacidade requerida e cenários de utilização, além da avaliação de alternativas técnicas como reforços operacionais, otimização de compressão ou reversões. Também é essencial a análise da alocação de custos, distinguindo entre incremental e socializado, para evitar que despesas específicas sejam indevidamente distribuídas a toda a base tarifária. O reconhecimento tarifário deve estar condicionado à comprovação de necessidade e eficiência, à coerência com autorizações e licenciamento e à adoção de critérios de rateio compatíveis com a causalidade. Sem demanda firme ou devidamente justificada, não se recomenda a incorporação integral no ciclo, devendo o reconhecimento ser condicionado à contratação ou à obtenção da Autorização de Construção, preservando a disciplina regulatória e a modicidade tarifária.</v>
      </c>
      <c r="D532" s="76"/>
    </row>
    <row r="533" spans="1:4" ht="57.75">
      <c r="A533" s="76" t="s">
        <v>798</v>
      </c>
      <c r="B533" s="76" t="s">
        <v>53</v>
      </c>
      <c r="C533" s="76" t="str">
        <f>VLOOKUP(A5,$A$2:$CC$19,72,FALSE)</f>
        <v>ABIQUIM entende que a interpretação correta é a adotada pela NT7: o CAPEX da ECOMP Japeri somente deve ser incluído na BRA a partir de 2029 (primeiro ano completo de operação após entrada em serviço em dezembro/2028), pelo valor total efetivamente incorrido e comprovado, sujeito à faixa de precisão de +30% e -20% identificada na análise técnica da ANP.
A entidade concorda com a aprovação condicional do projeto, condicionada à comprovação documental dos gastos e ao mecanismo de ajuste retrospectivo (true-up) previsto na NT7, que protegerá os consumidores em caso de atrasos ou redimensionamentos.</v>
      </c>
      <c r="D533" s="76"/>
    </row>
    <row r="534" spans="1:4" ht="43.5">
      <c r="A534" s="76" t="s">
        <v>1118</v>
      </c>
      <c r="B534" s="76" t="s">
        <v>53</v>
      </c>
      <c r="C534" s="76" t="str">
        <f>VLOOKUP(A7,$A$2:$CC$19,72,FALSE)</f>
        <v>A atuação da ANP tende a garantir que os riscos financeiros inerentes à fase de obras sejam suportados pelos investidores e não transferidos antecipadamente aos consumidores do sistema de transporte. Por essas razões, sugere-se a manutenção integral das determinações dispostas no item 5.4, referendando a aprovação condicional da ECOMP Japeri e a estrita glosa de qualquer capitalização na BRA durante sua fase de construção (2026–2028).</v>
      </c>
      <c r="D534" s="76"/>
    </row>
    <row r="535" spans="1:4" ht="159">
      <c r="A535" s="76" t="s">
        <v>951</v>
      </c>
      <c r="B535" s="76" t="s">
        <v>53</v>
      </c>
      <c r="C535" s="76" t="str">
        <f>VLOOKUP(A10,$A$2:$CC$19,72,FALSE)</f>
        <v xml:space="preserve">Considerando que a ECOMP Japeri se encontra aprovada pela ANP e que apresenta um montante expressivo de investimento, a ANP deveria exigir:
a)	estudo hidráulico/operacional demonstrando gargalo e benefício sistêmico, 
b)	comparação de alternativas (otimização de operação, ajustes de contratos de capacidade, reforços menores),
c)	detalhamento de CAPEX (equipamentos, civis, comissionamento), 
d)	cronograma e riscos, e 
e)	fundamentação de eficiência (benchmarks por MW instalado, custos unitários, competitividade das contratações). 
f)	Impacto tarifário no momento da entrada em operação e a composição na BRA.
Deveria ser também avaliado o impacto dessa instalação. Se o benefício for predominantemente localizado (poucos usuários/pontos), a alocação deve ser incremental/beneficiário-paga. Na ausência de AC ou de evidências robustas, recomenda-se condicionamento e reconhecimento apenas quando os requisitos forem atendidos.
</v>
      </c>
      <c r="D535" s="76"/>
    </row>
    <row r="536" spans="1:4" ht="130.5">
      <c r="A536" s="76" t="s">
        <v>1181</v>
      </c>
      <c r="B536" s="76" t="s">
        <v>53</v>
      </c>
      <c r="C536" s="76" t="str">
        <f>VLOOKUP(A11,$A$2:$CC$19,72,FALSE)</f>
        <v xml:space="preserve">Dada a materialidade, a ANP deve tratar a ECOMP Japeri como projeto “major” e exigir nível elevado de evidência:
(i)	estudo hidráulico/operacional demonstrando gargalo e benefício sistêmico, 
(ii)	comparação de alternativas (otimização de operação, ajustes de contratos de capacidade, reforços menores),
(iii)	detalhamento de CAPEX (equipamentos, civis, comissionamento), 
(iv)	cronograma e riscos, e 
(v)	fundamentação de eficiência (benchmarks por MW instalado, custos unitários, competitividade das contratações). 
Se o benefício for predominantemente localizado (poucos usuários/pontos), a alocação deve ser incremental/beneficiário-paga. Na ausência de AC ou de evidências robustas, recomenda-se condicionamento e reconhecimento apenas quando os requisitos forem atendidos.
</v>
      </c>
      <c r="D536" s="76"/>
    </row>
    <row r="537" spans="1:4" ht="43.5">
      <c r="A537" s="76" t="s">
        <v>993</v>
      </c>
      <c r="B537" s="76" t="s">
        <v>53</v>
      </c>
      <c r="C537" s="76" t="str">
        <f>VLOOKUP(A12,$A$2:$CC$19,72,FALSE)</f>
        <v>De acordo com a nota técnica</v>
      </c>
      <c r="D537" s="76"/>
    </row>
    <row r="538" spans="1:4" ht="57.75">
      <c r="A538" s="76" t="s">
        <v>1029</v>
      </c>
      <c r="B538" s="76" t="s">
        <v>53</v>
      </c>
      <c r="C538" s="76" t="str">
        <f>VLOOKUP(A15,$A$2:$CC$19,72,FALSE)</f>
        <v>Diante da elevada materialidade, a ANP deve conferir à ECOMP Japeri tratamento de projeto "major", exigindo nível robusto de evidência: (i) estudo hidráulico e operacional que demonstre a existência de gargalo e o benefício sistêmico; (ii) comparação de alternativas, abrangendo otimização operacional, ajustes de contratos de capacidade e reforços de menor escala; (iii) detalhamento do CAPEX, incluindo equipamentos, obras civis e comissionamento; (iv) cronograma e análise de riscos; e (v) fundamentação de eficiência, com benchmarks por MW instalado, custos unitários e demonstração de competitividade nas contratações. Caso o benefício seja predominantemente localizado, atingindo poucos usuários ou pontos, a alocação de custos deve seguir a lógica de beneficiário-pagador. Na ausência de AC ou de evidências robustas, recomenda-se o condicionamento, com reconhecimento somente após o atendimento dos requisitos.</v>
      </c>
      <c r="D538" s="76"/>
    </row>
    <row r="539" spans="1:4" ht="43.5">
      <c r="A539" s="76" t="s">
        <v>1279</v>
      </c>
      <c r="B539" s="76" t="s">
        <v>53</v>
      </c>
      <c r="C539" s="76" t="str">
        <f>VLOOKUP(A16,$A$2:$CC$19,72,FALSE)</f>
        <v>Contribuição enviada via e-mail e fisicamente, por pendrive, em 06.04.2026</v>
      </c>
      <c r="D539" s="76"/>
    </row>
    <row r="540" spans="1:4" ht="43.5">
      <c r="A540" s="76" t="s">
        <v>1282</v>
      </c>
      <c r="B540" s="76" t="s">
        <v>53</v>
      </c>
      <c r="C540" s="76" t="str">
        <f>VLOOKUP(A17,$A$2:$CC$19,72,FALSE)</f>
        <v>Resposta completa enviada por e-mail.</v>
      </c>
      <c r="D540" s="76"/>
    </row>
    <row r="541" spans="1:4" ht="43.5">
      <c r="A541" s="76" t="s">
        <v>798</v>
      </c>
      <c r="B541" s="76" t="s">
        <v>54</v>
      </c>
      <c r="C541" s="76" t="str">
        <f>VLOOKUP(A5,$A$2:$CC$19,73,FALSE)</f>
        <v>A entidade concorda com a aprovação condicional do projeto, condicionada à comprovação documental dos gastos e ao mecanismo de ajuste retrospectivo (true-up) previsto na NT7, que protegerá os consumidores em caso de atrasos ou redimensionamentos.</v>
      </c>
      <c r="D541" s="76"/>
    </row>
    <row r="542" spans="1:4" ht="43.5">
      <c r="A542" s="76" t="s">
        <v>1118</v>
      </c>
      <c r="B542" s="76" t="s">
        <v>54</v>
      </c>
      <c r="C542" s="76" t="str">
        <f>VLOOKUP(A7,$A$2:$CC$19,73,FALSE)</f>
        <v>A atuação da ANP tende a garantir que a tarifa seja onerada apenas quando a infraestrutura do novo ponto de recebimento estiver efetivamente concluída e prestando serviço, não transferindo os riscos de construção antecipadamente aos consumidores. Por essas razões, sugere-se a manutenção integral das determinações dispostas no item 5.5, referendando a aprovação condicional do PR Macaé e a rigorosa glosa de qualquer capitalização na BRA durante a sua fase de construção (2026 a abril de 2028).</v>
      </c>
      <c r="D542" s="76"/>
    </row>
    <row r="543" spans="1:4" ht="72.75">
      <c r="A543" s="76" t="s">
        <v>951</v>
      </c>
      <c r="B543" s="76" t="s">
        <v>54</v>
      </c>
      <c r="C543" s="76" t="str">
        <f>VLOOKUP(A10,$A$2:$CC$19,73,FALSE)</f>
        <v xml:space="preserve">No caso específico de um PR a ANP deviria exigir: a. escopo e requisitos técnicos (capacidade, medição, qualidade, segurança), b. aderência normativa e de conexão, c. vínculo com demanda/contratos e identificação dos beneficiários, e d. comprovação de eficiência (custos unitários por skid/instalação). 
Em projetos de ponto de recebimento, é particularmente importante evitar socialização de custos que atendem um fornecedor/usuário específico; portanto, recomenda-se regra explícita de alocação incremental ou condição de contratação.
</v>
      </c>
      <c r="D543" s="76"/>
    </row>
    <row r="544" spans="1:4" ht="130.5">
      <c r="A544" s="76" t="s">
        <v>1181</v>
      </c>
      <c r="B544" s="76" t="s">
        <v>54</v>
      </c>
      <c r="C544" s="76" t="str">
        <f>VLOOKUP(A11,$A$2:$CC$19,73,FALSE)</f>
        <v xml:space="preserve">Exigir:
(i)	escopo e requisitos técnicos (capacidade, medição, qualidade, segurança),
(ii)	aderência normativa e de conexão, 
(iii)	vínculo com demanda/contratos e identificação dos beneficiários, e 
(iv)	comprovação de eficiência (custos unitários por skid/instalação). Em projetos de ponto de recebimento, é particularmente importante evitar socialização de custos que atendem um fornecedor/usuário específico; portanto, recomenda-se regra explícita de alocação incremental ou condição de contratação.
</v>
      </c>
      <c r="D544" s="76"/>
    </row>
    <row r="545" spans="1:4" ht="43.5">
      <c r="A545" s="76" t="s">
        <v>993</v>
      </c>
      <c r="B545" s="76" t="s">
        <v>54</v>
      </c>
      <c r="C545" s="76" t="str">
        <f>VLOOKUP(A12,$A$2:$CC$19,73,FALSE)</f>
        <v>De acordo com a nota técnica</v>
      </c>
      <c r="D545" s="76"/>
    </row>
    <row r="546" spans="1:4" ht="43.5">
      <c r="A546" s="76" t="s">
        <v>1029</v>
      </c>
      <c r="B546" s="76" t="s">
        <v>54</v>
      </c>
      <c r="C546" s="76" t="str">
        <f>VLOOKUP(A15,$A$2:$CC$19,73,FALSE)</f>
        <v>Deve-se exigir: (i) escopo e requisitos técnicos, como capacidade, medição, qualidade e segurança; (ii) aderência normativa e de conexão; (iii) vínculo com demanda e contratos, com identificação dos beneficiários; e (iv) demonstração de eficiência por meio de custos unitários por skid ou instalação. Em projetos de pontos de recebimento, é especialmente relevante evitar a socialização de custos que atendam a um fornecedor ou usuário específico. Por essa razão, recomenda-se a adoção de regra explícita de alocação incremental ou de condição vinculada à contratação.</v>
      </c>
      <c r="D546" s="76"/>
    </row>
    <row r="547" spans="1:4" ht="43.5">
      <c r="A547" s="76" t="s">
        <v>1279</v>
      </c>
      <c r="B547" s="76" t="s">
        <v>54</v>
      </c>
      <c r="C547" s="76" t="str">
        <f>VLOOKUP(A16,$A$2:$CC$19,73,FALSE)</f>
        <v>Contribuição enviada via e-mail e fisicamente, por pendrive, em 06.04.2026</v>
      </c>
      <c r="D547" s="76"/>
    </row>
    <row r="548" spans="1:4" ht="43.5">
      <c r="A548" s="76" t="s">
        <v>1282</v>
      </c>
      <c r="B548" s="76" t="s">
        <v>54</v>
      </c>
      <c r="C548" s="76" t="str">
        <f>VLOOKUP(A17,$A$2:$CC$19,73,FALSE)</f>
        <v>Resposta completa enviada por e-mail.</v>
      </c>
      <c r="D548" s="76"/>
    </row>
    <row r="549" spans="1:4" ht="43.5">
      <c r="A549" s="76" t="s">
        <v>1036</v>
      </c>
      <c r="B549" s="76" t="s">
        <v>54</v>
      </c>
      <c r="C549" s="76" t="str">
        <f>VLOOKUP(A19,$A$2:$CC$19,73,FALSE)</f>
        <v>Para o referido projeto a ANP deve exigir uma estrutura robusta que contemple escopo e requisitos técnicos, aderência normativa e de conexão, vínculo com demanda e contratos com identificação dos beneficiários, além da comprovação de eficiência por meio de custos unitários por skid ou instalação. Nesses casos, é fundamental evitar a socialização de custos que atendem apenas a um fornecedor ou usuário específico. Assim, entendemos que deve haver a aplicação de regra explícita de alocação incremental ou condição de contratação. Essa abordagem garante disciplina regulatória, evita subsídios cruzados e protege a modicidade tarifária, reforçando a credibilidade e a transparência do processo decisório.</v>
      </c>
      <c r="D549" s="76"/>
    </row>
    <row r="550" spans="1:4" ht="57.75">
      <c r="A550" s="76" t="s">
        <v>798</v>
      </c>
      <c r="B550" s="76" t="s">
        <v>55</v>
      </c>
      <c r="C550" s="76" t="str">
        <f>VLOOKUP(A5,$A$2:$CC$19,75,FALSE)</f>
        <v>A ABIQUIM concorda com a conclusão da NT7 de que, dos R$ 3.595 milhões propostos em Growth CAPEX, apenas R$ 1.128 milhões (GASIG, ECOMP Japeri e PR Macaé) atendem aos critérios de elegibilidade para o ciclo 2026-2030, sendo os demais R$ 2.467 milhões (68,3% do total) integralmente glosados por ausência de Autorização de Construção. A entidade entende que esta decisão está alinhada aos princípios da prudência regulatória e da modicidade tarifária, evitando que os consumidores arquem com custos de projetos em estágio preliminar cuja viabilidade técnica, econômica e regulatória ainda não foi demonstrada perante a ANP.</v>
      </c>
      <c r="D550" s="76"/>
    </row>
    <row r="551" spans="1:4" ht="57.75">
      <c r="A551" s="76" t="s">
        <v>951</v>
      </c>
      <c r="B551" s="76" t="s">
        <v>55</v>
      </c>
      <c r="C551" s="76" t="str">
        <f>VLOOKUP(A10,$A$2:$CC$19,75,FALSE)</f>
        <v xml:space="preserve">Recomenda-se que a ANP explicite que o Growth CAPEX reconhecido deve ser o mínimo prudente e eficiente, e que projetos sem maturidade regulatória sejam excluídos do baseline para preservar modicidade e reduzir litigiosidade. A conclusão deve apresentar, por projeto: a) status (com AC / sem AC), b) decisão regulatória proposta (reconhece / condiciona / glosa), c) base de evidência (demanda, estudos, custos unitários), e d) regra de alocação (socializado vs incremental). </v>
      </c>
      <c r="D551" s="76"/>
    </row>
    <row r="552" spans="1:4" ht="57.75">
      <c r="A552" s="76" t="s">
        <v>1181</v>
      </c>
      <c r="B552" s="76" t="s">
        <v>55</v>
      </c>
      <c r="C552" s="76" t="str">
        <f>VLOOKUP(A11,$A$2:$CC$19,75,FALSE)</f>
        <v>A conclusão deve apresentar, por projeto: (a) status (com AC / sem AC), (b) decisão regulatória proposta (reconhece / condiciona / glosa),  (c) base de evidência (demanda, estudos, custos unitários), e  (d) regra de alocação (socializado vs incremental).  Recomenda-se que a ANP explicite que o Growth CAPEX reconhecido deve ser o mínimo prudente e eficiente, e que projetos sem maturidade regulatória sejam excluídos do baseline para preservar modicidade e reduzir litigiosidade.</v>
      </c>
      <c r="D552" s="76"/>
    </row>
    <row r="553" spans="1:4" ht="57.75">
      <c r="A553" s="76" t="s">
        <v>993</v>
      </c>
      <c r="B553" s="76" t="s">
        <v>55</v>
      </c>
      <c r="C553" s="76" t="str">
        <f>VLOOKUP(A12,$A$2:$CC$19,75,FALSE)</f>
        <v>De acordo com a nota técnica</v>
      </c>
      <c r="D553" s="76"/>
    </row>
    <row r="554" spans="1:4" ht="101.25">
      <c r="A554" s="76" t="s">
        <v>1243</v>
      </c>
      <c r="B554" s="76" t="s">
        <v>55</v>
      </c>
      <c r="C554" s="76" t="str">
        <f>VLOOKUP(A14,$A$2:$CC$19,75,FALSE)</f>
        <v>Em relação à NTS, cabe-nos tecer algumas considerações. O GASIG foi incluído à BRA em 2024, a partir do valor efetivamente incorrido, com depreciação regulatória iniciada naquele ano. No entanto, à época de sua inclusão à BRA foi considerado um período de depreciação de 15 anos e não 30 anos conforme usualmente adotado pela ANP. Nota-se que neste processo tarifário a Agência não traz nenhuma informação a respeito, o que nos faz entender que foi mantida a depreciação acelerada. Na visão da ABRACE, não há qualquer motivação para que o regulador adote – ou mantenha – um período distinto de depreciação para este gasoduto, em relação ao regularmente aplicado. O GASIG não é um ativo que apresenta maior risco inicial. Isso está demonstrado no processo de oferta de capacidade em que quase a totalidade da capacidade ofertada foi contratada. Neste sentido, recomendamos ao regulador que ajuste o prazo de depreciação deste ativo de modo a não onerar, injustificadamente, as tarifas de transporte. Destacamos que qualquer redução tarifária tem impacto direto na competitividade do gás, seja pelo custo da tarifa em si ou por meio das penalidades operacionais aplicadas. Por fim, em relação ao compartilhamento de risco (+30% -20%) entre o custo estimado na fase de construção e o efetivamente incorrido na entrada de operação do ativo, válido para todas as transportadoras, recomendamos que esteja claro no processo tarifário que tal gatilho seria acionado apenas se for demonstrado que o custo a maior transcorreu por fatores exógenos à gerência das transportadoras, afetando o equilíbrio econômico-financeiro do projeto. Isso é importante para incentivar que as transportadoras tomarão as melhores decisões, prezando pela eficiência do investimento.</v>
      </c>
      <c r="D554" s="76"/>
    </row>
    <row r="555" spans="1:4" ht="57.75">
      <c r="A555" s="76" t="s">
        <v>1029</v>
      </c>
      <c r="B555" s="76" t="s">
        <v>55</v>
      </c>
      <c r="C555" s="76" t="str">
        <f>VLOOKUP(A15,$A$2:$CC$19,75,FALSE)</f>
        <v>A conclusão deve apresentar, para cada projeto: (a) status quanto à AC (com ou sem autorização); (b) decisão regulatória proposta — reconhecimento, condicionamento ou glosa; (c) base de evidência, incluindo demanda, estudos técnicos e custos unitários; e (d) regra de alocação, distinguindo entre socializado e incremental. Sugere-se que a ANP declare expressamente que o Growth CAPEX reconhecido deve corresponder ao mínimo prudente e eficiente, e que projetos sem maturidade regulatória sejam excluídos do baseline, a fim de preservar a modicidade tarifária e reduzir a litigiosidade.</v>
      </c>
      <c r="D555" s="76"/>
    </row>
    <row r="556" spans="1:4" ht="57.75">
      <c r="A556" s="76" t="s">
        <v>1279</v>
      </c>
      <c r="B556" s="76" t="s">
        <v>55</v>
      </c>
      <c r="C556" s="76" t="str">
        <f>VLOOKUP(A16,$A$2:$CC$19,75,FALSE)</f>
        <v>Contribuição enviada via e-mail e fisicamente, por pendrive, em 06.04.2026</v>
      </c>
      <c r="D556" s="76"/>
    </row>
    <row r="557" spans="1:4" ht="57.75">
      <c r="A557" s="76" t="s">
        <v>1282</v>
      </c>
      <c r="B557" s="76" t="s">
        <v>55</v>
      </c>
      <c r="C557" s="76" t="str">
        <f>VLOOKUP(A17,$A$2:$CC$19,75,FALSE)</f>
        <v>Resposta completa enviada por e-mail.</v>
      </c>
      <c r="D557" s="76"/>
    </row>
    <row r="558" spans="1:4" ht="57.75">
      <c r="A558" s="76" t="s">
        <v>1036</v>
      </c>
      <c r="B558" s="76" t="s">
        <v>55</v>
      </c>
      <c r="C558" s="76" t="str">
        <f>VLOOKUP(A19,$A$2:$CC$19,75,FALSE)</f>
        <v>A conclusão deve consolidar, para cada projeto, uma visão estruturada que inclua o status regulatório (com ou sem Autorização de Construção), a decisão proposta pela ANP quanto ao reconhecimento tarifário (reconhece, condiciona ou glosa), a base de evidência utilizada (demanda comprovada, estudos técnicos, custos unitários) e a regra de alocação de custos (socializado ou incremental). É recomendável, ainda, que a Agência explicite que o Growth CAPEX reconhecido deve corresponder apenas ao montante mínimo prudente e eficiente, assegurando que projetos imaturos sejam excluídos da base. Essa prática preserva a modicidade tarifária e fortalece a credibilidade do processo regulatório.</v>
      </c>
      <c r="D558" s="76"/>
    </row>
    <row r="559" spans="1:4" ht="43.5">
      <c r="A559" s="76" t="s">
        <v>798</v>
      </c>
      <c r="B559" s="76" t="s">
        <v>56</v>
      </c>
      <c r="C559" s="76" t="str">
        <f>VLOOKUP(A5,$A$2:$CC$19,76,FALSE)</f>
        <v>A ABIQUIM apresenta suas contribuições à Seção V da NT7 pautada pelos princípios da prudência regulatória, da modicidade tarifária e da necessidade de autorização prévia consagrados nos arts. 5º e 6º da Resolução ANP nº 991/2026.</v>
      </c>
      <c r="D559" s="76"/>
    </row>
    <row r="560" spans="1:4" ht="87">
      <c r="A560" s="76" t="s">
        <v>951</v>
      </c>
      <c r="B560" s="76" t="s">
        <v>56</v>
      </c>
      <c r="C560" s="76" t="str">
        <f>VLOOKUP(A10,$A$2:$CC$19,76,FALSE)</f>
        <v xml:space="preserve">A ANP deve condicionar o reconhecimento do Growth CAPEX à maturidade regulatória (AC), à comprovação de demanda e ao teste de prudência/eficiência, com regra clara de alocação de custos aos beneficiários.
O Growth CAPEX envolve investimentos potencialmente elevados e com benefícios frequentemente localizados, com risco de socialização indevida e aumento artificial da tarifa. 
O reconhecimento tarifário de projetos sem AC ou sem evidência robusta de necessidade e eficiência compromete a previsibilidade regulatória e viola a lógica de causalidade do custo. Além disso, projetos “major” (como compressão) exigem testes rigorosos de alternativas e benchmark para evitar sobreinvestimento. 
</v>
      </c>
      <c r="D560" s="76"/>
    </row>
    <row r="561" spans="1:4" ht="188.25">
      <c r="A561" s="76" t="s">
        <v>1181</v>
      </c>
      <c r="B561" s="76" t="s">
        <v>56</v>
      </c>
      <c r="C561" s="76" t="str">
        <f>VLOOKUP(A11,$A$2:$CC$19,76,FALSE)</f>
        <v xml:space="preserve">69. Contribuição Seção V - Subseção 5.7 -  Conclusão da Análise de Growth CAPEX da NTS
A conclusão deve apresentar, por projeto:
(a) status (com AC / sem AC),
(b) decisão regulatória proposta (reconhece / condiciona / glosa), 
(c) base de evidência (demanda, estudos, custos unitários), e 
(d) regra de alocação (socializado vs incremental). 
Recomenda-se que a ANP explicite que o Growth CAPEX reconhecido deve ser o mínimo prudente e eficiente, e que projetos sem maturidade regulatória sejam excluídos do baseline para preservar modicidade e reduzir litigiosidade.
70. Justificativa 
As contribuições acima se justificam porque o Growth CAPEX envolve investimentos potencialmente elevados e com benefícios frequentemente localizados, com risco de socialização indevida e aumento artificial da tarifa. O reconhecimento tarifário de projetos sem AC ou sem evidência robusta de necessidade e eficiência compromete a previsibilidade regulatória e viola a lógica de causalidade do custo. Além disso, projetos “major” (como compressão) exigem testes rigorosos de alternativas e benchmark para evitar sobreinvestimento. Portanto, a ANP deve condicionar o reconhecimento do Growth CAPEX à maturidade regulatória (AC), à comprovação de demanda e ao teste de prudência/eficiência, com regra clara de alocação de custos aos beneficiários.
</v>
      </c>
      <c r="D561" s="76"/>
    </row>
    <row r="562" spans="1:4" ht="43.5">
      <c r="A562" s="76" t="s">
        <v>993</v>
      </c>
      <c r="B562" s="76" t="s">
        <v>56</v>
      </c>
      <c r="C562" s="76" t="str">
        <f>VLOOKUP(A12,$A$2:$CC$19,76,FALSE)</f>
        <v xml:space="preserve">A ANP deve condicionar o reconhecimento dos investimentos à maturidade regulatória, à comprovação efetiva de demanda e a testes de prudência e eficiência, mediante análise de alternativas, assegurando uma regra clara de alocação de custos. Deve-se assegurar a aderência às etapas regulatórias, pois o reconhecimento tarifário de projetos sem a devida Autorização de Construção (AC) ou sem evidências robustas de necessidade e eficiência compromete a previsibilidade regulatória. </v>
      </c>
      <c r="D562" s="76"/>
    </row>
    <row r="563" spans="1:4" ht="57.75">
      <c r="A563" s="76" t="s">
        <v>1029</v>
      </c>
      <c r="B563" s="76" t="s">
        <v>56</v>
      </c>
      <c r="C563" s="76" t="str">
        <f>VLOOKUP(A15,$A$2:$CC$19,76,FALSE)</f>
        <v>Justificativa (para o bloco 62–69)
As contribuições acima se fundamentam no fato de que o Growth CAPEX envolve investimentos de grande magnitude cujos benefícios são, com frequência, localizados, o que acarreta risco de socialização indevida e de majoração artificial da tarifa. O reconhecimento tarifário de projetos que não disponham de AC ou que careçam de evidência robusta de necessidade e eficiência compromete a previsibilidade regulatória e conflita com o princípio de causalidade do custo. Ademais, projetos de grande porte — como estações de compressão — requerem testes rigorosos de alternativas e referências de benchmark para prevenir sobreinvestimento. Sendo assim, a ANP deve condicionar o reconhecimento do Growth CAPEX à maturidade regulatória (AC), à comprovação de demanda e ao teste de prudência e eficiência, com regra objetiva de alocação de custos aos beneficiários.</v>
      </c>
      <c r="D563" s="76"/>
    </row>
    <row r="564" spans="1:4" ht="43.5">
      <c r="A564" s="76" t="s">
        <v>1282</v>
      </c>
      <c r="B564" s="76" t="s">
        <v>56</v>
      </c>
      <c r="C564" s="76" t="str">
        <f>VLOOKUP(A17,$A$2:$CC$19,76,FALSE)</f>
        <v>Resposta completa enviada por e-mail.</v>
      </c>
      <c r="D564" s="76"/>
    </row>
    <row r="565" spans="1:4" ht="72.75">
      <c r="A565" s="76" t="s">
        <v>1036</v>
      </c>
      <c r="B565" s="76" t="s">
        <v>56</v>
      </c>
      <c r="C565" s="76" t="str">
        <f>VLOOKUP(A19,$A$2:$CC$19,76,FALSE)</f>
        <v>Os apontamentos efetuados justificam-se devido ao fato de que o Growth CAPEX representa investimentos de grande porte, muitas vezes com benefícios restritos, e que por isso exige disciplina regulatória rigorosa, especialmente para que se evite a socialização indevida de custos e que se verifique a elevação artificial da tarifa. A inclusão de projetos sem Autorização de Construção ou sem comprovação sólida de necessidade e eficiência fragiliza a previsibilidade tarifária e rompe com o princípio de causalidade. Além disso, entendemos que grandes projetos devem passar por análises comparativas de alternativas e benchmarks para evitar sobreinvestimento e assegurar competitividade.
Assim, o reconhecimento tarifário destes casos pela Agência deve estar condicionado à maturidade regulatória, refletida por meio da Autorização de Construção, à demonstração de demanda firme e à realização de testes de prudência e eficiência, sempre com regras explícitas de alocação de custos aos beneficiários. Essa abordagem garante que apenas o CAPEX mínimo, prudente e eficiente seja incorporado, preservando a modicidade tarifária, reduzindo riscos e reforçando a credibilidade do processo regulatório.</v>
      </c>
      <c r="D565" s="76"/>
    </row>
    <row r="566" spans="1:4" ht="159">
      <c r="A566" s="76" t="s">
        <v>798</v>
      </c>
      <c r="B566" s="76" t="s">
        <v>58</v>
      </c>
      <c r="C566" s="76" t="str">
        <f>VLOOKUP(A5,$A$2:$CC$19,77,FALSE)</f>
        <v>A ABIQUIM analisou a proposta da NTS para inclusão de sobressalentes críticos na BRA, no valor de R$ 22,3 milhões, conforme detalhado na Seção VI da NT7.
A entidade reconhece que os sobressalentes críticos possuem natureza distinta dos demais ativos. Diferentemente dos investimentos que resultaram em ativos operacionais já capturados pelo CRN, os sobressalentes constituem estoque estratégico --- peças armazenadas, não instaladas --- que não estão refletidas na valoração pela idade real dos ativos na data-base de 31/12/2025. Por essa razão, não há risco de dupla contagem metodológica. Além disso, tais itens não foram consumidos durante a vigência dos contratos legados, permanecendo disponíveis para utilização futura no regime regulado, o que atenua a questão da atribuição temporal.
A ABIQUIM concorda com a aprovação condicional do valor de R$ 22,3 milhões, sujeita à apresentação de: (i) inventário físico atualizado, comprovando a existência dos itens; (ii) demonstração de alocação exclusiva à Malha Sudeste; (iii) verificação de ausência de duplicidade com rubricas de OPEX; e (iv) conciliação com demonstrações financeiras auditadas.
Por fim, é essencial que a ANP defina critérios claros para a gestão regulatória desses ativos, como o estabelecimento de vida útil compatível com a obsolescência, a garantia de segregação quando houver compartilhamento com outros regimes, e a previsão de revisão (true-up) caso os itens sejam consumidos, reclassificados ou tenham sua necessidade reavaliada.</v>
      </c>
      <c r="D566" s="76" t="str">
        <f>VLOOKUP(A5,$A$2:$CC$19,78,FALSE)</f>
        <v>O tratamento contábil como ativo imobilizado encontra respaldo no CPC 27, que permite o reconhecimento de peças sobressalentes quando se espera utilizá-las por mais de um período e quando puderem ser utilizadas somente em conexão com itens do ativo imobilizado.
A aprovação condicional proposta pela NT7 equilibra adequadamente a necessidade de garantir a continuidade operacional do sistema com a proteção do consumidor, ao condicionar o reconhecimento definitivo à comprovação da existência física dos itens, de sua alocação exclusiva à Malha Sudeste e da ausência de duplicidade com rubricas de OPEX.</v>
      </c>
    </row>
    <row r="567" spans="1:4" ht="72.75">
      <c r="A567" s="76" t="s">
        <v>951</v>
      </c>
      <c r="B567" s="76" t="s">
        <v>58</v>
      </c>
      <c r="C567" s="76" t="str">
        <f>VLOOKUP(A10,$A$2:$CC$19,77,FALSE)</f>
        <v xml:space="preserve">Sobressalentes críticos devem ser reconhecidos apenas quando demonstrado de forma objetiva de criticidade (análise de risco/falha, impacto na continuidade do serviço, lead time de reposição, exigências de fabricante e histórico de indisponibilidades) e política de estoques compatível com uma empresa eficiente. comissionados e afetos ao serviço regulado. 
Relevante se faz, uma listagem completa por item (tag/equipamento, localização, valor, função), critério de criticidade, base de cálculo do “mínimo técnico”, e evidência de segregação/rateio quando houver compartilhamento com outras malhas/contratos, além de teste de dupla contagem.
</v>
      </c>
      <c r="D567" s="76" t="str">
        <f>VLOOKUP(A10,$A$2:$CC$19,78,FALSE)</f>
        <v>Como regra, itens mantidos em estoque não constituem ativo “used &amp; useful” e não devem integrar a BRA; seu tratamento mais adequado é como custo operacional/necessidade de capital de giro, salvo quando se tratar de equipamentos sobressalentes efetivamente instalados.</v>
      </c>
    </row>
    <row r="568" spans="1:4" ht="87">
      <c r="A568" s="76" t="s">
        <v>1181</v>
      </c>
      <c r="B568" s="76" t="s">
        <v>58</v>
      </c>
      <c r="C568" s="76" t="str">
        <f>VLOOKUP(A11,$A$2:$CC$19,77,FALSE)</f>
        <v xml:space="preserve">Sobressalentes críticos devem ser reconhecidos apenas quando houver demonstração objetiva de criticidade (análise de risco/falha, impacto na continuidade do serviço, lead time de reposição, exigências de fabricante e histórico de indisponibilidades) e política de estoques compatível com uma empresa eficiente, comissionados e afetos ao serviço regulado. Recomenda-se exigir lista completa por item (tag/equipamento, localização, valor, função), critério de criticidade, base de cálculo do “mínimo técnico”, e evidência de segregação/rateio quando houver compartilhamento com outras malhas/contratos, além de teste de dupla contagem com o CRN.
</v>
      </c>
      <c r="D568" s="76" t="str">
        <f>VLOOKUP(A11,$A$2:$CC$19,78,FALSE)</f>
        <v xml:space="preserve">
Como regra, itens mantidos em almoxarifado (estoque) não constituem ativo “used &amp; useful” e não devem integrar a BRA; seu tratamento mais adequado é como custo operacional/necessidade de capital de giro, salvo quando se tratar de equipamentos sobressalentes efetivamente instalados.
</v>
      </c>
    </row>
    <row r="569" spans="1:4" ht="72.75">
      <c r="A569" s="76" t="s">
        <v>1029</v>
      </c>
      <c r="B569" s="76" t="s">
        <v>58</v>
      </c>
      <c r="C569" s="76" t="str">
        <f>VLOOKUP(A15,$A$2:$CC$19,77,FALSE)</f>
        <v>Sobressalentes críticos devem ser admitidos na base regulatória exclusivamente quando houver demonstração objetiva de criticidade — abrangendo análise de risco e falha, impacto na continuidade do serviço, tempo de reposição (lead time), exigências do fabricante e histórico de indisponibilidades — e quando a política de estoques for compatível com a de uma empresa eficiente, com os itens devidamente comissionados e vinculados ao serviço regulado. Sugere-se a exigência de lista completa por item, com indicação de tag/equipamento, localização, valor e função, além de critério de criticidade, base de cálculo do "mínimo técnico" e evidência de segregação ou rateio quando houver compartilhamento com outras malhas ou contratos, bem como teste de não duplicidade com o CRN.</v>
      </c>
      <c r="D569" s="76" t="str">
        <f>VLOOKUP(A15,$A$2:$CC$19,78,FALSE)</f>
        <v>Em princípio, itens mantidos em almoxarifado (estoque) não configuram ativo "used &amp; useful" e, por conseguinte, não devem integrar a BRA. Seu tratamento mais adequado é como custo operacional ou necessidade de capital de giro, exceto quando se tratar de equipamentos sobressalentes efetivamente instalados e em uso no serviço regulado.</v>
      </c>
    </row>
    <row r="570" spans="1:4" ht="29.25">
      <c r="A570" s="76" t="s">
        <v>1279</v>
      </c>
      <c r="B570" s="76" t="s">
        <v>58</v>
      </c>
      <c r="C570" s="76" t="str">
        <f>VLOOKUP(A16,$A$2:$CC$19,77,FALSE)</f>
        <v>Contribuição enviada via e-mail e fisicamente, por pendrive, em 06.04.2026</v>
      </c>
      <c r="D570" s="76">
        <f>VLOOKUP(A16,$A$2:$CC$19,78,FALSE)</f>
        <v>0</v>
      </c>
    </row>
    <row r="571" spans="1:4" ht="29.25">
      <c r="A571" s="76" t="s">
        <v>1282</v>
      </c>
      <c r="B571" s="76" t="s">
        <v>58</v>
      </c>
      <c r="C571" s="76" t="str">
        <f>VLOOKUP(A17,$A$2:$CC$19,77,FALSE)</f>
        <v>Resposta completa enviada por e-mail.</v>
      </c>
      <c r="D571" s="76" t="str">
        <f>VLOOKUP(A17,$A$2:$CC$19,78,FALSE)</f>
        <v>Resposta completa enviada por e-mail.</v>
      </c>
    </row>
    <row r="572" spans="1:4" ht="144.75">
      <c r="A572" s="76" t="s">
        <v>1036</v>
      </c>
      <c r="B572" s="76" t="s">
        <v>58</v>
      </c>
      <c r="C572" s="76" t="str">
        <f>VLOOKUP(A19,$A$2:$CC$19,77,FALSE)</f>
        <v>Os sobressalentes críticos devem ser considerados apenas quando houver comprovação objetiva de sua relevância e criticidade, sempre alinhados a uma política de estoques. Importante também a exigência de lista completa com detalhamento por item, acompanhada do critério de criticidade, da base de cálculo do “mínimo técnico” e com evidências de segregação ou rateio quando houver compartilhamento com outras malhas ou contratos, a fim de se evitar remuneração inadequada. Além disso, deve ser realizado um teste de dupla contagem com o CRN, assegurando transparência, evitando duplicidade e garantindo que apenas os sobressalentes efetivamente críticos sejam reconhecidos na tarifa.</v>
      </c>
      <c r="D572" s="76" t="str">
        <f>VLOOKUP(A19,$A$2:$CC$19,78,FALSE)</f>
        <v>Como princípio regulatório, itens mantidos em almoxarifado não configuram ativos “used &amp; useful” e, portanto, não devem compor a Base de Remuneração Regulatória (BRA). Assim, é necessário classificá-los como custo operacional ou como necessidade de capital de giro, já que não estão diretamente em uso na prestação do serviço. A exceção ocorre apenas quando se trata de sobressalentes efetivamente instalados e vinculados ao serviço regulado, casos em que podem ser considerados na BRA. Essa diferenciação assegura maior rigor regulatório, evita a capitalização indevida de estoques e contribui para a preservação da modicidade tarifária.</v>
      </c>
    </row>
    <row r="573" spans="1:4" ht="101.25">
      <c r="A573" s="76" t="s">
        <v>1127</v>
      </c>
      <c r="B573" s="76" t="s">
        <v>60</v>
      </c>
      <c r="C573" s="76" t="str">
        <f>VLOOKUP(A8,$A$2:$CC$19,79,FALSE)</f>
        <v xml:space="preserve">Uma importante conclusão é que, com base em informações públicas ou critérios regulatórios, é possível construir um fluxo de caixa da Malha SE que permita a aplicação da metodologia RCM estabelecida na Resolução ANP nº 991, de 2 de janeiro de 2026 para estimar a base de ativos líquida inicial para o período 2026-2030. A análise confirma que com os dados disponível é possível realizar uma reconstrução razoável da evolução histórica da Malha SE, para a metodologia RCM e evitar o risco de uma dupla remuneração dos ativos dessa rede.
Os resultados apresentados no documento Contrib Quantum - CP 03 2026 fin.pdf enviado por mail, indicam que a transportadora já teria recuperado integralmente o capital investido na Malha Sudeste, apresentando, inclusive, retornos substancialmente superiores ao correspondente ao investimento desenvolvido com taxas de remuneração dos investimentos de 7,25% e 12%. 
Nesse contexto, é necessário recomendar a aplicação da metodologia RCM, proposta na resolução ANP nº 991, de 2 de janeiro de 2026, para evitar a dupla remuneração dos investimentos vinculados na Malha SE, uma vez que como foi indicado há evidências de que a totalidade dos investimentos vinculados na Malha Sudeste já foram adequadamente remunerados e amortizados ao longo da vigência do contrato legado.
</v>
      </c>
      <c r="D573" s="76" t="str">
        <f>VLOOKUP(A8,$A$2:$CC$19,80,FALSE)</f>
        <v>As justificativas, análises e avaliações desenvolvidas estão incluídas no documento “Contrib Quantum - CP 03 2026 fin.pdf” e a memória de cálculo “Fluxo de Caixa NTS_versão envio”</v>
      </c>
    </row>
    <row r="574" spans="1:4" ht="409.6">
      <c r="A574" s="76" t="s">
        <v>951</v>
      </c>
      <c r="B574" s="76" t="s">
        <v>60</v>
      </c>
      <c r="C574" s="76" t="str">
        <f>VLOOKUP(A10,$A$2:$CC$19,79,FALSE)</f>
        <v xml:space="preserve">A coerência regulatória exige que a metodologia esteja plenamente aderente à norma vigente, às especificidades dos contratos legados e ao princípio da modicidade tarifária. Nos termos da RANP nº 991/2026, cabe à Agência assegurar a vedação à dupla remuneração dos transportadores, o que pressupõe a verificação efetiva da remuneração já auferida e da recuperação de capital ocorrida no âmbito do regime legado.
A revisão tarifária do ciclo 2026–2030 abrange cerca de 30% da base de ativos das transportadoras, em razão do encerramento do primeiro contrato legado - Malha Sudeste. Até 2030, outros dois contratos legados também se encerrarão. Assim, a metodologia ora definida não produzirá efeitos apenas neste quinquênio, mas influenciará diretamente o ciclo subsequente, consolidando um precedente regulatório de elevada relevância para a transição de todo o sistema. 
Diante do risco de dupla remuneração já identificado, incumbe ao regulador adotar as melhores estimativas disponíveis (best estimate), com premissas transparentes, replicáveis e passíveis de revisão posterior, de modo a assegurar justiça tarifária. A ausência de informação perfeita não pode servir de justificativa para afastar a necessária verificação da recuperação de capital já ocorrida.
No que se refere à definição dos valores, recomenda-se que a ANP observe os princípios da modicidade tarifária (art. 6º, §1º, da Lei nº 8.987/95) e da vedação ao enriquecimento sem causa (art. 884 do Código Civil), em consonância com os objetivos de eficiência e competitividade previstos no art. 9º, §3º, da Lei nº 14.134/21. Deve-se reafirmar, ainda, a competência da ANP para exigir das transportadoras todas as informações sob sua guarda (art. 8º, XVII, da Lei nº 9.478/97), com aplicação de sanções em caso de descumprimento (art. 3º, VI, da Lei nº 9.847/99), cabendo aos agentes regulados o dever de transparência frente à assimetria informacional.
As decisões regulatórias devem ser devidamente fundamentadas, considerando todos os elementos fáticos e jurídicos relevantes (art. 5º da Lei nº 13.848/19 e art. 50 da Lei nº 9.784/99), bem como suas consequências práticas e as limitações enfrentadas na implementação das políticas públicas (arts. 20 a 22 da LINDB), sempre com base na melhor informação disponível. Nesse contexto, cabe ao regulador: (i) atuar com diligência na obtenção de dados, especialmente junto aos agentes regulados; (ii) mitigar assimetrias informacionais por meio do uso de estimativas, benchmarks e proxies; e (iii) prever mecanismos de revisão posterior (true-up), quando da apresentação de dados auditáveis.
Diante das limitações informacionais reconhecidas, a ANP deve basear a valoração da Base Regulatória de Ativos (BRA) na melhor informação disponível e em proxies verificáveis, adotando abordagem conservadora compatível com a modicidade tarifária. O ônus de comprovação dos investimentos e custos recai sobre as transportadoras, sob pena de glosa. A ausência de dados não pode beneficiar o regulado nem justificar o afastamento do método do Custo Médio Regulatório (RCM), especialmente quando este é reconhecido como o mais adequado para evitar dupla remuneração.
A adoção do RCM encontra respaldo no art. 6º, §2º, da RANP nº 991/2026, que veda a reinserção de valores já remunerados, em linha com o princípio do enriquecimento sem causa. Trata-se de metodologia particularmente adequada para ativos com longo histórico operacional, pois permite reconstruir a trajetória financeira do investimento com base nos retornos efetivamente auferidos, assegurando a remuneração apenas do capital ainda não recuperado.
O RCM evita ganhos indevidos decorrentes de reavaliações a preços correntes. Sua adoção é, portanto, essencial para garantir a modicidade tarifária e impedir que os usuários arquem novamente com investimentos já amortizados — risco de magnitude bilionária.
</v>
      </c>
      <c r="D574" s="76" t="str">
        <f>VLOOKUP(A10,$A$2:$CC$19,80,FALSE)</f>
        <v xml:space="preserve">As tarifas praticadas ao longo dos últimos 20 anos tiveram como fundamento econômico-financeiro o Fluxo de Caixa Livre da Empresa (FCLE) projetado para os contratos legados — isto é, a capacidade de geração de caixa suficiente para, ao longo do tempo, cobrir custos operacionais, tributos, investimentos, serviço da dívida, bem como a remuneração e a recuperação do capital investido. 
Em outras palavras, as tarifas não foram definidas de forma dissociada da realidade econômica dos projetos, mas calibradas para produzir fluxos de caixa compatíveis com a viabilidade dos empreendimentos e com o retorno esperado sobre o capital aportado. Ainda que atualmente não se disponha da totalidade da memória detalhada desses modelos, é razoável inferir que as receitas historicamente auferidas derivaram, direta ou indiretamente, de modelagens baseadas em FCLE, o que torna esse fluxo a referência mais aderente para estimar o capital já recuperado no regime legado.
Caso a BRA seja definida apenas com base no VNR depreciado, sem o devido contraste com o RCM, a metodologia passará a refletir apenas uma valoração físico-contábil do ativo, e não sua efetiva realidade econômica de recuperação. Um ativo pode apresentar valor remanescente sob a ótica da idade regulatória ou da vida útil contábil e, ainda assim, já ter tido seu capital substancial ou integralmente recuperado por meio das tarifas do regime legado. 
Nesse caso, o uso do VNR depreciado em lugar do RCM conduz à sobre avaliação da BRA, permitindo que ativos já remunerados continuem gerando nova remuneração no ciclo 2026–2030, o que leva a um benefício indevido a favor da transportadora. Nessa hipótese, a insuficiência informacional deixa de ser tratada como uma limitação a ser superada por meio de estimativas prudentes e passa a produzir efeitos econômicos favoráveis ao regulado, em detrimento dos usuários.
Importa destacar que a eventual ausência de dados completos e perfeitamente desagregados não inviabiliza a aplicação do RCM. Ao contrário, o método pode e deve ser implementado com base nas melhores estimativas disponíveis, desde que apoiadas em premissas transparentes, replicáveis e passíveis de revisão posterior. A estimativa do capital recuperado pode ser construída, prioritariamente, a partir do FCLE subjacente aos contratos legados e, de forma complementar, a partir dos relatórios financeiros anuais das transportadoras, que oferecem evidências observáveis sobre receitas, custos, EBITDA, CAPEX, depreciação e geração de caixa — elementos suficientes para sustentar inferências prudentes sobre a recuperação econômica já ocorrida.
No contexto regulatório, a escolha não se dá entre calcular com exatidão absoluta ou não calcular, mas entre adotar uma estimativa tecnicamente fundamentada do capital já recuperado ou aceitar uma valoração que ignore essa recuperação e transfira aos consumidores o risco de pagar novamente por ativos já remunerados. 
Adicionalmente, a dinâmica dos contratos legados já foi amplamente debatida em diversos fóruns técnicos, havendo indícios de que a transportadora NTS não apenas recuperou a integralidade do capital investido, como também auferiu receitas superiores à Receita Máxima Permitida (RMP), o que sugere a ocorrência de sobre-remuneração ao longo do período.
Diante desse cenário, a definição de uma BRA inicial positiva para o ciclo 2026–2030, no caso dos ativos oriundos do Contrato Legado da Malha Sudeste, tende a impor ônus indevido aos consumidores. Mais do que configurar uma hipótese de dupla remuneração — já potencialmente verificada no passado —, tal decisão poderia resultar em uma terceira camada de remuneração sobre ativos já amortizados, caracterizando ganho indevido.
Assim, a única forma de mitigar esse risco de maneira consistente e alinhada aos princípios regulatórios é a adoção do método RCM pela ANP, assegurando que apenas o capital efetivamente ainda não recuperado seja incluído na Base Regulatória de Ativos.
</v>
      </c>
    </row>
    <row r="575" spans="1:4" ht="409.6">
      <c r="A575" s="76" t="s">
        <v>1181</v>
      </c>
      <c r="B575" s="76" t="s">
        <v>60</v>
      </c>
      <c r="C575" s="76" t="str">
        <f>VLOOKUP(A11,$A$2:$CC$19,79,FALSE)</f>
        <v xml:space="preserve">A coerência regulatória requer que a metodologia adotada pela ANP seja aderente à norma vigente, à singularidade dos contratos legados e ao princípio da modicidade tarifária. Nos termos da RANP nº 991/2026, a Agência deve assegurar que não haverá dupla remuneração dos transportadores, o que exige verificar, de forma efetiva, a remuneração e a recuperação de capital já obtidas no regime legado. 
A revisão do ciclo 2026–2030 alcança cerca de 30% da base da transportadora em razão do encerramento do primeiro contrato legado, relativo à Malha Sudeste. Em 2030, outros dois contratos legados também se encerrarão. Por isso, a metodologia definida agora não terá efeito apenas neste quinquênio, mas impactará sensivelmente o ciclo seguinte e consolidará um precedente regulatório de grande relevância para a transição de todo o sistema. Trata-se, portanto, de uma decisão estrutural, que deve ser tomada com base em aderência econômica e prudência regulatória.
Diante do risco de dupla remuneração já apontado, cabe ao regulador utilizar as estimativas mais prováveis (best estimate value), com premissas transparentes, replicáveis e passíveis de revisão posterior, para assegurar justiça tarifária. A ausência de informação perfeita não pode servir como justificativa para deixar de verificar a recuperação de capital já ocorrida.
No que se refere à fixação de valores, recomenda-se que a ANP observe os princípios da modicidade tarifária (art. 6º, §1º, da Lei nº 8.987/95) e da vedação ao enriquecimento ilícito (art. 884 do Código Civil), em linha com os mandamentos de eficiência e competitividade prevista na (art. 9º, §3º,da Lei nº14.134/21). Deve-se reafirmar, ainda, a competência da ANP para exigir das transportadoras todas as informações sob sua guarda (art. 8º, XVII, da Lei nº 9.478/97), com aplicação de sanções em caso de descumprimento (art. 3º, VI, da Lei nº 9.847/99), cabendo aos agentes regulados o dever de transparência diante da assimetria informacional.
As decisões regulatórias devem ser fundamentadas em todos os elementos fáticos e jurídicos relevantes (art. 5º da Lei nº 13.848/19 e art. 50 da Lei nº 9.784/99), considerando também suas consequências práticas e as limitações enfrentadas na implementação das políticas públicas (arts. 20 a 22 da LINDB), sempre com base nas melhores informações disponíveis.
Nesse contexto, cabe ao regulador: (i) atuar com diligência na obtenção de dados, especialmente junto aos regulados; (ii) mitigar as assimetrias informacionais, mediante o uso de estimativas, benchmarks e proxies; e (iii) admitir a revisão posterior das decisões.
Diante das limitações informacionais reconhecidas, a ANP deve basear a valoração da BRA na melhor informação disponível e em proxies verificáveis, adotando abordagem conservadora compatível com a modicidade tarifária. 
O ônus de comprovar investimentos e custos recai sobre as transportadoras, sob pena de glosa. A ausência de dados não pode favorecer o regulado nem justificar o afastamento do RCM, especialmente quando reconhecido como o método mais adequado para evitar dupla remuneração.
A adoção do RCM encontra respaldo no art. 6º, §2º, da RANP 991/26, que veda a reinserção de valores já remunerados, em linha com o princípio do enriquecimento sem causa. O RCM é especialmente apropriado para ativos com longo histórico, pois reconstrói a trajetória financeira do investimento com base nos retornos efetivamente auferidos, assegurando a remuneração apenas do capital ainda não recuperado. 
Diferentemente de abordagens prospectivas, evita ganhos indevidos decorrentes de reavaliações a preços correntes. Sua adoção é essencial para garantir a modicidade tarifária e impedir que os usuários paguem novamente por investimentos já amortizados — risco que, conforme indicado pelo corpo técnico da ANP, pode gerar sobrecustos bilionários. 
</v>
      </c>
      <c r="D575" s="76" t="str">
        <f>VLOOKUP(A11,$A$2:$CC$19,80,FALSE)</f>
        <v xml:space="preserve">Agentes regulados não podem, ainda que indiretamente, serem premiados pela ausência de informações necessárias ao adequado exercício da regulação. Esse risco se materializa caso a ANP adote o VNR depreciado com base apenas na data de início de operação dos gasodutos, sem a imprescindível aplicação do RCM. Nessa hipótese, a insuficiência informacional deixa de ser tratada como limitação a ser superada por estimativas prudentes e passa a produzir efeito econômico favorável ao regulado, em detrimento dos usuários.
As tarifas praticadas ao longo dos últimos 20 anos tiveram como fundamento econômico-financeiro o Fluxo de Caixa Livre da Empresa (FCLE) projetado para os contratos legados, isto é, a capacidade de geração de caixa da atividade de transporte suficiente para cobrir, ao longo do tempo, custos operacionais, tributos, investimentos, serviço da dívida e a remuneração e recuperação do capital aportado. 
Em outras palavras, a tarifa não foi arbitrada de forma dissociada da realidade econômica do projeto, mas calibrada para produzir fluxos de caixa compatíveis com a viabilidade do empreendimento e com o retorno esperado sobre o capital investido. Por isso, ainda que hoje não se disponha de toda a memória detalhada desses modelos, é razoável concluir que as receitas historicamente auferidas derivaram, direta ou indiretamente, de uma modelagem baseada em FCLE, o que faz desse fluxo a referência mais aderente para estimar o capital já recuperado no regime legado.
Se a BRA for definida apenas com base no VNR depreciado, sem o devido contraste com o RCM, a metodologia passará a refletir apenas uma valoração físico-contábil do ativo, e não sua efetiva realidade econômica de recuperação. Um ativo pode apresentar valor remanescente sob a ótica da idade regulatória ou da vida útil contábil e, ainda assim, já ter tido seu capital substancial ou integralmente recuperado por meio das tarifas do regime legado. Nesse caso, o uso do VNR depreciado em lugar do RCM conduz à sobreavaliação da BRA, permitindo que ativos já remunerados continuem gerando nova remuneração no ciclo 2026–2030. 
É importante destacar que a eventual ausência de dados completos e perfeitamente desagregados não impede a aplicação do RCM. Ao contrário, o método pode e deve ser aplicado com base nas melhores estimativas disponíveis, desde que as premissas sejam transparentes, replicáveis e passíveis de revisão posterior. Nessa linha, a estimativa do capital recuperado pode ser construída, preferencialmente, a partir do FCLE subjacente ao contrato legado e, subsidiariamente, dos relatórios financeiros anuais da transportadora, que fornecem evidências observáveis sobre receitas, custos, EBITDA, CAPEX, depreciação e geração de caixa, aptas a sustentar inferência prudente sobre a recuperação econômica já ocorrida. 
Em contexto regulatório, a escolha correta não é entre calcular com exatidão absoluta ou não calcular, mas entre adotar uma estimativa tecnicamente fundamentada do capital já recuperado ou aceitar uma valoração que ignore essa recuperação e transfira aos consumidores o risco de pagar novamente por ativos já remunerados. Por isso, o VNR depreciado pode, no máximo, servir como referência transitória ou auxiliar, mas não como critério suficiente para definir, isoladamente, a BRA.
A dinâmica dos Contratos Legados já foi demasiadamente discutida até aqui em diferentes fóruns e tudo indica que a NTS além de recuperar 100% do capital investido, teve uma receita superior à Receita Máxima Requerida - RMP, indicando uma sobre remuneração do capital, que foi pago em duplicidade pelos consumidores.
Uma BRA inicial no ciclo 2026-2030, para os ativos oriundos do Contrato legado malha Sudeste ciclo 2026-2030, diferente de Zero, acarretará num ônus indevido aos consumidores, correspondendo   a uma não dupla remuneração (que já ocorreu no passado), mas uma tripla remuneração, resultando num ganho indevido. A única forma de se evitar isso é a utilização pela ANP do método RCM.
</v>
      </c>
    </row>
    <row r="576" spans="1:4" ht="375.75">
      <c r="A576" s="76" t="s">
        <v>993</v>
      </c>
      <c r="B576" s="76" t="s">
        <v>60</v>
      </c>
      <c r="C576" s="76" t="str">
        <f>VLOOKUP(A12,$A$2:$CC$19,79,FALSE)</f>
        <v>A ANP deve fundamentar-se na aderência à RANP nº 991/2026, ao respeito às particularidades dos contratos legados e à preservação da modicidade tarifária. Para evitar a dupla remuneração dos transportadores, é imperativo que a Agência verifique a recuperação de capital efetivamente ocorrida durante o regime anterior. Nesse sentido, o RCM apresenta-se como a metodologia técnica ideal para definir a Base Regulatória de Ativos (BRA), pois identifica a parcela de capital prudente ainda não recuperada, impedindo que ativos já amortizados gerem novos custos aos usuários no ciclo 2026–2030.
Esta definição possui caráter estrutural, uma vez que a revisão atual servirá de precedente para os contratos que se encerram a partir de 2030. Evidências publicizadas pela própria ANP indicam que a rentabilidade da Malha Sudeste nas últimas duas décadas já foi obtida, logo, não aplicar o RCM pode resultar no reconhecimento indevido de valores já liquidados economicamente pelas tarifas históricas.
A ANP, da mesma forma que usou premissa para o cálculo via CRN, deve utilizar premissas e estimativas para o cálculo do RCM, pois a ausência de dados perfeitos não justifica a omissão frente ao risco de dupla remuneração. Portanto, a adoção do RCM como método central é a medida necessária para garantir justiça tarifária e assegurar que o novo ciclo regulatório não perpetue o pagamento por ativos já integralmente remunerados no passado.</v>
      </c>
      <c r="D576" s="76" t="str">
        <f>VLOOKUP(A12,$A$2:$CC$19,80,FALSE)</f>
        <v>O inédito processo de revisão tarifária de grande parte das transportadoras tem revelado, a partir da publicidade de informações relativas aos contratos de transporte, clareza quanto ao efetivamente pago pelos ativos de transporte nas últimas décadas. A falta de dados ou informações que subsidiem de forma pormenorizada os cálculos de valoração dos ativos e de sua recuperação econômica não pode resultar em benefício econômico injustificado. A adoção do CRN depreciado como critério exclusivo para a Base de Ativos (BRA), em detrimento da aplicação do RCM, desconsidera a realidade econômica da recuperação de capital já ocorrida nos últimos 20 anos, em favor da transportadora, sob pena de transferir aos consumidores o risco de pagar novamente por uma infraestrutura já amortizada. Ressalta-se que o CRN, apesar de depreciado a partir da data de autorização, utiliza custos unitários inflados, sem análise mais aprofundada a partir de ativos semelhantes. 
As tarifas do regime legado foram estruturadas sobre o Fluxo de Caixa Livre da Empresa (FCLE), dimensionadas para cobrir custos e garantir o retorno do capital investido. Portanto, o RCM é a referência técnica mais aderente para estimar o montante já recuperado. Utilizar o CRN ou CHCI depreciado limita a análise a uma visão físico-contábil que ignora se o ativo já foi economicamente liquidado pelas tarifas pagas. Tal omissão possibilita a dupla remuneração de ativos antigos, ferindo o princípio da modicidade tarifária no ciclo 2026–2030.
Ou seja, a ausência de informações perfeitas não exime a ANP de utilizar as melhores estimativas disponíveis fundamentadas no FCLE subjacente aos contratos ou em relatórios financeiros históricos (EBITDA, CAPEX e geração de caixa).</v>
      </c>
    </row>
    <row r="577" spans="1:4" ht="390">
      <c r="A577" s="76" t="s">
        <v>1029</v>
      </c>
      <c r="B577" s="76" t="s">
        <v>60</v>
      </c>
      <c r="C577" s="76" t="str">
        <f>VLOOKUP(A15,$A$2:$CC$19,79,FALSE)</f>
        <v>A coerência regulatória exige que a metodologia da ANP esteja alinhada à RANP nº 991/2026 e à modicidade tarifária, assegurando a vedação à dupla remuneração. Nesse contexto, o RCM deve ser adotado como referência central para a definição da BRA, por ser o único método capaz de identificar o capital ainda não recuperado e evitar a remuneração de ativos já amortizados.
A revisão do ciclo 2026–2030 abrange cerca de 30% da base das transportadoras e terá efeitos estruturais, pois até 2030 todos os contratos legados estarão encerrados. A metodologia adotada, portanto, impactará diretamente os ciclos futuros e deve refletir a realidade econômica dos ativos. No caso da Malha Sudeste, há evidências de rentabilidade superior à originalmente considerada, indicando possível recuperação integral — ou até excedente — do capital investido, o que reforça a necessidade de aplicação do RCM.
A ausência de dados completos não afasta o dever regulatório. Ao contrário, impõe o uso da melhor informação disponível (best estimate), com premissas transparentes e passíveis de ajuste posterior, para evitar distorções tarifárias.
Assim, a ANP deve adotar o RCM como método central, ainda que com estimativas, garantindo aderência à norma, modicidade tarifária e prevenção de dupla remuneração</v>
      </c>
      <c r="D577" s="76" t="str">
        <f>VLOOKUP(A15,$A$2:$CC$19,80,FALSE)</f>
        <v>Não é admissível que a ausência de informações beneficie o agente regulado. A adoção do VNR depreciado sem a aplicação do RCM transforma uma limitação informacional em ganho econômico indevido, ao permitir a inclusão, na BRA, de valores já remunerados, em prejuízo dos usuários.
As tarifas dos contratos legados foram estruturadas com base no Fluxo de Caixa Livre da Empresa (FCLE), refletindo a capacidade de geração de caixa necessária para cobrir custos, investimentos e remuneração do capital. Ainda que não se disponha de toda a memória detalhada desses modelos, é razoável utilizar o FCLE como referência para estimar o capital já recuperado, por ser a base econômico-financeira que orientou a formação tarifária.
A definição da BRA exclusivamente pelo VNR depreciado resulta em valoração apenas físico-contábil, dissociada da realidade econômica. Um ativo pode apresentar valor remanescente contábil e, ainda assim, já ter sido integralmente recuperado pelas tarifas. Nesses casos, o uso isolado do VNR leva à sobreavaliação da BRA e à dupla remuneração, especialmente em ativos mais antigos.
A ausência de dados completos não impede o uso do RCM. O método pode ser aplicado com base na melhor informação disponível, com estimativas transparentes e passíveis de ajuste (true up), utilizando como referência o FCLE dos contratos ou, subsidiariamente, dados financeiros das transportadoras. Em regulação, a alternativa não é entre precisão absoluta ou inação, mas entre estimar de forma prudente ou aceitar distorções.
Portanto, é evidente que a definição da BRA deve necessariamente incorporar o RCM, para refletir o capital efetivamente não recuperado e evitar a transferência indevida de custos aos consumidores</v>
      </c>
    </row>
    <row r="578" spans="1:4">
      <c r="A578" s="76" t="s">
        <v>1279</v>
      </c>
      <c r="B578" s="76" t="s">
        <v>60</v>
      </c>
      <c r="C578" s="76" t="str">
        <f>VLOOKUP(A16,$A$2:$CC$19,79,FALSE)</f>
        <v>Contribuição enviada via e-mail e fisicamente, por pendrive, em 06.04.2026</v>
      </c>
      <c r="D578" s="76">
        <f>VLOOKUP(A16,$A$2:$CC$19,80,FALSE)</f>
        <v>0</v>
      </c>
    </row>
    <row r="579" spans="1:4">
      <c r="A579" s="76" t="s">
        <v>1282</v>
      </c>
      <c r="B579" s="76" t="s">
        <v>60</v>
      </c>
      <c r="C579" s="76" t="str">
        <f>VLOOKUP(A17,$A$2:$CC$19,79,FALSE)</f>
        <v>Resposta completa enviada por e-mail.</v>
      </c>
      <c r="D579" s="76" t="str">
        <f>VLOOKUP(A17,$A$2:$CC$19,80,FALSE)</f>
        <v>Resposta completa enviada por e-mail.</v>
      </c>
    </row>
    <row r="580" spans="1:4" ht="346.5">
      <c r="A580" s="76" t="s">
        <v>1036</v>
      </c>
      <c r="B580" s="76" t="s">
        <v>60</v>
      </c>
      <c r="C580" s="76" t="str">
        <f>VLOOKUP(A19,$A$2:$CC$19,79,FALSE)</f>
        <v xml:space="preserve">A consistência regulatória exige que a metodologia esteja alinhada às normas em vigor, às particularidades dos contratos legados e ao princípio da modicidade tarifária. A RANP nº 991/2026 determina que a ANP impeça a dupla remuneração, o que implica verificar a recuperação de capital já realizada. A revisão tarifária de 2026–2030, que abrange cerca de 30% da base de ativos das transportadoras, terá impacto direto nos ciclos seguintes e criará um precedente relevante para todo o sistema.
Assim, a valoração da BRA deve se apoiar em proxies verificáveis, com o ônus da prova dos investimentos recaindo sobre as transportadoras. A ausência de dados não pode justificar o afastamento do RCM, reconhecido como o método mais adequado para evitar dupla remuneração. O RCM, respaldado pela RANP nº 991/2026, permite reconstruir a trajetória financeira dos ativos e remunerar apenas o capital ainda não recuperado. Sua adoção é fundamental para preservar a modicidade tarifária e impedir que os usuários paguem novamente por investimentos já amortizados, evitando ganhos indevidos de grande impacto econômico.
</v>
      </c>
      <c r="D580" s="76" t="str">
        <f>VLOOKUP(A19,$A$2:$CC$19,80,FALSE)</f>
        <v xml:space="preserve">As tarifas dos últimos 20 anos foram estruturadas com base no Fluxo de Caixa Livre da Empresa (FCLE), que assegurava a cobertura de custos, tributos, investimentos, dívidas e a remuneração do capital. Isso mostra que os preços não se afastaram da realidade econômica dos projetos, mas foram calibrados para garantir viabilidade e retorno. Mesmo sem acesso completo às memórias desses modelos, é possível afirmar que as receitas históricas derivaram do FCLE, tornando-o a referência mais adequada para estimar o capital já recuperado.
Definir a BRA apenas pelo VNR depreciado, sem o contraste com o RCM, reduz a análise a uma valoração físico-contábil, ignorando a recuperação econômica já realizada. Isso pode levar à sobreavaliação da base e à remuneração repetida de ativos amortizados, beneficiando indevidamente as transportadoras e onerando os usuários.
O RCM, ao contrário, permite reconstruir a trajetória financeira dos investimentos, distinguindo o capital ainda não recuperado. Mesmo diante de dados incompletos, pode ser aplicado com estimativas prudentes e transparentes, apoiadas em relatórios financeiros e no FCLE dos contratos legados. Essa abordagem evita dupla ou até tripla remuneração, assegura justiça tarifária e preserva a modicidade.
Assim, a adoção do RCM pela ANP é indispensável para garantir que apenas o capital efetivamente não ressarcido seja incluído na BRA, evitando ganhos indevidos e protegendo os consumidores contra tarifas infladas.
</v>
      </c>
    </row>
    <row r="581" spans="1:4" ht="346.5">
      <c r="A581" s="76" t="s">
        <v>798</v>
      </c>
      <c r="B581" s="76" t="s">
        <v>62</v>
      </c>
      <c r="C581" s="76" t="str">
        <f>VLOOKUP(A5,$A$2:$CC$19,81,FALSE)</f>
        <v>A  ABIQUIM registra, institucionalmente, seu reconhecimento ao trabalho técnico desenvolvido pela ANP e de suas equipes na condução do processo de revisão tarifária do transporte, em um tema que combina alta complexidade regulatória, assimetria informacional e impactos econômicos relevantes para usuários e para o desenvolvimento do mercado de gás natural no Brasil.
Ao mesmo tempo, a entidade observa que o prazo disponível para contribuições na consulta pública é particularmente exíguo frente à densidade e ao volume de temas tratados, o que tende a restringir a participação qualificada de usuários e agentes de mercado. Considera-se relevante que a ANP avalie, sempre que possível, mecanismos que ampliem a janela de contribuição ou que incorporem etapas adicionais de diálogo técnico em processos futuros, especialmente quando estiverem em discussão decisões estruturantes.
Quanto ao mérito da NT7, a ABIQUIM compreende as razões que levaram a ANP a adotar o método CRN depreciado como metodologia para a BRA inicial da NTS, diante das inconsistências identificadas no CHCI e da insuficiência de dados para aplicação plena do RCM neste momento. Reconhecem-se como avanços relevantes promovidos pela NT7, entre outros, a depreciação dos ativos pela idade real, a exclusão daqueles com mais de 30 anos de operação e a glosa de investimentos sem autorização regulatória.
No entanto, a ABIQUIM entende que o CRN, ainda que ajustado, não é capaz de capturar eventual sobre remuneração histórica ocorrida durante a vigência dos contratos legados. A depreciação linear, mesmo com corte temporal aos 30 anos, não permite avaliar se as tarifas pretéritas já proporcionaram retornos superiores ao custo de capital regulatório — informação essencial para assegurar a efetiva vedação à dupla remuneração e a proteção da modicidade tarifária.
Por essa razão, a ABIQUIM defende que o RCM seja estabelecido como referência última para a valoração da BRA, e que a decisão agora tomada com base no CRN tenha caráter explicitamente provisório, sujeita a cotejo obrigatório com o RCM no prazo máximo de 24 meses, utilizando-se os fluxos de caixa dos contratos legados já divulgados pela ANP. Constatada divergência material, a BRA deverá ser ajustada para o ciclo seguinte, com a devida aplicação de mecanismos de compensação financeira (true-up).
A ABIQUIM reforça, ainda, alguns princípios transversais que considera decisivos para o presente ciclo tarifário e para os próximos: (i) segregação rigorosa entre regime regulado e contratos legados, com critérios de alocação de custos comuns claros e auditáveis; (ii) vedação à dupla remuneração, sem blindagem definitiva de valores aceitos por premência temporal; (iii) aprimoramento informacional progressivo, com revisabilidade efetiva das decisões à medida que dados auditáveis se tornem disponíveis; (iv) cautela na calibração do revenue cap, uma vez que uma base superavaliada distorce incentivos econômicos e pode resultar em aumentos tarifários persistentes; e (v) validação independente dos custos unitários utilizados no CRN, com base em estudos setoriais da própria ANP e benchmarks internacionais.
Por fim, a ABIQUIM destaca que a consistência intertemporal das decisões ora adotadas é elemento central para a qualidade do regime regulatório. As metodologias e os precedentes estabelecidos neste ciclo tendem a orientar a ampliação futura da BRA à medida que novos contratos legados se encerrem. Nesse contexto, transparência, revisabilidade e governança informacional devem ser tratadas como ativos regulatórios deste ciclo, de modo a assegurar que os usuários de gás natural não arquem, ao longo do tempo, com distorções decorrentes de parâmetros não validados ou de informações imperfeitas.
A ABIQUIM confia que suas contribuições serão consideradas pela ANP na continuidade do processo regulatório, contribuindo para o aperfeiçoamento do regime tarifário e para a proteção dos interesses dos usuários de gás natural.</v>
      </c>
      <c r="D581" s="76"/>
    </row>
    <row r="582" spans="1:4" ht="115.5">
      <c r="A582" s="76" t="s">
        <v>1127</v>
      </c>
      <c r="B582" s="76" t="s">
        <v>62</v>
      </c>
      <c r="C582" s="76" t="str">
        <f>VLOOKUP(A8,$A$2:$CC$19,81,FALSE)</f>
        <v xml:space="preserve">Registra-se o reconhecimento pela qualidade técnica e pelo rigor analítico demonstrados pela ANP na elaboração da Nota Técnica nº 7/2026/SIM-CTR/SIM/ANP-RJ, especialmente no que se refere à avaliação crítica das metodologias propostas e à busca por uma base regulatória consistente com os princípios de eficiência e modicidade tarifária.
Não obstante, considerando a relevância da Malha Sudeste e a finalização da vigência dos contratos legados, entende-se que a aplicação do método do Capital Recuperado (RCM) representa uma oportunidade de aprimoramento adicional do processo, na medida em que permitiria incorporar de forma mais direta a dimensão da recuperação histórica de capital e mitigar de maneira mais robusta o risco de dupla remuneração.
Nesse sentido, recomenda-se que a ANP avalie a viabilidade de aplicação do RCM, ainda que por meio de abordagens aproximadas, de forma a reforçar a aderência da determinação da BRA aos princípios estabelecidos na Resolução ANP nº 991/2026 e às melhores práticas regulatórias internacionais.
Por fim, colocamo-nos à disposição da ANP para compartilhar, de forma detalhada, as análises e fundamentos técnicos desenvolvidos no âmbito da presente contribuição, com o objetivo de colaborar para o aprimoramento contínuo do processo regulatório.
</v>
      </c>
      <c r="D582" s="76"/>
    </row>
    <row r="583" spans="1:4" ht="245.25">
      <c r="A583" s="76" t="s">
        <v>951</v>
      </c>
      <c r="B583" s="76" t="s">
        <v>62</v>
      </c>
      <c r="C583" s="76" t="str">
        <f>VLOOKUP(A10,$A$2:$CC$19,81,FALSE)</f>
        <v xml:space="preserve">Um aspecto adicional importante a ser comentado, que poderá aflorar na discussão da revisão da BRA, é a questão da isonomia regulatória. Cabe remarcar que o conceito de isonomia não significa ter que aplicar o mesmo método quando se trata de realidades não comparáveis.
A isonomia relevante, em regulação econômica, é a de tratamento equivalente de situações equivalentes. Quando os objetos regulados têm estruturas de ativos, trajetória de investimentos, idade média, dinâmica de substituição, perfil de risco e histórico contratual substancialmente diferentes, impor o mesmo método (CHCI) por “simetria formal” tende a produzir iniquidade material (mesma regra, efeitos muito diferentes), contrariando modicidade e eficiência.
A TBG é um caso estruturalmente distinto: “gasoduto tipo troncal” (um grande ativo/rota). A TBG possui também um único corredor dominante (Gasbol), com:
a)	elevado peso de um ativo linear principal;
b)	menor complexidade de malha (comparada a redes com múltiplos trechos, interconexões e reforços);
c)	dinâmica de CAPEX/REPEX e de substituição com perfil muito particular;
d)	menor risco de o CHCI “congelar” uma fotografia histórica que não representa a condição econômica atual do ativo.
e)	Já no caso da NTS (Malha Sudeste) e TAG (Malha Nordeste) são malhas com:
f)	maior diversidade de trechos, idades e reforços;
g)	múltiplas expansões, adequações e ciclos de investimento;
h)	composição de ativos e custos mais heterogênea, com maior sensibilidade a critérios de alocação e a drivers de integridade/manutenção.
Os contratos legados apresentam uma singularidade que exige da ANP a eleição de métodos que melhor possam refletir a busca de modicidade e justiça tarifaria em cada caso.
</v>
      </c>
      <c r="D583" s="76"/>
    </row>
    <row r="584" spans="1:4" ht="260.25">
      <c r="A584" s="76" t="s">
        <v>1181</v>
      </c>
      <c r="B584" s="76" t="s">
        <v>62</v>
      </c>
      <c r="C584" s="76" t="str">
        <f>VLOOKUP(A11,$A$2:$CC$19,81,FALSE)</f>
        <v xml:space="preserve">No que se refere a isonomia regulatória, cabe remarcar que esse conceito não significa ter que aplicar o mesmo método a realidades não comparáveis.
Os contratos legados apresentam uma singularidade que exige da ANP a eleição de métodos que melhor possam refletir a busca de modicidade e justiça tarifaria.
A isonomia relevante, em regulação econômica, é a de tratamento equivalente de situações equivalentes. Quando os objetos regulados têm estruturas de ativos, trajetória de investimentos, idade média, dinâmica de substituição, perfil de risco e histórico contratual substancialmente diferentes, impor o mesmo método (CHCI) por “simetria formal” tende a produzir iniquidade material (mesma regra, efeitos muito diferentes), contrariando modicidade e eficiência.
A TBG é um caso estruturalmente distinto: “gasoduto tipo trocal” (um grande ativo/rota)
A TBG possui essencialmente um único corredor dominante (Gasbol), com:
•	elevado peso de um ativo linear principal;
•	menor complexidade de malha (comparada a redes com múltiplos trechos, interconexões e reforços);
•	dinâmica de CAPEX/REPEX e de substituição com perfil muito particular;
•	menor risco de o CHCI “congelar” uma fotografia histórica que não representa a condição econômica atual do ativo.
•	Já no caso da NTS (Malha Sudeste) e TAG (Malha Nordeste) são malhas com:
•	maior diversidade de trechos, idades e reforços;
•	múltiplas expansões, adequações e ciclos de investimento;
•	composição de ativos e custos mais heterogênea, com maior sensibilidade a critérios de alocação e a drivers de integridade/manutenção.
Por último, reforçar que somente o reconhecimento do capital já recuperado fará justiça tarifária e, dessa forma, não se pode considerar uma solução em que agentes regulados venham a ser premiados por não fornecer informações necessárias ao correto trabalho do agente regulador.
Caso a ANP, em razão do tempo fixado para a CP 02/2026, não conclua de imediato a aplicação do RCM por falta de todas as informações, CHCI e VRN poderão ser utilizados apenas como referência transitória de partida, sem blindagem da BRA. Em breve tempo, a ANP deverá proceder à apuração definitiva da BRA pelo método RCM, promovendo-se as devidas compensações.
</v>
      </c>
      <c r="D584" s="76"/>
    </row>
    <row r="585" spans="1:4" ht="29.25">
      <c r="A585" s="76" t="s">
        <v>993</v>
      </c>
      <c r="B585" s="76" t="s">
        <v>62</v>
      </c>
      <c r="C585" s="76" t="str">
        <f>VLOOKUP(A12,$A$2:$CC$19,81,FALSE)</f>
        <v>Os contratos legados apresentam uma singularidade que exige da ANP a eleição de métodos que melhor possam refletir a busca de modicidade e justiça tarifaria. O RCM se apresenta como melhor opção para refletir real recuperação econômica do transportador e demonstra-se único método eficaz para evitar a dupla remuneração. Nesse sentido, a adoção do RCM é a única metodolologia capaz de assegurar uma BRA definitiva (blindagem) que não prejudique os usuários do sistema de transporte, pois evita a dupla remuneração.</v>
      </c>
      <c r="D585" s="76"/>
    </row>
    <row r="586" spans="1:4" ht="115.5">
      <c r="A586" s="76" t="s">
        <v>1227</v>
      </c>
      <c r="B586" s="76" t="s">
        <v>62</v>
      </c>
      <c r="C586" s="76" t="str">
        <f>VLOOKUP(A13,$A$2:$CC$19,81,FALSE)</f>
        <v xml:space="preserve">Observamos que no campo do Direito e na Regulação, isonomia não é aplicar a mesma régua para todos. Significa dar um tratamento justo de acordo com a situação de cada um. Usar o mesmo método (como o CHCI) para gasodutos com idades, riscos e históricos de investimento totalmente diferentes cria distorções e tarifas injustas.
Existem diferenças estruturantes entre as Malhas e não se pode comparar estruturas que funcionam de formas distintas:
TBG (Gasbol): É um gasoduto "tronco", como uma grande avenida principal, com um caminho simples e investimentos fáceis de acompanhar.
NTS e TAG: São malhas complexas, como uma rede de ruas e avenidas integradas, com trechos de várias idades, constantes expansões e custos muito variados.
Se a ANP ignorar essas diferenças e usar uma regra única "só para parecer igual", ela acaba sendo injusta na prática. O resultado será uma tarifa que não reflete a realidade de cada empresa, prejudicando a eficiência do setor e o bolso do consumidor. A regulação precisa ser compatível à complexidade de cada malha.
</v>
      </c>
      <c r="D586" s="76"/>
    </row>
    <row r="587" spans="1:4" ht="188.25">
      <c r="A587" s="76" t="s">
        <v>1029</v>
      </c>
      <c r="B587" s="76" t="s">
        <v>62</v>
      </c>
      <c r="C587" s="76" t="str">
        <f>VLOOKUP(A15,$A$2:$CC$19,81,FALSE)</f>
        <v>O contexto técnico e fático é importante para afastar argumentos relativos a uma suposta violação à isonomia. O fato de a ANP ter definido o critério do CHCI em precedentes passados, como no caso da TBG, não significa que essa metodologia deva ser utilizada em todo e qualquer caso, sob pena de ossificação da atividade regulatória. A igualdade administrativa depende da verificação da identidade de pressupostos fáticos e jurídicos. Nesse sentido, a tentativa de manutenção do CHCI para todas as transportadoras, sob a suposta alegação de isonomia, não enfrentara elementos contextuais de grande relevância, quais sejam: (i) do ponto de vista técnico, a situação da infraestrutura da TBG é substancialmente distinta, sendo um sistema com menor complexidade de malha, reduzida diversidade de trechos e interconexões, dinâmica financeira concentrada e perfil de substituição relativamente homogêneo, com menores riscos de aplicação do CHCI; e (ii) do ponto de vista probatório, a superveniência da publicização das memórias de cálculo dos contratos legados, cujo grau mais acentuado de escrutínio no atual grau de informação disponível exige uma postura ativa da ANP em prol de um desenho regulatório-tarifário mais compatível com os preceitos legais. 
A invocação de precedentes sem análise de mudança do contexto informacional viola a própria lógica pragmática da LINDB, segundo a qual a Administração Pública deve basear suas decisões com lastro empírico suficiente, voltada a alcançar as consequências determinadas pelo ordenamento (cf. arts. 20 e 21 da LINDB). 
Daí se concluir que, notadamente quando surgem dados novos e relevantes, os precedentes administrativos não devem cristalizar metodologias regulatórias que resultem em consequências antijurídicas, como é o caso da dupla remuneração de investimentos e a oneração ilegal dos usuários da infraestrutura . Assim, a isonomia não deve ser encarada sob uma ótica puramente formal. A Administração não pode repetir uma solução apenas para evitar alegações de tratamento desigual se essa solução se revelar juridicamente inválida. Quando os pressupostos fáticos que sustentaram uma decisão anterior não estão presentes em hipótese subsequente, não apenas é possível, mas é juridicamente exigível que o órgão competente adote solução distinta. De modo que, diante dos novos elementos disponíveis a partir da divulgação dos dados de contratos legado, é impositivo que a ANP busque metodologias adequadas que obstaculizem a oneração tarifária decorrente da dupla remuneração das transportadoras.</v>
      </c>
      <c r="D587" s="76"/>
    </row>
    <row r="588" spans="1:4">
      <c r="A588" s="76" t="s">
        <v>1279</v>
      </c>
      <c r="B588" s="76" t="s">
        <v>62</v>
      </c>
      <c r="C588" s="76" t="str">
        <f>VLOOKUP(A16,$A$2:$CC$19,81,FALSE)</f>
        <v>Contribuição enviada via e-mail e fisicamente, por pendrive, em 06.04.2026</v>
      </c>
      <c r="D588" s="76"/>
    </row>
    <row r="589" spans="1:4">
      <c r="A589" s="76" t="s">
        <v>1282</v>
      </c>
      <c r="B589" s="76" t="s">
        <v>62</v>
      </c>
      <c r="C589" s="76" t="str">
        <f>VLOOKUP(A17,$A$2:$CC$19,81,FALSE)</f>
        <v>Resposta completa enviada por e-mail.</v>
      </c>
      <c r="D589" s="76"/>
    </row>
    <row r="590" spans="1:4" ht="87">
      <c r="A590" s="76" t="s">
        <v>1036</v>
      </c>
      <c r="B590" s="76" t="s">
        <v>62</v>
      </c>
      <c r="C590" s="76" t="str">
        <f>VLOOKUP(A19,$A$2:$CC$19,81,FALSE)</f>
        <v xml:space="preserve">Um ponto adicional na discussão sobre a revisão da BRA é a questão da isonomia regulatória. É importante destacar que isonomia não significa aplicar o mesmo método em situações distintas, mas sim assegurar tratamento equivalente quando as condições são comparáveis. Os contratos legados possuem características próprias que exigem da ANP metodologias capazes de refletir justiça tarifária e modicidade.
Aplicar o mesmo critério (como o CHCI) a realidades diferentes pode gerar distorções: ativos com estruturas, idades, riscos e históricos contratuais distintos não devem ser tratados de forma uniforme apenas por “simetria formal”, pois isso pode resultar em iniquidade material.
Essas diferenças estruturais tornam inadequado impor uma mesma metodologia sem considerar as especificidades de cada caso.
Em síntese, a isonomia regulatória deve ser entendida como tratamento justo e proporcional às condições de cada transportadora, evitando que regras uniformes gerem efeitos desiguais e comprometam a eficiência e a modicidade tarifária.
</v>
      </c>
      <c r="D590" s="76"/>
    </row>
  </sheetData>
  <phoneticPr fontId="1" type="noConversion"/>
  <pageMargins left="0.511811024" right="0.511811024" top="0.78740157499999996" bottom="0.78740157499999996" header="0.31496062000000002" footer="0.31496062000000002"/>
  <tableParts count="2">
    <tablePart r:id="rId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4F68F1-5D9E-4066-8FF3-2F0FB9751F13}">
  <dimension ref="A1:BR740"/>
  <sheetViews>
    <sheetView topLeftCell="C19" zoomScaleNormal="100" workbookViewId="0">
      <selection activeCell="D1" sqref="C1:D1048576"/>
    </sheetView>
  </sheetViews>
  <sheetFormatPr defaultRowHeight="15"/>
  <cols>
    <col min="1" max="1" width="27.85546875" customWidth="1"/>
    <col min="2" max="2" width="35.7109375" customWidth="1"/>
    <col min="3" max="4" width="150.28515625" customWidth="1"/>
    <col min="8" max="8" width="27.42578125" bestFit="1" customWidth="1"/>
  </cols>
  <sheetData>
    <row r="1" spans="1:70" hidden="1">
      <c r="A1" t="s">
        <v>1066</v>
      </c>
      <c r="B1" t="s">
        <v>760</v>
      </c>
      <c r="C1" t="s">
        <v>761</v>
      </c>
      <c r="D1" t="s">
        <v>762</v>
      </c>
      <c r="E1" t="s">
        <v>763</v>
      </c>
      <c r="F1" t="s">
        <v>1067</v>
      </c>
      <c r="G1" t="s">
        <v>765</v>
      </c>
      <c r="H1" t="s">
        <v>766</v>
      </c>
      <c r="I1" t="s">
        <v>767</v>
      </c>
      <c r="J1" t="s">
        <v>768</v>
      </c>
      <c r="K1" t="s">
        <v>769</v>
      </c>
      <c r="L1" t="s">
        <v>770</v>
      </c>
      <c r="M1" t="s">
        <v>771</v>
      </c>
      <c r="N1" t="s">
        <v>563</v>
      </c>
      <c r="O1" t="s">
        <v>565</v>
      </c>
      <c r="P1" t="s">
        <v>652</v>
      </c>
      <c r="Q1" t="s">
        <v>772</v>
      </c>
      <c r="R1" t="s">
        <v>568</v>
      </c>
      <c r="S1" t="s">
        <v>655</v>
      </c>
      <c r="T1" t="s">
        <v>657</v>
      </c>
      <c r="U1" t="s">
        <v>659</v>
      </c>
      <c r="V1" t="s">
        <v>661</v>
      </c>
      <c r="W1" t="s">
        <v>663</v>
      </c>
      <c r="X1" t="s">
        <v>665</v>
      </c>
      <c r="Y1" t="s">
        <v>667</v>
      </c>
      <c r="Z1" t="s">
        <v>1069</v>
      </c>
      <c r="AA1" t="s">
        <v>588</v>
      </c>
      <c r="AB1" t="s">
        <v>670</v>
      </c>
      <c r="AC1" t="s">
        <v>672</v>
      </c>
      <c r="AD1" t="s">
        <v>674</v>
      </c>
      <c r="AE1" t="s">
        <v>676</v>
      </c>
      <c r="AF1" t="s">
        <v>678</v>
      </c>
      <c r="AG1" t="s">
        <v>680</v>
      </c>
      <c r="AH1" t="s">
        <v>682</v>
      </c>
      <c r="AI1" t="s">
        <v>23</v>
      </c>
      <c r="AJ1" t="s">
        <v>24</v>
      </c>
      <c r="AK1" t="s">
        <v>685</v>
      </c>
      <c r="AL1" t="s">
        <v>687</v>
      </c>
      <c r="AM1" t="s">
        <v>325</v>
      </c>
      <c r="AN1" t="s">
        <v>326</v>
      </c>
      <c r="AO1" t="s">
        <v>327</v>
      </c>
      <c r="AP1" t="s">
        <v>328</v>
      </c>
      <c r="AQ1" t="s">
        <v>329</v>
      </c>
      <c r="AR1" t="s">
        <v>330</v>
      </c>
      <c r="AS1" t="s">
        <v>331</v>
      </c>
      <c r="AT1" t="s">
        <v>332</v>
      </c>
      <c r="AU1" t="s">
        <v>333</v>
      </c>
      <c r="AV1" t="s">
        <v>334</v>
      </c>
      <c r="AW1" t="s">
        <v>335</v>
      </c>
      <c r="AX1" t="s">
        <v>336</v>
      </c>
      <c r="AY1" t="s">
        <v>337</v>
      </c>
      <c r="AZ1" t="s">
        <v>338</v>
      </c>
      <c r="BA1" t="s">
        <v>48</v>
      </c>
      <c r="BB1" t="s">
        <v>339</v>
      </c>
      <c r="BC1" t="s">
        <v>340</v>
      </c>
      <c r="BD1" t="s">
        <v>341</v>
      </c>
      <c r="BE1" t="s">
        <v>342</v>
      </c>
      <c r="BF1" t="s">
        <v>343</v>
      </c>
      <c r="BG1" t="s">
        <v>344</v>
      </c>
      <c r="BH1" t="s">
        <v>345</v>
      </c>
      <c r="BI1" t="s">
        <v>346</v>
      </c>
      <c r="BJ1" t="s">
        <v>347</v>
      </c>
      <c r="BK1" t="s">
        <v>57</v>
      </c>
      <c r="BL1" t="s">
        <v>348</v>
      </c>
      <c r="BM1" t="s">
        <v>349</v>
      </c>
      <c r="BN1" t="s">
        <v>350</v>
      </c>
      <c r="BO1" t="s">
        <v>59</v>
      </c>
      <c r="BP1" t="s">
        <v>60</v>
      </c>
      <c r="BQ1" t="s">
        <v>61</v>
      </c>
      <c r="BR1" t="s">
        <v>62</v>
      </c>
    </row>
    <row r="2" spans="1:70" hidden="1">
      <c r="A2">
        <v>1</v>
      </c>
      <c r="B2" s="3">
        <v>46085.512071759302</v>
      </c>
      <c r="C2" s="3">
        <v>46085.521759259304</v>
      </c>
      <c r="D2" t="s">
        <v>776</v>
      </c>
      <c r="F2" s="3"/>
      <c r="G2" t="s">
        <v>777</v>
      </c>
      <c r="H2" t="s">
        <v>1351</v>
      </c>
      <c r="I2" t="s">
        <v>3</v>
      </c>
      <c r="J2" t="s">
        <v>784</v>
      </c>
      <c r="K2" t="s">
        <v>1352</v>
      </c>
      <c r="L2" t="s">
        <v>1353</v>
      </c>
      <c r="M2" t="s">
        <v>1352</v>
      </c>
    </row>
    <row r="3" spans="1:70" hidden="1">
      <c r="A3">
        <v>2</v>
      </c>
      <c r="B3" s="3">
        <v>46086.524259259299</v>
      </c>
      <c r="C3" s="3">
        <v>46086.572210648097</v>
      </c>
      <c r="D3" t="s">
        <v>776</v>
      </c>
      <c r="F3" s="3"/>
      <c r="G3" t="s">
        <v>777</v>
      </c>
      <c r="H3" t="s">
        <v>1354</v>
      </c>
      <c r="I3" t="s">
        <v>826</v>
      </c>
      <c r="J3" t="s">
        <v>780</v>
      </c>
      <c r="M3" t="s">
        <v>1355</v>
      </c>
    </row>
    <row r="4" spans="1:70" hidden="1">
      <c r="A4">
        <v>3</v>
      </c>
      <c r="B4" s="3">
        <v>46113.642349537004</v>
      </c>
      <c r="C4" s="3">
        <v>46113.645127314798</v>
      </c>
      <c r="D4" t="s">
        <v>776</v>
      </c>
      <c r="F4" s="3"/>
      <c r="G4" t="s">
        <v>777</v>
      </c>
      <c r="H4" t="s">
        <v>825</v>
      </c>
      <c r="I4" t="s">
        <v>826</v>
      </c>
      <c r="J4" t="s">
        <v>784</v>
      </c>
      <c r="K4" t="s">
        <v>827</v>
      </c>
      <c r="L4" t="s">
        <v>828</v>
      </c>
      <c r="M4" t="s">
        <v>829</v>
      </c>
      <c r="U4" t="s">
        <v>1356</v>
      </c>
      <c r="AZ4" t="s">
        <v>351</v>
      </c>
      <c r="BA4" t="s">
        <v>352</v>
      </c>
    </row>
    <row r="5" spans="1:70" hidden="1">
      <c r="A5">
        <v>4</v>
      </c>
      <c r="B5" s="3">
        <v>46114.428194444401</v>
      </c>
      <c r="C5" s="3">
        <v>46114.429444444402</v>
      </c>
      <c r="D5" t="s">
        <v>776</v>
      </c>
      <c r="F5" s="3"/>
      <c r="G5" t="s">
        <v>777</v>
      </c>
      <c r="H5" t="s">
        <v>837</v>
      </c>
      <c r="I5" t="s">
        <v>3</v>
      </c>
      <c r="J5" t="s">
        <v>780</v>
      </c>
      <c r="M5" t="s">
        <v>838</v>
      </c>
      <c r="N5" t="s">
        <v>839</v>
      </c>
      <c r="T5" t="s">
        <v>1074</v>
      </c>
      <c r="U5" t="s">
        <v>1075</v>
      </c>
    </row>
    <row r="6" spans="1:70" hidden="1">
      <c r="A6">
        <v>5</v>
      </c>
      <c r="B6" s="3">
        <v>46114.561458333301</v>
      </c>
      <c r="C6" s="3">
        <v>46114.564525463</v>
      </c>
      <c r="D6" t="s">
        <v>776</v>
      </c>
      <c r="F6" s="3"/>
      <c r="G6" t="s">
        <v>777</v>
      </c>
      <c r="H6" t="s">
        <v>1076</v>
      </c>
      <c r="I6" t="s">
        <v>3</v>
      </c>
      <c r="J6" t="s">
        <v>784</v>
      </c>
      <c r="K6" t="s">
        <v>1077</v>
      </c>
      <c r="L6" t="s">
        <v>1078</v>
      </c>
      <c r="M6" t="s">
        <v>1079</v>
      </c>
      <c r="X6" t="s">
        <v>1080</v>
      </c>
      <c r="Z6" t="s">
        <v>1357</v>
      </c>
    </row>
    <row r="7" spans="1:70" hidden="1">
      <c r="A7">
        <v>6</v>
      </c>
      <c r="B7" s="3">
        <v>46114.5956365741</v>
      </c>
      <c r="C7" s="3">
        <v>46114.599976851903</v>
      </c>
      <c r="D7" t="s">
        <v>776</v>
      </c>
      <c r="F7" s="3"/>
      <c r="G7" t="s">
        <v>777</v>
      </c>
      <c r="H7" t="s">
        <v>1358</v>
      </c>
      <c r="I7" t="s">
        <v>3</v>
      </c>
      <c r="J7" t="s">
        <v>784</v>
      </c>
      <c r="K7" t="s">
        <v>1359</v>
      </c>
      <c r="L7" t="s">
        <v>1360</v>
      </c>
      <c r="M7" t="s">
        <v>1361</v>
      </c>
      <c r="N7" t="s">
        <v>1362</v>
      </c>
      <c r="O7" t="s">
        <v>1363</v>
      </c>
      <c r="P7" t="s">
        <v>1364</v>
      </c>
      <c r="Q7" t="s">
        <v>1365</v>
      </c>
      <c r="R7" t="s">
        <v>1366</v>
      </c>
      <c r="Y7" t="s">
        <v>1367</v>
      </c>
      <c r="Z7" t="s">
        <v>1368</v>
      </c>
      <c r="AA7" t="s">
        <v>1369</v>
      </c>
      <c r="AI7" t="s">
        <v>1370</v>
      </c>
      <c r="AJ7" t="s">
        <v>1371</v>
      </c>
      <c r="BA7" t="s">
        <v>353</v>
      </c>
      <c r="BB7" t="s">
        <v>354</v>
      </c>
      <c r="BK7" t="s">
        <v>355</v>
      </c>
      <c r="BL7" t="s">
        <v>356</v>
      </c>
      <c r="BO7" t="s">
        <v>357</v>
      </c>
      <c r="BP7" t="s">
        <v>358</v>
      </c>
      <c r="BQ7" t="s">
        <v>359</v>
      </c>
    </row>
    <row r="8" spans="1:70" hidden="1">
      <c r="A8">
        <v>7</v>
      </c>
      <c r="B8" s="3">
        <v>46114.6714699074</v>
      </c>
      <c r="C8" s="3">
        <v>46114.684513888897</v>
      </c>
      <c r="D8" t="s">
        <v>776</v>
      </c>
      <c r="F8" s="3"/>
      <c r="G8" t="s">
        <v>777</v>
      </c>
      <c r="H8" t="s">
        <v>798</v>
      </c>
      <c r="I8" t="s">
        <v>2</v>
      </c>
      <c r="J8" t="s">
        <v>784</v>
      </c>
      <c r="K8" t="s">
        <v>1082</v>
      </c>
      <c r="L8" t="s">
        <v>800</v>
      </c>
      <c r="M8" t="s">
        <v>801</v>
      </c>
      <c r="N8" t="s">
        <v>1372</v>
      </c>
      <c r="O8" t="s">
        <v>1373</v>
      </c>
      <c r="P8" t="s">
        <v>1374</v>
      </c>
      <c r="Q8" t="s">
        <v>1375</v>
      </c>
      <c r="R8" t="s">
        <v>1376</v>
      </c>
      <c r="S8" t="s">
        <v>1377</v>
      </c>
      <c r="T8" t="s">
        <v>1378</v>
      </c>
      <c r="U8" t="s">
        <v>1379</v>
      </c>
      <c r="V8" t="s">
        <v>1380</v>
      </c>
      <c r="W8" t="s">
        <v>1381</v>
      </c>
      <c r="X8" t="s">
        <v>1382</v>
      </c>
      <c r="Y8" t="s">
        <v>1383</v>
      </c>
      <c r="Z8" t="s">
        <v>1384</v>
      </c>
      <c r="AA8" t="s">
        <v>1385</v>
      </c>
      <c r="AB8" t="s">
        <v>1386</v>
      </c>
      <c r="AC8" t="s">
        <v>1387</v>
      </c>
      <c r="AD8" t="s">
        <v>1388</v>
      </c>
      <c r="AE8" t="s">
        <v>1389</v>
      </c>
      <c r="AF8" t="s">
        <v>1390</v>
      </c>
      <c r="AG8" t="s">
        <v>1391</v>
      </c>
      <c r="AH8" t="s">
        <v>1392</v>
      </c>
      <c r="AI8" t="s">
        <v>1393</v>
      </c>
      <c r="AJ8" t="s">
        <v>1394</v>
      </c>
      <c r="AK8" t="s">
        <v>1395</v>
      </c>
      <c r="AL8" t="s">
        <v>1396</v>
      </c>
      <c r="AM8" t="s">
        <v>360</v>
      </c>
      <c r="AN8" t="s">
        <v>361</v>
      </c>
      <c r="AO8" t="s">
        <v>362</v>
      </c>
      <c r="AP8" t="s">
        <v>363</v>
      </c>
      <c r="AQ8" t="s">
        <v>364</v>
      </c>
      <c r="AR8" t="s">
        <v>365</v>
      </c>
      <c r="AS8" t="s">
        <v>366</v>
      </c>
      <c r="AT8" t="s">
        <v>367</v>
      </c>
      <c r="AU8" t="s">
        <v>368</v>
      </c>
      <c r="AV8" t="s">
        <v>369</v>
      </c>
      <c r="AW8" t="s">
        <v>370</v>
      </c>
      <c r="AX8" t="s">
        <v>371</v>
      </c>
      <c r="AY8" t="s">
        <v>372</v>
      </c>
      <c r="AZ8" t="s">
        <v>373</v>
      </c>
      <c r="BA8" t="s">
        <v>374</v>
      </c>
      <c r="BB8" t="s">
        <v>375</v>
      </c>
      <c r="BC8" t="s">
        <v>376</v>
      </c>
      <c r="BD8" t="s">
        <v>377</v>
      </c>
      <c r="BE8" t="s">
        <v>378</v>
      </c>
      <c r="BF8" t="s">
        <v>379</v>
      </c>
      <c r="BG8" t="s">
        <v>380</v>
      </c>
      <c r="BH8" t="s">
        <v>381</v>
      </c>
      <c r="BI8" t="s">
        <v>382</v>
      </c>
      <c r="BJ8" t="s">
        <v>383</v>
      </c>
      <c r="BK8" t="s">
        <v>384</v>
      </c>
      <c r="BL8" t="s">
        <v>385</v>
      </c>
      <c r="BM8" t="s">
        <v>386</v>
      </c>
      <c r="BN8" t="s">
        <v>387</v>
      </c>
      <c r="BO8" t="s">
        <v>388</v>
      </c>
      <c r="BR8" t="s">
        <v>389</v>
      </c>
    </row>
    <row r="9" spans="1:70" hidden="1">
      <c r="A9">
        <v>8</v>
      </c>
      <c r="B9" s="3">
        <v>46114.9229976852</v>
      </c>
      <c r="C9" s="3">
        <v>46114.925613425898</v>
      </c>
      <c r="D9" t="s">
        <v>776</v>
      </c>
      <c r="F9" s="3"/>
      <c r="G9" t="s">
        <v>777</v>
      </c>
      <c r="H9" t="s">
        <v>1397</v>
      </c>
      <c r="I9" t="s">
        <v>2</v>
      </c>
      <c r="J9" t="s">
        <v>784</v>
      </c>
      <c r="K9" t="s">
        <v>1119</v>
      </c>
      <c r="L9" t="s">
        <v>1120</v>
      </c>
      <c r="M9" t="s">
        <v>1121</v>
      </c>
      <c r="T9" t="s">
        <v>1398</v>
      </c>
      <c r="AB9" t="s">
        <v>1399</v>
      </c>
      <c r="AC9" t="s">
        <v>1400</v>
      </c>
      <c r="AK9" t="s">
        <v>1401</v>
      </c>
      <c r="AL9" t="s">
        <v>1402</v>
      </c>
      <c r="AW9" t="s">
        <v>390</v>
      </c>
      <c r="BC9" t="s">
        <v>391</v>
      </c>
      <c r="BD9" t="s">
        <v>392</v>
      </c>
      <c r="BH9" t="s">
        <v>393</v>
      </c>
      <c r="BI9" t="s">
        <v>394</v>
      </c>
      <c r="BN9" t="s">
        <v>395</v>
      </c>
    </row>
    <row r="10" spans="1:70" hidden="1">
      <c r="A10">
        <v>9</v>
      </c>
      <c r="B10" s="3">
        <v>46115.009942129604</v>
      </c>
      <c r="C10" s="3">
        <v>46115.026250000003</v>
      </c>
      <c r="D10" t="s">
        <v>776</v>
      </c>
      <c r="F10" s="3"/>
      <c r="G10" t="s">
        <v>777</v>
      </c>
      <c r="H10" t="s">
        <v>864</v>
      </c>
      <c r="I10" t="s">
        <v>2</v>
      </c>
      <c r="J10" t="s">
        <v>784</v>
      </c>
      <c r="K10" t="s">
        <v>865</v>
      </c>
      <c r="L10" t="s">
        <v>866</v>
      </c>
      <c r="M10" t="s">
        <v>867</v>
      </c>
      <c r="R10" t="s">
        <v>1403</v>
      </c>
      <c r="S10" t="s">
        <v>1404</v>
      </c>
      <c r="U10" t="s">
        <v>1405</v>
      </c>
      <c r="V10" t="s">
        <v>1406</v>
      </c>
      <c r="W10" t="s">
        <v>1112</v>
      </c>
      <c r="X10" t="s">
        <v>1407</v>
      </c>
      <c r="Y10" t="s">
        <v>1408</v>
      </c>
      <c r="AA10" t="s">
        <v>1409</v>
      </c>
      <c r="AB10" t="s">
        <v>1116</v>
      </c>
      <c r="BC10" t="s">
        <v>396</v>
      </c>
      <c r="BL10" t="s">
        <v>107</v>
      </c>
    </row>
    <row r="11" spans="1:70" hidden="1">
      <c r="A11">
        <v>10</v>
      </c>
      <c r="B11" s="3">
        <v>46115.6847106481</v>
      </c>
      <c r="C11" s="3">
        <v>46115.7258449074</v>
      </c>
      <c r="D11" t="s">
        <v>776</v>
      </c>
      <c r="F11" s="3"/>
      <c r="G11" t="s">
        <v>777</v>
      </c>
      <c r="H11" t="s">
        <v>951</v>
      </c>
      <c r="I11" t="s">
        <v>952</v>
      </c>
      <c r="J11" t="s">
        <v>784</v>
      </c>
      <c r="K11" t="s">
        <v>1410</v>
      </c>
      <c r="L11" t="s">
        <v>925</v>
      </c>
      <c r="M11" t="s">
        <v>955</v>
      </c>
      <c r="N11" t="s">
        <v>1411</v>
      </c>
      <c r="O11" t="s">
        <v>1412</v>
      </c>
      <c r="P11" t="s">
        <v>1413</v>
      </c>
      <c r="Q11" t="s">
        <v>1414</v>
      </c>
      <c r="R11" t="s">
        <v>1415</v>
      </c>
      <c r="S11" t="s">
        <v>1416</v>
      </c>
      <c r="T11" t="s">
        <v>1417</v>
      </c>
      <c r="U11" t="s">
        <v>1418</v>
      </c>
      <c r="V11" t="s">
        <v>1419</v>
      </c>
      <c r="W11" t="s">
        <v>1420</v>
      </c>
      <c r="X11" t="s">
        <v>1421</v>
      </c>
      <c r="Y11" t="s">
        <v>1168</v>
      </c>
      <c r="Z11" t="s">
        <v>1422</v>
      </c>
      <c r="AA11" t="s">
        <v>1423</v>
      </c>
      <c r="AB11" t="s">
        <v>1424</v>
      </c>
      <c r="AC11" t="s">
        <v>1425</v>
      </c>
      <c r="AD11" t="s">
        <v>1426</v>
      </c>
      <c r="AE11" t="s">
        <v>1427</v>
      </c>
      <c r="AF11" t="s">
        <v>1428</v>
      </c>
      <c r="AG11" t="s">
        <v>1429</v>
      </c>
      <c r="AH11" t="s">
        <v>1430</v>
      </c>
      <c r="AI11" t="s">
        <v>1431</v>
      </c>
      <c r="AJ11" t="s">
        <v>136</v>
      </c>
      <c r="AK11" t="s">
        <v>138</v>
      </c>
      <c r="AL11" t="s">
        <v>1432</v>
      </c>
      <c r="AM11" t="s">
        <v>397</v>
      </c>
      <c r="AN11" t="s">
        <v>398</v>
      </c>
      <c r="AO11" t="s">
        <v>399</v>
      </c>
      <c r="AP11" t="s">
        <v>400</v>
      </c>
      <c r="AQ11" t="s">
        <v>401</v>
      </c>
      <c r="AR11" t="s">
        <v>402</v>
      </c>
      <c r="AS11" t="s">
        <v>403</v>
      </c>
      <c r="AT11" t="s">
        <v>404</v>
      </c>
      <c r="AU11" t="s">
        <v>138</v>
      </c>
      <c r="AV11" t="s">
        <v>405</v>
      </c>
      <c r="AW11" t="s">
        <v>406</v>
      </c>
      <c r="AX11" t="s">
        <v>407</v>
      </c>
      <c r="AY11" t="s">
        <v>408</v>
      </c>
      <c r="AZ11" t="s">
        <v>409</v>
      </c>
      <c r="BA11" t="s">
        <v>410</v>
      </c>
      <c r="BB11" t="s">
        <v>411</v>
      </c>
      <c r="BC11" t="s">
        <v>412</v>
      </c>
      <c r="BD11" t="s">
        <v>413</v>
      </c>
      <c r="BE11" t="s">
        <v>414</v>
      </c>
      <c r="BF11" t="s">
        <v>415</v>
      </c>
      <c r="BG11" t="s">
        <v>416</v>
      </c>
      <c r="BH11" t="s">
        <v>417</v>
      </c>
      <c r="BI11" t="s">
        <v>418</v>
      </c>
      <c r="BJ11" t="s">
        <v>170</v>
      </c>
      <c r="BK11" t="s">
        <v>171</v>
      </c>
      <c r="BL11" t="s">
        <v>419</v>
      </c>
      <c r="BM11" t="s">
        <v>420</v>
      </c>
      <c r="BN11" t="s">
        <v>421</v>
      </c>
      <c r="BO11" t="s">
        <v>422</v>
      </c>
      <c r="BP11" t="s">
        <v>423</v>
      </c>
      <c r="BQ11" t="s">
        <v>424</v>
      </c>
      <c r="BR11" t="s">
        <v>425</v>
      </c>
    </row>
    <row r="12" spans="1:70" hidden="1">
      <c r="A12">
        <v>11</v>
      </c>
      <c r="B12" s="3">
        <v>46115.762824074103</v>
      </c>
      <c r="C12" s="3">
        <v>46115.799155092602</v>
      </c>
      <c r="D12" t="s">
        <v>776</v>
      </c>
      <c r="F12" s="3"/>
      <c r="G12" t="s">
        <v>777</v>
      </c>
      <c r="H12" t="s">
        <v>1181</v>
      </c>
      <c r="I12" t="s">
        <v>826</v>
      </c>
      <c r="J12" t="s">
        <v>784</v>
      </c>
      <c r="K12" t="s">
        <v>924</v>
      </c>
      <c r="L12" t="s">
        <v>1183</v>
      </c>
      <c r="M12" t="s">
        <v>926</v>
      </c>
      <c r="N12" t="s">
        <v>1433</v>
      </c>
      <c r="O12" t="s">
        <v>1434</v>
      </c>
      <c r="P12" t="s">
        <v>1435</v>
      </c>
      <c r="Q12" t="s">
        <v>1436</v>
      </c>
      <c r="R12" t="s">
        <v>1437</v>
      </c>
      <c r="S12" t="s">
        <v>1438</v>
      </c>
      <c r="T12" t="s">
        <v>1439</v>
      </c>
      <c r="U12" t="s">
        <v>1440</v>
      </c>
      <c r="V12" t="s">
        <v>1441</v>
      </c>
      <c r="W12" t="s">
        <v>1442</v>
      </c>
      <c r="X12" t="s">
        <v>1443</v>
      </c>
      <c r="Y12" t="s">
        <v>1444</v>
      </c>
      <c r="Z12" t="s">
        <v>1445</v>
      </c>
      <c r="AA12" t="s">
        <v>1446</v>
      </c>
      <c r="AB12" t="s">
        <v>1447</v>
      </c>
      <c r="AC12" t="s">
        <v>1448</v>
      </c>
      <c r="AD12" t="s">
        <v>1449</v>
      </c>
      <c r="AE12" t="s">
        <v>1450</v>
      </c>
      <c r="AF12" t="s">
        <v>1451</v>
      </c>
      <c r="AG12" t="s">
        <v>1452</v>
      </c>
      <c r="AH12" t="s">
        <v>1453</v>
      </c>
      <c r="AI12" t="s">
        <v>1454</v>
      </c>
      <c r="AJ12" t="s">
        <v>1455</v>
      </c>
      <c r="AK12" t="s">
        <v>1456</v>
      </c>
      <c r="AL12" t="s">
        <v>1457</v>
      </c>
      <c r="AM12" t="s">
        <v>426</v>
      </c>
      <c r="AN12" t="s">
        <v>427</v>
      </c>
      <c r="AO12" t="s">
        <v>428</v>
      </c>
      <c r="AP12" t="s">
        <v>400</v>
      </c>
      <c r="AQ12" t="s">
        <v>429</v>
      </c>
      <c r="AR12" t="s">
        <v>430</v>
      </c>
      <c r="AS12" t="s">
        <v>431</v>
      </c>
      <c r="AT12" t="s">
        <v>432</v>
      </c>
      <c r="AU12" t="s">
        <v>433</v>
      </c>
      <c r="AV12" t="s">
        <v>434</v>
      </c>
      <c r="AW12" t="s">
        <v>435</v>
      </c>
      <c r="AX12" t="s">
        <v>436</v>
      </c>
      <c r="AY12" t="s">
        <v>437</v>
      </c>
      <c r="AZ12" t="s">
        <v>438</v>
      </c>
      <c r="BA12" t="s">
        <v>439</v>
      </c>
      <c r="BB12" t="s">
        <v>440</v>
      </c>
      <c r="BC12" t="s">
        <v>441</v>
      </c>
      <c r="BD12" t="s">
        <v>413</v>
      </c>
      <c r="BE12" t="s">
        <v>442</v>
      </c>
      <c r="BF12" t="s">
        <v>443</v>
      </c>
      <c r="BG12" t="s">
        <v>444</v>
      </c>
      <c r="BH12" t="s">
        <v>445</v>
      </c>
      <c r="BI12" t="s">
        <v>446</v>
      </c>
      <c r="BJ12" t="s">
        <v>447</v>
      </c>
      <c r="BK12" t="s">
        <v>448</v>
      </c>
      <c r="BL12" t="s">
        <v>449</v>
      </c>
      <c r="BM12" t="s">
        <v>450</v>
      </c>
      <c r="BN12" t="s">
        <v>451</v>
      </c>
      <c r="BO12" t="s">
        <v>422</v>
      </c>
      <c r="BP12" t="s">
        <v>452</v>
      </c>
      <c r="BQ12" t="s">
        <v>453</v>
      </c>
      <c r="BR12" t="s">
        <v>454</v>
      </c>
    </row>
    <row r="13" spans="1:70" hidden="1">
      <c r="A13">
        <v>12</v>
      </c>
      <c r="B13" s="3">
        <v>46115.809849537</v>
      </c>
      <c r="C13" s="3">
        <v>46115.825601851902</v>
      </c>
      <c r="D13" t="s">
        <v>776</v>
      </c>
      <c r="F13" s="3"/>
      <c r="G13" t="s">
        <v>777</v>
      </c>
      <c r="H13" t="s">
        <v>993</v>
      </c>
      <c r="I13" t="s">
        <v>2</v>
      </c>
      <c r="J13" t="s">
        <v>784</v>
      </c>
      <c r="K13" t="s">
        <v>994</v>
      </c>
      <c r="L13" t="s">
        <v>995</v>
      </c>
      <c r="M13" t="s">
        <v>996</v>
      </c>
      <c r="N13" t="s">
        <v>1209</v>
      </c>
      <c r="O13" t="s">
        <v>1458</v>
      </c>
      <c r="P13" t="s">
        <v>1211</v>
      </c>
      <c r="Q13" t="s">
        <v>1212</v>
      </c>
      <c r="R13" t="s">
        <v>1213</v>
      </c>
      <c r="S13" t="s">
        <v>1459</v>
      </c>
      <c r="U13" t="s">
        <v>1215</v>
      </c>
      <c r="W13" t="s">
        <v>1460</v>
      </c>
      <c r="X13" t="s">
        <v>1461</v>
      </c>
      <c r="Y13" s="2" t="s">
        <v>1462</v>
      </c>
      <c r="Z13" t="s">
        <v>1463</v>
      </c>
      <c r="AB13" t="s">
        <v>1222</v>
      </c>
      <c r="AI13" t="s">
        <v>1464</v>
      </c>
      <c r="AJ13" t="s">
        <v>221</v>
      </c>
      <c r="AK13" t="s">
        <v>1465</v>
      </c>
      <c r="AW13" t="s">
        <v>224</v>
      </c>
      <c r="BA13" t="s">
        <v>455</v>
      </c>
      <c r="BB13" t="s">
        <v>456</v>
      </c>
      <c r="BD13" t="s">
        <v>457</v>
      </c>
      <c r="BK13" t="s">
        <v>458</v>
      </c>
      <c r="BL13" t="s">
        <v>226</v>
      </c>
      <c r="BO13" t="s">
        <v>227</v>
      </c>
      <c r="BP13" t="s">
        <v>228</v>
      </c>
      <c r="BQ13" t="s">
        <v>229</v>
      </c>
      <c r="BR13" t="s">
        <v>230</v>
      </c>
    </row>
    <row r="14" spans="1:70" hidden="1">
      <c r="A14">
        <v>13</v>
      </c>
      <c r="B14" s="3">
        <v>46118.64875</v>
      </c>
      <c r="C14" s="3">
        <v>46118.662048611099</v>
      </c>
      <c r="D14" t="s">
        <v>776</v>
      </c>
      <c r="F14" s="3"/>
      <c r="G14" t="s">
        <v>777</v>
      </c>
      <c r="H14" t="s">
        <v>1243</v>
      </c>
      <c r="I14" t="s">
        <v>2</v>
      </c>
      <c r="J14" t="s">
        <v>784</v>
      </c>
      <c r="K14" t="s">
        <v>1244</v>
      </c>
      <c r="L14" t="s">
        <v>1245</v>
      </c>
      <c r="M14" t="s">
        <v>1246</v>
      </c>
      <c r="N14" t="s">
        <v>1247</v>
      </c>
      <c r="O14" t="s">
        <v>1248</v>
      </c>
      <c r="P14" t="s">
        <v>1249</v>
      </c>
      <c r="Q14" t="s">
        <v>1250</v>
      </c>
      <c r="U14" t="s">
        <v>1251</v>
      </c>
      <c r="X14" t="s">
        <v>1252</v>
      </c>
      <c r="AZ14" t="s">
        <v>459</v>
      </c>
      <c r="BA14" t="s">
        <v>236</v>
      </c>
      <c r="BL14" t="s">
        <v>460</v>
      </c>
    </row>
    <row r="15" spans="1:70" hidden="1">
      <c r="A15">
        <v>14</v>
      </c>
      <c r="B15" s="3">
        <v>46118.7241319444</v>
      </c>
      <c r="C15" s="3">
        <v>46118.754814814798</v>
      </c>
      <c r="D15" t="s">
        <v>776</v>
      </c>
      <c r="F15" s="3"/>
      <c r="G15" t="s">
        <v>777</v>
      </c>
      <c r="H15" t="s">
        <v>1029</v>
      </c>
      <c r="I15" t="s">
        <v>1030</v>
      </c>
      <c r="J15" t="s">
        <v>784</v>
      </c>
      <c r="K15" t="s">
        <v>1253</v>
      </c>
      <c r="L15" t="s">
        <v>1032</v>
      </c>
      <c r="M15" t="s">
        <v>1033</v>
      </c>
      <c r="N15" t="s">
        <v>1466</v>
      </c>
      <c r="O15" t="s">
        <v>1255</v>
      </c>
      <c r="P15" t="s">
        <v>1467</v>
      </c>
      <c r="Q15" t="s">
        <v>1257</v>
      </c>
      <c r="R15" t="s">
        <v>1468</v>
      </c>
      <c r="S15" t="s">
        <v>1469</v>
      </c>
      <c r="T15" t="s">
        <v>1470</v>
      </c>
      <c r="U15" t="s">
        <v>1471</v>
      </c>
      <c r="V15" t="s">
        <v>1472</v>
      </c>
      <c r="W15" t="s">
        <v>1473</v>
      </c>
      <c r="X15" t="s">
        <v>1264</v>
      </c>
      <c r="Y15" t="s">
        <v>1474</v>
      </c>
      <c r="Z15" t="s">
        <v>1474</v>
      </c>
      <c r="AA15" t="s">
        <v>1269</v>
      </c>
      <c r="AB15" t="s">
        <v>1271</v>
      </c>
      <c r="AC15" t="s">
        <v>1475</v>
      </c>
      <c r="AD15" t="s">
        <v>1476</v>
      </c>
      <c r="AE15" t="s">
        <v>1477</v>
      </c>
      <c r="AF15" t="s">
        <v>1478</v>
      </c>
      <c r="AG15" t="s">
        <v>1479</v>
      </c>
      <c r="AH15" t="s">
        <v>1480</v>
      </c>
      <c r="AI15" t="s">
        <v>1481</v>
      </c>
      <c r="AJ15" t="s">
        <v>242</v>
      </c>
      <c r="AK15" t="s">
        <v>244</v>
      </c>
      <c r="AL15" t="s">
        <v>1482</v>
      </c>
      <c r="AM15" t="s">
        <v>461</v>
      </c>
      <c r="AN15" t="s">
        <v>462</v>
      </c>
      <c r="AO15" t="s">
        <v>463</v>
      </c>
      <c r="AP15" t="s">
        <v>464</v>
      </c>
      <c r="AQ15" t="s">
        <v>465</v>
      </c>
      <c r="AR15" t="s">
        <v>466</v>
      </c>
      <c r="AS15" t="s">
        <v>467</v>
      </c>
      <c r="AT15" t="s">
        <v>468</v>
      </c>
      <c r="AU15" t="s">
        <v>469</v>
      </c>
      <c r="AV15" t="s">
        <v>470</v>
      </c>
      <c r="AW15" t="s">
        <v>471</v>
      </c>
      <c r="AX15" t="s">
        <v>472</v>
      </c>
      <c r="AY15" t="s">
        <v>473</v>
      </c>
      <c r="AZ15" t="s">
        <v>474</v>
      </c>
      <c r="BA15" t="s">
        <v>475</v>
      </c>
      <c r="BB15" t="s">
        <v>476</v>
      </c>
      <c r="BC15" t="s">
        <v>477</v>
      </c>
      <c r="BD15" t="s">
        <v>478</v>
      </c>
      <c r="BE15" t="s">
        <v>479</v>
      </c>
      <c r="BF15" t="s">
        <v>480</v>
      </c>
      <c r="BG15" t="s">
        <v>481</v>
      </c>
      <c r="BH15" t="s">
        <v>482</v>
      </c>
      <c r="BI15" t="s">
        <v>483</v>
      </c>
      <c r="BJ15" t="s">
        <v>484</v>
      </c>
      <c r="BK15" t="s">
        <v>485</v>
      </c>
      <c r="BL15" t="s">
        <v>486</v>
      </c>
      <c r="BM15" t="s">
        <v>487</v>
      </c>
      <c r="BN15" t="s">
        <v>488</v>
      </c>
      <c r="BO15" t="s">
        <v>489</v>
      </c>
      <c r="BP15" t="s">
        <v>490</v>
      </c>
      <c r="BQ15" t="s">
        <v>279</v>
      </c>
      <c r="BR15" t="s">
        <v>491</v>
      </c>
    </row>
    <row r="16" spans="1:70" hidden="1">
      <c r="A16">
        <v>15</v>
      </c>
      <c r="B16" s="3">
        <v>46118.8035648148</v>
      </c>
      <c r="C16" s="3">
        <v>46118.807974536998</v>
      </c>
      <c r="D16" t="s">
        <v>776</v>
      </c>
      <c r="F16" s="3"/>
      <c r="G16" t="s">
        <v>777</v>
      </c>
      <c r="H16" t="s">
        <v>1282</v>
      </c>
      <c r="I16" t="s">
        <v>13</v>
      </c>
      <c r="J16" t="s">
        <v>784</v>
      </c>
      <c r="K16" t="s">
        <v>1483</v>
      </c>
      <c r="L16" t="s">
        <v>1484</v>
      </c>
      <c r="M16" t="s">
        <v>1286</v>
      </c>
      <c r="N16" t="s">
        <v>282</v>
      </c>
      <c r="O16" t="s">
        <v>282</v>
      </c>
      <c r="P16" t="s">
        <v>282</v>
      </c>
      <c r="Q16" t="s">
        <v>282</v>
      </c>
      <c r="R16" t="s">
        <v>282</v>
      </c>
      <c r="S16" t="s">
        <v>282</v>
      </c>
      <c r="T16" t="s">
        <v>282</v>
      </c>
      <c r="U16" t="s">
        <v>282</v>
      </c>
      <c r="V16" t="s">
        <v>282</v>
      </c>
      <c r="W16" t="s">
        <v>282</v>
      </c>
      <c r="X16" t="s">
        <v>282</v>
      </c>
      <c r="Y16" t="s">
        <v>282</v>
      </c>
      <c r="Z16" t="s">
        <v>282</v>
      </c>
      <c r="AA16" t="s">
        <v>282</v>
      </c>
      <c r="AB16" t="s">
        <v>282</v>
      </c>
      <c r="AC16" t="s">
        <v>282</v>
      </c>
      <c r="AD16" t="s">
        <v>282</v>
      </c>
      <c r="AE16" t="s">
        <v>282</v>
      </c>
      <c r="AF16" t="s">
        <v>282</v>
      </c>
      <c r="AG16" t="s">
        <v>282</v>
      </c>
      <c r="AH16" t="s">
        <v>282</v>
      </c>
      <c r="AI16" t="s">
        <v>282</v>
      </c>
      <c r="AJ16" t="s">
        <v>282</v>
      </c>
      <c r="AK16" t="s">
        <v>282</v>
      </c>
      <c r="AL16" t="s">
        <v>282</v>
      </c>
      <c r="AM16" t="s">
        <v>282</v>
      </c>
      <c r="AN16" t="s">
        <v>282</v>
      </c>
      <c r="AO16" t="s">
        <v>282</v>
      </c>
      <c r="AP16" t="s">
        <v>282</v>
      </c>
      <c r="AQ16" t="s">
        <v>282</v>
      </c>
      <c r="AR16" t="s">
        <v>282</v>
      </c>
      <c r="AS16" t="s">
        <v>282</v>
      </c>
      <c r="AT16" t="s">
        <v>282</v>
      </c>
      <c r="AU16" t="s">
        <v>282</v>
      </c>
      <c r="AV16" t="s">
        <v>282</v>
      </c>
      <c r="AW16" t="s">
        <v>282</v>
      </c>
      <c r="AX16" t="s">
        <v>282</v>
      </c>
      <c r="AY16" t="s">
        <v>282</v>
      </c>
      <c r="AZ16" t="s">
        <v>282</v>
      </c>
      <c r="BA16" t="s">
        <v>282</v>
      </c>
      <c r="BB16" t="s">
        <v>282</v>
      </c>
      <c r="BC16" t="s">
        <v>282</v>
      </c>
      <c r="BD16" t="s">
        <v>282</v>
      </c>
      <c r="BE16" t="s">
        <v>282</v>
      </c>
      <c r="BF16" t="s">
        <v>282</v>
      </c>
      <c r="BG16" t="s">
        <v>282</v>
      </c>
      <c r="BH16" t="s">
        <v>282</v>
      </c>
      <c r="BI16" t="s">
        <v>282</v>
      </c>
      <c r="BJ16" t="s">
        <v>282</v>
      </c>
      <c r="BK16" t="s">
        <v>282</v>
      </c>
      <c r="BL16" t="s">
        <v>282</v>
      </c>
      <c r="BM16" t="s">
        <v>282</v>
      </c>
      <c r="BN16" t="s">
        <v>282</v>
      </c>
      <c r="BO16" t="s">
        <v>282</v>
      </c>
      <c r="BP16" t="s">
        <v>282</v>
      </c>
      <c r="BQ16" t="s">
        <v>282</v>
      </c>
      <c r="BR16" t="s">
        <v>282</v>
      </c>
    </row>
    <row r="17" spans="1:70" hidden="1">
      <c r="A17">
        <v>16</v>
      </c>
      <c r="B17" s="3">
        <v>46118.792083333297</v>
      </c>
      <c r="C17" s="3">
        <v>46118.810034722199</v>
      </c>
      <c r="D17" t="s">
        <v>776</v>
      </c>
      <c r="F17" s="3"/>
      <c r="G17" t="s">
        <v>777</v>
      </c>
      <c r="H17" t="s">
        <v>1287</v>
      </c>
      <c r="I17" t="s">
        <v>2</v>
      </c>
      <c r="J17" t="s">
        <v>784</v>
      </c>
      <c r="K17" t="s">
        <v>1288</v>
      </c>
      <c r="L17" t="s">
        <v>1289</v>
      </c>
      <c r="M17" t="s">
        <v>1290</v>
      </c>
      <c r="Z17" t="s">
        <v>1291</v>
      </c>
    </row>
    <row r="18" spans="1:70" hidden="1">
      <c r="A18">
        <v>17</v>
      </c>
      <c r="B18" s="3">
        <v>46118.817939814799</v>
      </c>
      <c r="C18" s="3">
        <v>46118.823344907403</v>
      </c>
      <c r="D18" t="s">
        <v>776</v>
      </c>
      <c r="F18" s="3"/>
      <c r="G18" t="s">
        <v>777</v>
      </c>
      <c r="H18" t="s">
        <v>1036</v>
      </c>
      <c r="I18" t="s">
        <v>826</v>
      </c>
      <c r="J18" t="s">
        <v>784</v>
      </c>
      <c r="K18" t="s">
        <v>1037</v>
      </c>
      <c r="L18" t="s">
        <v>826</v>
      </c>
      <c r="M18" t="s">
        <v>1038</v>
      </c>
      <c r="N18" t="s">
        <v>1485</v>
      </c>
      <c r="O18" t="s">
        <v>1486</v>
      </c>
      <c r="P18" t="s">
        <v>1487</v>
      </c>
      <c r="Q18" t="s">
        <v>1488</v>
      </c>
      <c r="R18" t="s">
        <v>1489</v>
      </c>
      <c r="S18" t="s">
        <v>1490</v>
      </c>
      <c r="T18" t="s">
        <v>1491</v>
      </c>
      <c r="U18" t="s">
        <v>1492</v>
      </c>
      <c r="V18" t="s">
        <v>1493</v>
      </c>
      <c r="W18" t="s">
        <v>1494</v>
      </c>
      <c r="X18" t="s">
        <v>1495</v>
      </c>
      <c r="Y18" t="s">
        <v>1496</v>
      </c>
      <c r="Z18" t="s">
        <v>1497</v>
      </c>
      <c r="AA18" t="s">
        <v>1498</v>
      </c>
      <c r="AB18" t="s">
        <v>1499</v>
      </c>
      <c r="AC18" t="s">
        <v>1500</v>
      </c>
      <c r="AD18" t="s">
        <v>1501</v>
      </c>
      <c r="AE18" t="s">
        <v>1502</v>
      </c>
      <c r="AF18" t="s">
        <v>1503</v>
      </c>
      <c r="AG18" t="s">
        <v>1504</v>
      </c>
      <c r="AH18" t="s">
        <v>1505</v>
      </c>
      <c r="AI18" t="s">
        <v>1506</v>
      </c>
      <c r="AJ18" t="s">
        <v>1507</v>
      </c>
      <c r="AK18" t="s">
        <v>1508</v>
      </c>
      <c r="AL18" t="s">
        <v>1509</v>
      </c>
      <c r="AM18" t="s">
        <v>492</v>
      </c>
      <c r="AN18" t="s">
        <v>493</v>
      </c>
      <c r="AO18" t="s">
        <v>494</v>
      </c>
      <c r="AP18" t="s">
        <v>495</v>
      </c>
      <c r="AQ18" t="s">
        <v>496</v>
      </c>
      <c r="AR18" t="s">
        <v>497</v>
      </c>
      <c r="AS18" t="s">
        <v>498</v>
      </c>
      <c r="AT18" t="s">
        <v>499</v>
      </c>
      <c r="AU18" t="s">
        <v>500</v>
      </c>
      <c r="AV18" t="s">
        <v>501</v>
      </c>
      <c r="AW18" t="s">
        <v>502</v>
      </c>
      <c r="AX18" t="s">
        <v>503</v>
      </c>
      <c r="AY18" t="s">
        <v>504</v>
      </c>
      <c r="AZ18" t="s">
        <v>505</v>
      </c>
      <c r="BA18" t="s">
        <v>506</v>
      </c>
      <c r="BB18" t="s">
        <v>507</v>
      </c>
      <c r="BC18" t="s">
        <v>508</v>
      </c>
      <c r="BD18" t="s">
        <v>509</v>
      </c>
      <c r="BE18" t="s">
        <v>510</v>
      </c>
      <c r="BF18" t="s">
        <v>511</v>
      </c>
      <c r="BG18" t="s">
        <v>512</v>
      </c>
      <c r="BH18" t="s">
        <v>513</v>
      </c>
      <c r="BI18" t="s">
        <v>514</v>
      </c>
      <c r="BJ18" t="s">
        <v>515</v>
      </c>
      <c r="BK18" t="s">
        <v>516</v>
      </c>
      <c r="BL18" t="s">
        <v>517</v>
      </c>
      <c r="BM18" t="s">
        <v>518</v>
      </c>
      <c r="BN18" t="s">
        <v>519</v>
      </c>
      <c r="BO18" t="s">
        <v>520</v>
      </c>
      <c r="BP18" t="s">
        <v>521</v>
      </c>
      <c r="BQ18" t="s">
        <v>522</v>
      </c>
      <c r="BR18" t="s">
        <v>523</v>
      </c>
    </row>
    <row r="19" spans="1:70">
      <c r="A19" t="s">
        <v>1510</v>
      </c>
    </row>
    <row r="20" spans="1:70">
      <c r="A20" s="27" t="s">
        <v>766</v>
      </c>
      <c r="B20" s="28" t="s">
        <v>1065</v>
      </c>
      <c r="C20" s="28" t="s">
        <v>62</v>
      </c>
      <c r="D20" s="29" t="s">
        <v>772</v>
      </c>
    </row>
    <row r="21" spans="1:70" ht="409.5">
      <c r="A21" s="69" t="s">
        <v>837</v>
      </c>
      <c r="B21" s="70" t="s">
        <v>563</v>
      </c>
      <c r="C21" s="70" t="str">
        <f>VLOOKUP(A5,$A$4:$BR$18,14,FALSE)</f>
        <v xml:space="preserve">Diante da complexidade do tema, da antiguidade dos contratos legados e das particularidades associadas à disponibilidade e qualidade das informações históricas, cumpre registrar o reconhecimento pelo avanço metodológico apresentado pela ANP nesta Consulta Pública. A proposta evidencia esforço relevante da Agência na construção de uma abordagem estruturada para a valoração da Base Regulatória de Ativos, em linha com as diretrizes da Resolução ANP nº 991/2026.
Destaca-se, ainda, como positiva a decisão de estruturar o processo regulatório em etapas sequenciais — com a definição prévia do WACC, seguida da valoração da BRA e, posteriormente, da determinação da Receita Máxima Permitida (RMP). Essa abordagem contribui para maior organização analítica, transparência e rastreabilidade das decisões regulatórias, permitindo melhor compreensão dos impactos de cada componente tarifário. Nesse contexto, ainda que a discussão sobre OPEX esteja posicionada em etapa posterior, observa-se que o tema já vem sendo previamente explorado pela Agência, o que contribui para uma visão mais integrada do processo.
Adicionalmente, ressalta-se a adoção de critérios como a consideração das datas de entrada em operação para definição do início da depreciação regulatória, bem como a tentativa de aplicação e análise do Método do Capital Recuperado (RCM), acompanhada de maior detalhamento técnico. Tais elementos indicam uma evolução importante na busca por maior coerência econômica e aderência aos princípios regulatórios.
Ao mesmo tempo, entende-se que ainda há espaço para aprimoramentos, especialmente no que se refere à padronização e ao nível de detalhamento das informações disponibilizadas pelos transportadores, condição essencial para a aplicação plena e consistente de todas as metodologias previstas na Resolução ANP nº 991/2026. 
Nesse contexto, o avanço da transparência e da qualidade informacional tende a fortalecer a robustez das análises, reduzir assimetrias entre os agentes e contribuir para maior previsibilidade e legitimidade do processo tarifário. Assim, entendemos que a falta do nível adequado de transparência impõe ao mercado de gás custos que se apresentam como obstáculos para o pleno funcionamento e desenvolvimento da cadeia de gás.
</v>
      </c>
      <c r="D21" s="71"/>
    </row>
    <row r="22" spans="1:70" ht="409.5">
      <c r="A22" s="69" t="s">
        <v>1358</v>
      </c>
      <c r="B22" s="70" t="s">
        <v>563</v>
      </c>
      <c r="C22" s="70" t="str">
        <f>VLOOKUP(A7,$A$4:$BR$18,14,FALSE)</f>
        <v>A Nota Técnica nº 8/2026/SIM-CTR trata da aplicação dos fundamentos legais e metodológicos delineados pela ANP na Nota Técnica 2/2026/SIM-CTR/SIM/ANP-RJ à proposta inicial de parâmetros para a tarifa de transporte enviada pela TAG, disponibilizada no âmbito da Consulta Pública nº 08/2025, quando também foram recebidas contribuições do mercado e da sociedade acerca dos dados apresentados. Inicialmente, a ANP retoma as principais diretrizes para a realização da revisão tarifária:
•	serão incluídos à Base Regulatória de Ativos (BRA) apenas os bens e instalações resultantes de investimentos prudentes e necessários à prestação de serviço de transporte (conforme Art. 6º, § 1º, da Resolução ANP nº 991/2026); 
•	o investimento deve ser considerado da forma que seria realizado por um provedor de serviços prudente atuando eficientemente, em conformidade com as boas práticas industriais aceitas, para alcançar o menor custo sustentável de provisão de serviços (conforme NGR Rule 79(1)(a)); 
•	o investimento deve considerar apenas informações e análises que o transportador pudesse razoavelmente ter considerado ou realizado no momento em que incorreu no investimento relevante (conforme AER Guidelines); 
A este respeito, concordamos com as diretrizes indicadas pela ANP, dado que estas têm como princípio a promoção da eficiência nos sistemas de transporte de gás natural, além do incentivo para que as empresas realizem investimentos prudentes (ou seja, que aumentem a segurança da prestação do serviço de transporte) e necessários (ou seja, que sejam importantes para a continuidade da prestação do serviço e/ou suportem a ampliação do mercado), desencorajando a realização de investimentos que não incorram em ganho para o sistema e seus usuários.</v>
      </c>
      <c r="D22" s="71"/>
    </row>
    <row r="23" spans="1:70" ht="45">
      <c r="A23" s="69" t="s">
        <v>798</v>
      </c>
      <c r="B23" s="70" t="s">
        <v>563</v>
      </c>
      <c r="C23" s="70" t="str">
        <f>VLOOKUP(A8,$A$4:$BR$18,14,FALSE)</f>
        <v xml:space="preserve">A ABIQUIM reitera os fundamentos metodológicos apresentados em sua contribuição à Nota Técnica nº 2/2026 (NT2), que embasam a presente análise da proposta da TAG. </v>
      </c>
      <c r="D23" s="71"/>
    </row>
    <row r="24" spans="1:70" ht="409.5">
      <c r="A24" s="69" t="s">
        <v>951</v>
      </c>
      <c r="B24" s="70" t="s">
        <v>563</v>
      </c>
      <c r="C24" s="70" t="str">
        <f t="shared" ref="C24:C29" si="0">VLOOKUP(A11,$A$4:$BR$18,14,FALSE)</f>
        <v xml:space="preserve">A definição da Base Regulatória de Ativos (BRA), é o ponto central da revisão tarifária do transporte de gás natural, especialmente no contexto de transição dos contratos legados para o novo modelo regulatório. O modelo a ser utilizado necessita assegurar que a definição da BRA não resulte em dupla remuneração de ativos já integral ou substancialmente recuperados por meio das tarifas vigentes nos contratos anteriores.
Importante remarcar que em abril de 2025, a ANP divulgou os fluxos de caixa que deram origem aos contratos legados, evidenciando que o Fluxo de Caixa Original constituiu o modelo regulatório de remuneração tarifária ao longo dos últimos 20 anos. No caso do Contrato Legado da Malha NE, encerrado em 31 de dezembro de 2025, o Valor Residual Econômico (VRE) já indicava a recuperação quase integral do capital investido. Tal entendimento foi corroborado pela Petrobras e por diversos agentes do setor, conforme manifestações realizadas em audiência pública no Senado Federal em setembro de 2025.
O Marco Regulatório que serve de comando para a revisão tarifária é a Resolução ANP nº 991/2026, onde destaca-se o art. 7º, inciso IV, que veda a dupla remuneração, ou seja, não devem integrar a BRA ativos cuja recuperação total já tenha ocorrido por meio das tarifas de transporte.
Importante destacar que a 991/2026, indica alguns métodos possíveis  para valoração da BRA, mas não estabelece uma hierarquia entre as metodologias, dentre elas: i. Custo Histórico Corrigido pela Inflação (CHCI), ii. Custo de Reposição Novo (CRN) e iii. Recovered Capital Method (RCM), o que confere à ANP a discricionariedade para adoção do método mais adequado às circunstâncias específicas.
Diante do contexto de transição regulatória dos Contratos Legados e da necessidade de se evitar dupla contagem de investimentos, não restam dúvidas de que o RCM é o único método capaz de identificar, o montante de capital já recuperado ao longo do período contratual, permitindo a correta apuração do saldo ainda não amortizado. Já o CHCI e VRN/VRD não oferecem as salvaguardas suficientes contra a duplicidade de remuneração, uma vez que se baseiam em parâmetros de custo e depreciação que podem não refletir a efetiva trajetória econômica dos ativos.
No caso do VRN, ainda que a Nota Técnica - NT, sugira a exclusão de ativos com mais de 30 anos, a BRA resultante implica na revaloração de ativos já remunerados, em função da adoção de custos unitários elevados e critérios de depreciação potencialmente distorcidos. No caso do CHCI a proposta é ainda mais prejudicial.
Já no caso do RCM, embora a NT indique como a mais apropriada, são apontadas limitações quanto à rastreabilidade de determinadas informações. Tal restrição no entanto, não justifica o afastamento do RCM que pode e deve ser aplicado com base no princípio do best available data, utilizando-se as melhores informações disponíveis no momento, devendo ser previsto mecanismos de ajuste posterior (true-up), a serem implementados quando da disponibilização de dados mais completos e auditáveis. 
A eventual insuficiência de informações não pode gerar presunção favorável ao agente regulado. Cabe à transportadora (NTS) o ônus de demonstrar a elegibilidade dos investimentos e custos apresentados, competindo à ANP deliberar com base em critérios técnicos, transparentes e replicáveis.
Conclui-se que o RCM é o método que deve ser utilizado na definição da BRA inicial do novo ciclo regulatório e o único capaz de assegurar: i. a aderência ao disposto na Resolução ANP nº 991/2026, ii. a exclusão de ativos já integralmente recuperados, iii. a prevenção de uma tripla remuneração pela transportadora e, iv. a proteção dos consumidores. 
Recomenda-se, portanto, que a ANP adote o RCM com aplicação baseada nas melhores informações disponíveis e previsão de mecanismos de ajuste posterior, com a fixação de prazo limite para a realização de eventuais aperfeiçoamentos futuros. </v>
      </c>
      <c r="D24" s="71"/>
    </row>
    <row r="25" spans="1:70" ht="409.5">
      <c r="A25" s="69" t="s">
        <v>1181</v>
      </c>
      <c r="B25" s="70" t="s">
        <v>563</v>
      </c>
      <c r="C25" s="70" t="str">
        <f t="shared" si="0"/>
        <v xml:space="preserve">A revisão tarifária do transporte de gás coloca a ANP diante de uma escolha técnica decisiva para definir a Base Regulatória de Ativos (BRA): adotar uma metodologia que reflita a realidade econômica dos contratos legados e o capital já recuperado pela transportadora ao longo do tempo, ou permitir que os consumidores continuem pagando por investimentos já remunerados. No caso do Contrato Legado da Malha Nordeste, as próprias Notas Técnicas e os fluxos divulgados pela ANP indicam recuperação substancial, senão integral, do capital investido; para ativos mais antigos, corretamente glosados, há indícios de recuperação superior ao razoável.
Os Fluxos de Caixa divulgados pela ANP em 2025 demonstram recuperação quase integral dos investimentos da Malha Nordeste, podendo inclusive ter ocorrido sobrerrecuperação do capital investido, fato que deve condicionar a metodologia a ser escolhida. No caso dos gasodutos com mais de 30 anos, os consumidores pagaram além do razoável ao longo do contrato legado encerrado em dezembro de 2025. Tais fluxos, contudo, foram desconsiderados no processo em tela, o que amplia o risco de dupla remuneração a ser suportada pelos usuários.
Diante disso, a própria RANP nº 991/2026, em seu art. 7º, IV, foi clara ao estabelecer que não devem integrar a BRA os ativos cuja recuperação total já tenha ocorrido por meio da tarifa de transporte. Em um setor caracterizado como monopólio natural, é inequívoco o dever regulatório de excluir da BRA ativos cujos investimentos já tenham sido devidamente retribuídos ao longo de muitos anos, ou mesmo décadas.
Para evitar esse resultado, a ANP deve reconhecer exclusivamente o capital prudente ainda não recuperado economicamente por meio das tarifas do período contratual. Para isso, o Recovered Capital Method (RCM) deve ser adotado como metodologia de referência e, quando aplicável, como teto para a valoração da BRA. O RCM é o método mais adequado para a transição entre o encerramento dos contratos legados e a entrada no regime de Receita Máxima Permitida, justamente porque identifica o capital efetivamente ainda não recuperado e impede sua remuneração em duplicidade.
A revisão tarifária 2026–2030 da TAG ocorre precisamente nesse momento de transição, com coexistência entre ativos vinculados ao contrato legado e a nova lógica tarifária. A Nota Técnica aponta dificuldades para obtenção de informações com rastreabilidade suficiente para aplicação exata do RCM. Ainda assim, essa limitação não justifica seu afastamento. Ao contrário, por ser o único método capaz de assegurar que não haverá duplicidade de pagamento pelos consumidores, cabe à ANP aplicar o RCM com base na melhor informação disponível (best available data), mediante metodologia transparente, replicável e passível de ajuste posterior (true-up) quando dados mais completos forem apresentados.
Outros métodos, como o VRN/VRD, não oferecem a mesma proteção regulatória. Ainda que possam ser utilizados como referência transitória ou insumo preliminar, não podem servir como critério final de definição da BRA, pois não captam a recuperação econômica já ocorrida no regime legado e, se adotados isoladamente, podem resultar em dupla remuneração.
Em síntese, o CHCI e o VRN/VRD somente podem ser utilizados como referências preliminares e conservadoras para alimentar a aplicação do RCM, jamais como critério final autônomo de definição da BRA. O RCM é o único método capaz de oferecer garantia regulatória adequada contra a dupla remuneração. Na ausência de dados completos, compete à ANP, no exercício de seu poder regulador, aplicar as melhores estimativas para apurar o capital recuperado e definir a BRA inicial, cabendo à transportadora comprovar eventual parcela de capital ainda não recuperada.
A insuficiência ou ausência de informações não pode gerar presunção favorável ao agente regulado.
</v>
      </c>
      <c r="D25" s="71"/>
    </row>
    <row r="26" spans="1:70" ht="409.5">
      <c r="A26" s="69" t="s">
        <v>993</v>
      </c>
      <c r="B26" s="70" t="s">
        <v>563</v>
      </c>
      <c r="C26" s="70" t="str">
        <f t="shared" si="0"/>
        <v xml:space="preserve">A revisão tarifária do transporte de gás traz como desafio a definição da Base Regulatória de Ativos (BRA), de forma que os consumidores não paguem novamente pela remuneração obtida via contrato legado, especialmente no caso da Malha Sudeste e de gasodutos antigos. A RANP 991/26 estabelece que ativos já totalmente depreciados não devem compor a BRA, reforçando a necessidade de excluir investimentos já remunerados. Nesse contexto, defende-se que a ANP reconheça apenas o capital prudente ainda não recuperado e adote o Recovered Capital Method (RCM) como metodologia de referência, por ser o único capaz de impedir duplicidade de pagamento e ajustar a transição entre contratos legados e o novo regime tarifário. A falta de informações adequadas para a utilização do método deve ser vencida a partir de estimativas baseadas na melhor informação disponível. Essa lógica impede que a insuficiência informacional seja convertida em vantagem regulatória indevida, preserva o ônus probatório das transportadoras e assegura que a decisão, ainda que tomada sob condições de incerteza, permaneça alinhada aos princípios da modicidade tarifária, da eficiência e da competitividade. Dessa forma, cabe às transportadoras, o envio da melhor informação possível de forma a comprovar o capital ainda não recuperado, assegurando que a revisão tarifária 2026–2030 seja justa e equilibrada para os consumidores. Destaca-se que as planilhas de fluxo de caixa publicizadas por esta ANP, no âmbito de divulgação das informações dos contratos legados, demonstram que houve recuperação quase integral do capital investido, o que torna mais pertinente a aplicação do RCM para impedir a dupla remuneração e atender à RANP 991/26. Adicionalmente, destaca-se que no item 5.3 desta nota técnica, a transportadora, tal como como a ANP, considera a depreciação do gasoduto em 15 anos, ou seja, respeitando a depreciação econômica prevista. </v>
      </c>
      <c r="D26" s="71"/>
    </row>
    <row r="27" spans="1:70" ht="409.5">
      <c r="A27" s="69" t="s">
        <v>1243</v>
      </c>
      <c r="B27" s="70" t="s">
        <v>563</v>
      </c>
      <c r="C27" s="70" t="str">
        <f t="shared" si="0"/>
        <v>Inicialmente, congratulamos à ANP pela presente consulta pública que tem como objetivo discutir o método para valoração e depreciação da Base Regulatória de Ativos (BRA) e dos investimentos propostos pelas transportadoras para o ciclo tarifário 2026-2030. Não podemos deixar de reconhecer e formalizar nessa contribuição o árduo esforço regulatório da Agência em buscar o equilíbrio tarifário, a modicidade das tarifas e o interesse público, orientando a aplicação de uma metodologia que reflita o adequado valor residual dos ativos.
Nesta acepção, citamos a acertada decisão da Agência em introduzir na RANP nº 991/2026 – a qual estabelece o regime tarifário a ser aplicado aos sistemas de transporte – o Método de Capital Recuperado (Recovered Capital Methodology - RCM). Este método, amparado em reconhecidas experiências internacionais, é capaz de evitar que os investimentos originais já recuperados sejam mantidos na BRA, evitando a dupla remuneração dos ativos.
Assim, a ANP solicitou às transportadoras TAG e NTS e à Petrobras, proprietária dos ativos à época do início desses contratos que, hoje, chamamos legados, um conjunto de informações necessárias para o cálculo da BRA utilizando o RCM. Entretanto, nem todas as informações solicitadas foram encaminhadas ao regulador, dificultando – a priori – a aplicabilidade do método indicado e defendido pela ANP.
Infere-se, assim, que os agentes regulados não seguiram a determinação regulatória, forçando o regulador a subordinar-se às informações que decidiram disponibilizar e impedindo o pleno exercício da função reguladora: assegurar eficiência econômica nas decisões e estabelecer o melhor equilíbrio à repartição de rendas e ao interesse entre usuários e prestadores do serviço. Portanto, frisa-se que o início de um processo regulatório sem a transparência do conjunto de informações necessárias ao cálculo comparativo de todas as metodologias apresentadas priva o regulador de obter a melhor solução regulatória e reduz a capacidade dos agentes do mercado em contribuírem de forma mais assertiva.
Diante do problema da assimetria de informações, espera-se que o regulador institua mecanismos que estimulem a empresa regulada a fornecer corretamente os dados solicitados. Do contrário, haveria um incentivo perverso, por meio da prática de o regulado constantemente não atender às exigências imposta pelo regulador, restringindo-o de tomar as ações necessárias. Tal entendimento decorre do poder-dever do regulador de decidir mesmo diante de lacunas informacionais, não podendo a omissão do agente regulado impedir o exercício da função regulatória. Esse comportamento pode resultar na obtenção de rendas extraordinárias e captura de parte do bem-estar social pelos agentes regulados, algo que, em uma atividade de monopólio natural deve ser evitada, forçosamente, pelo regulador.
Cabe ressaltar que a omissão no fornecimento de informações ao regulador não configura mera irregularidade formal, mas conduta que compromete o exercício adequado da função regulatória. Nos termos do art. 1º, §3º, inciso II, e do art. 2º da Lei nº 14.134/2021, incumbe aos agentes da indústria do gás natural permitir o acesso do regulador a informações, registros e dados operacionais relevantes, bem como disponibilizar, em meio eletrônico, informações sobre suas instalações, capacidades e contratos, sendo inerente ao regime jurídico regulatório o dever de transparência e colaboração.</v>
      </c>
      <c r="D27" s="71"/>
    </row>
    <row r="28" spans="1:70" ht="409.5">
      <c r="A28" s="69" t="s">
        <v>1029</v>
      </c>
      <c r="B28" s="70" t="s">
        <v>563</v>
      </c>
      <c r="C28" s="70" t="str">
        <f t="shared" si="0"/>
        <v>Os fluxos de caixa disponibilizados pela ANP em 2025, numa primeira análise, indicaram a recuperação quase que integral dos investimentos, com indícios de recuperação em duplicidade, especialmente em ativos mais antigos. A não consideração desses fluxos na presente análise amplia o risco de dupla remuneração, em desacordo com o art. 7º, IV, da RANP nº 991/2026, que exclui da BRA ativos já integralmente recuperados.
Nesse contexto, a BRA deve refletir exclusivamente o capital ainda não amortizado. O RCM é o método mais adequado, pois identifica o valor efetivamente pendente de recuperação e impede a duplicidade de pagamento. Trata-se da metodologia mais aderente à transição para o regime de Receita Máxima Permitida, especialmente no ciclo 2026–2030, marcado pela coexistência de ativos legados e a nova lógica tarifária.
A ausência de dados completos não justifica o afastamento do RCM. Cabe à ANP aplicá-lo com base na melhor informação disponível, por meio de estimativas técnicas e mecanismos de true up, assegurando transparência, modicidade tarifária (art. 6º, §1º, da Lei nº 8.987/95) e vedação ao enriquecimento sem causa (art. 884 do Código Civil). Métodos alternativos, como CHCI ou VRD, não eliminam o risco de dupla remuneração e podem inflar a base regulatória, seja por atualização monetária dissociada da realidade econômica, seja por premissas sensíveis e potencialmente distorcidas.
Assim, o RCM deve ser adotado como referência para a definição da BRA inicial. Na ausência de informações completas, compete à ANP estimar o capital recuperado com base em parâmetros prudenciais, cabendo à transportadora demonstrar eventual saldo não amortizado, em linha com os deveres de transparência e com a lógica de remuneração do capital efetivamente não recuperado.</v>
      </c>
      <c r="D28" s="71"/>
    </row>
    <row r="29" spans="1:70">
      <c r="A29" s="69" t="s">
        <v>1282</v>
      </c>
      <c r="B29" s="70" t="s">
        <v>563</v>
      </c>
      <c r="C29" s="70" t="str">
        <f t="shared" si="0"/>
        <v>Resposta completa enviada por e-mail.</v>
      </c>
      <c r="D29" s="71"/>
    </row>
    <row r="30" spans="1:70" ht="409.5">
      <c r="A30" s="69" t="s">
        <v>1036</v>
      </c>
      <c r="B30" s="70" t="s">
        <v>563</v>
      </c>
      <c r="C30" s="70" t="str">
        <f>VLOOKUP(A18,$A$4:$BR$18,14,FALSE)</f>
        <v xml:space="preserve">A revisão tarifária do transporte de gás coloca a ANP diante de uma decisão técnica relevante, sobre como definir a Base Regulatória de Ativos (BRA) sem permitir que os consumidores arquem novamente com custos de investimentos já ressarcidos pelas transportadoras. No caso da Malha Nordeste, os próprios estudos da Agência indicam que a transportadora já obteve, por meio das tarifas, retorno praticamente integral do capital aplicado, havendo inclusive sinais de remuneração superior ao necessário.
Em abril de 2025, a ANP divulgou os Fluxos de Caixa que deram origem aos Contratos Legados. Observa-se que o Fluxo de Caixa Original foi o Modelo Regulatório de Remuneração das tarifas dos últimos 20 anos. No caso do Contrato Legado da Malha Nordeste que se encerrou em 31/12/2025, o Valor Residual Econômico – VRE, já indicava uma recuperação quase total do capital investido. 
Posteriormente a Resolução ANP nº 991/2026 estabelece de forma explícita que ativos cuja recuperação já ocorreu não devem compor a BRA. Nesse cenário, o método mais adequado é o Recovered Capital Method (RCM), pois consegue identificar apenas o capital ainda não recuperado e evita a duplicidade de cobrança. Mesmo diante de limitações na rastreabilidade das informações, o RCM deve ser aplicado com base nos melhores dados disponíveis, com possibilidade de ajustes futuros quando houver maior precisão.
Outros métodos, como o CHCI e o VRD não oferecem a mesma proteção regulatória. O VRD, por exemplo, embora exclua ativos antigos, pode inflar os resultados devido às premissas adotadas pela ANP, como custos unitários elevados e critérios de depreciação questionáveis. Se utilizados como critério final, esses métodos podem resultar em dupla remuneração, contrariando a própria resolução da Agência.
Assim, cabe à ANP aplicar o RCM para definir a BRA inicial, garantindo transparência e equilíbrio regulatório. À transportadora, por sua vez, compete demonstrar se ainda existe parcela de capital não recuperada sob o regime de tarifas anteriores, contrastando com a apuração realizada pela Agência.
</v>
      </c>
      <c r="D30" s="71"/>
    </row>
    <row r="31" spans="1:70" ht="409.5">
      <c r="A31" s="69" t="s">
        <v>1358</v>
      </c>
      <c r="B31" s="70" t="s">
        <v>565</v>
      </c>
      <c r="C31" s="70" t="str">
        <f>VLOOKUP(A7,$A$4:$BR$18,15,FALSE)</f>
        <v xml:space="preserve">Embora os critérios de prudência, necessidade e eficiência sejam claros em princípio, importante ressaltar que sua aplicação prática enfrenta um desafio neste processo de revisão: as transportadoras não fornecem informações no nível de detalhamento adequado. Conforme será demonstrado nas seções seguintes, a proposta inicial da TAG apresentou lacunas significativas de documentação técnica, justificativas inadequadas para diversos custos, e discrepâncias entre valores pleiteados e valores históricos.
	Nestas situações, a ANP tem a prerrogativa para arbitrar valores, aplicando estimativas mais prováveis baseadas em métricas de mercado e boas práticas regulatórias internacionais. Esta prerrogativa não apenas promove justiça tarifária, mas também cria incentivos apropriados para que transportadoras apresentem dados completos e justificativas técnicas adequadas em futuras revisões tarifárias.
Neste sentido, e considerando as melhores práticas internacionais, observa-se que a realização de ajustes e/ou a arbitragem de valores (de forma justificada) pelos órgãos reguladores é uma prática recorrente em casos onde os preços de referência estejam em desacordo com os condicionantes de mercado, ou não sejam enviadas informações no nível de detalhamento adequado para o cálculo das tarifas. 
No caso da Ofgem, órgão regulador do Reino Unido, as Instruções e Diretrizes Regulatórias (RIGs) fornecem um arcabouço que permite à Ofgem coletar dados dos operadores durante o período de revisão tarifária, a fim de administrar o controle tarifário, definir as tarifas dinais, monitorar o desempenho dos operadores, calcular quaisquer recompensas ou penalidades associadas aos mecanismos de incentivo, e determinar ajustes na receita permitida ao longo do período.
Já no regulamento UE 2017/460 da União Europeia (artigo 6º), são descritos os ajustes que os órgãos reguladores têm autonomia para realizar sobre a metodologia de cálculo do preço de referência para o transporte de gás natural:
“4.   Eventuais ajustes à aplicação da metodologia do preço de referência a todos os pontos de entrada e de saída só podem ser feitos em conformidade com o artigo 9.o ou em resultado de um ou mais dos seguintes elementos:
a) Avaliação comparativa pela entidade reguladora nacional, em que os preços de referência, num dado ponto de entrada ou de saída, são ajustados para que os valores resultantes cumpram o nível competitivo dos preços de referência;
b) Equalização por parte do(s) operador(es) de rede de transporte ou da entidade reguladora nacional, conforme decisão da entidade reguladora nacional, em que o mesmo preço de referência é aplicado a alguns ou a todos os pontos dentro de um grupo homogéneo de pontos;
c) Escalamento pelo(s) operador(es) de rede de transporte ou pela entidade reguladora nacional, conforme decisão da entidade reguladora nacional, em que os preços de referência em todos os pontos de entrada ou em todos os pontos de saída, ou em ambos, são ajustados, quer mediante a multiplicação desses valores por uma constante, quer adicionando ou subtraindo uma constante aos seus valores.” (grifos nossos)
Esta prerrogativa é mencionada no Decreto 10.712/2021 (Artigo 5ºB, inciso V) em relação ao acesso de terceiros às infraestruturas de gás natural, definindo como um dos papeis da ANP “estabelecer remuneração justa e adequada para os titulares das infraestruturas, referente ao acesso de terceiros, condizente com os riscos da atividade, para cada infraestrutura da cadeia do gás natural” (grifos nossos). </v>
      </c>
      <c r="D31" s="71"/>
    </row>
    <row r="32" spans="1:70" ht="60">
      <c r="A32" s="69" t="s">
        <v>798</v>
      </c>
      <c r="B32" s="70" t="s">
        <v>565</v>
      </c>
      <c r="C32" s="70" t="str">
        <f>VLOOKUP(A8,$A$4:$BR$18,15,FALSE)</f>
        <v>A ABIQUIM reitera os fundamentos metodológicos apresentados em sua contribuição à Nota Técnica nº 2/2026 (NT2), que embasam a presente análise da proposta da TAG.</v>
      </c>
      <c r="D32" s="71"/>
    </row>
    <row r="33" spans="1:4" ht="409.5">
      <c r="A33" s="69" t="s">
        <v>951</v>
      </c>
      <c r="B33" s="70" t="s">
        <v>565</v>
      </c>
      <c r="C33" s="70" t="str">
        <f t="shared" ref="C33:C38" si="1">VLOOKUP(A11,$A$4:$BR$18,15,FALSE)</f>
        <v xml:space="preserve">A abordagem proposta está, em linhas gerais, alinhada às melhores práticas regulatórias internacionais, ao buscar assegurar que apenas custos eficientes e necessários sejam reconhecidos para fins tarifários. Não obstante, identificam-se oportunidades de aperfeiçoamento com vistas a aumentar a objetividade, transparência e auditabilidade do processo decisório.
Propõe-se a definição de um conjunto padronizado e vinculante de evidências mínimas para cada item material (BRA, CAPEX, sustaining CAPEX e OPEX), e a realização de testes de prudência (prudence test) e aos requisitos de verificabilidade ex ante e ex post. 
Na definição da BRA, recomenda-se um conjuntode checklits que inclua, no mínimo: a. business case detalhado, b. análise de alternativas (options analysis), c. orçamento acompanhado de cotações, d. cronograma físico-financeiro, e. justificativa regulatória, f. evidências de contratação competitiva, dentre outras, em linha com as boas práticas regulatórias. Sugere-se também a realização de verificações obrigatórias por categoria de gasto, utilização de benchmarking de mercado como elemento de validação e a previsão de validação independente para projetos de maior porte. Esse ambiente deve contemplar informações documentais completas e rastreáveis, reconciliação entre dados contábeis e físicos, mapeamento entre ativo, projeto, ordem interna e documento fiscal e registro de versionamento e histórico de alterações.
Se faz necessário uma maior padronização da informação e a definição de nível mínimo de asseguração independente (padrões internacionais de auditoria), e estrutura de acesso escalonado para regulador e o auditor do agente regulado.
Considerando a coexistência de diferentes regimes (malhas reguladas e sob regime contratual), recomenda-se a definição prévia de metodologia objetiva para alocação de custos comuns, com vistas a mitigar o risco de subsídios cruzados. Nesse sentido, propõe-se: i. a definição de drivers de alocação objetivos e verificáveis (ex.: volume, capacidade, extensão da rede), ii. aplicação consistente ao longo do tempo, iii. revisão periódica com base em dados observados e, iv. realização de testes de razoabilidade e comparação com práticas de mercado.
Sugere-se a adoção de mecanismos de true-up, com regra de aprovação condicionada para casos em que a necessidade do investimento seja plausível, mas haja insuficiência de evidências no momento da análise. Nesses casos, recomenda-se o estabelecimento de prazos para complementação documental, definição de gatilhos objetivos para revisão, previsão de ajustes tarifários posteriores (true-up) e aplicação de penalidades ou glosas automáticas em caso de não comprovação.
Propõe-se a criação de base regulatória de custos unitários, com dados históricos e de mercado, com o objetivo de apoiar análises de prudência, reduzir assimetria de informação e conferir maior celeridade e consistência às decisões. Recomenda-se a incorporação de avaliação sistemática ex post, comparando, valores aprovados versus realizados, cumprimento de prazos e escopo e entrega de benefícios operacionais (capacidade, confiabilidade, eficiência). 
Sugere-se para as futuras revisões quinquenais, se avaliar, de forma gradual, a adoção de abordagem baseada em TOTEX (Total Expenditure), com vistas a reduzir distorções entre CAPEX e OPEX, incentivar decisões mais eficientes no ciclo de vida dos ativos e alinhar incentivos regulatórios de longo prazo. </v>
      </c>
      <c r="D33" s="71"/>
    </row>
    <row r="34" spans="1:4" ht="360">
      <c r="A34" s="69" t="s">
        <v>1181</v>
      </c>
      <c r="B34" s="70" t="s">
        <v>565</v>
      </c>
      <c r="C34" s="70" t="str">
        <f t="shared" si="1"/>
        <v xml:space="preserve">A 3S concorda com a estrutura metodológica baseada em testes de prudência e necessidade (prudence test) e em requisitos de verificabilidade ex ante e ex post. Sugere-se, adicionalmente:
i.	Padronização de evidências mínimas: para cada item material (BRA, CAPEX, sustaining CAPEX e OPEX), exigir “pacote” mínimo: business case, análise de alternativas (options analysis), orçamento com cotações, cronograma físico-financeiro, justificativa regulatória e evidências de contratação competitiva.
ii.	Data room e trilha de auditoria: instituir data room regulatório (acesso controlado) com cadeia documental, reconciliação contábil e mapeamento ativo–projeto–ordem interna–nota fiscal, permitindo asseguração razoável (reasonable assurance) por auditor independente.
iii.	Separação e alocação de custos comuns: definir previamente metodologia de rateio (drivers objetivos) para custos comuns entre malhas reguladas e malhas ainda em regime contratual, reduzindo o risco de subsídios cruzados dado que o atual regime regulatório do transporte é de autorização.
iv.	Regra de “aprovação condicionada” com true-up: quando a necessidade for plausível, mas faltarem elementos de comprovação, aprovar condicionalmente com gatilhos de entrega documental e ajuste tarifário posterior.
</v>
      </c>
      <c r="D34" s="71"/>
    </row>
    <row r="35" spans="1:4" ht="135">
      <c r="A35" s="69" t="s">
        <v>993</v>
      </c>
      <c r="B35" s="70" t="s">
        <v>565</v>
      </c>
      <c r="C35" s="70" t="str">
        <f t="shared" si="1"/>
        <v>Adicionalmente à estrutura metodológica baseada em testes de prudência e necessidade, conforme já identificado na NT, sugere-se a padronização, para finalidade de inclusão de bens e instalações na BRA, de evidências mínimas para cada item material, incluindo análise de alternativas, orçamento, cronograma físico-financeiro, justificativa regulatória e comprovação de contratação competitiva. Outro ponto é a definição prévia de metodologia de rateio para custos comuns entre malhas reguladas e aquelas ainda em regime contratual anterior.</v>
      </c>
      <c r="D35" s="71"/>
    </row>
    <row r="36" spans="1:4" ht="409.5">
      <c r="A36" s="69" t="s">
        <v>1243</v>
      </c>
      <c r="B36" s="70" t="s">
        <v>565</v>
      </c>
      <c r="C36" s="70" t="str">
        <f t="shared" si="1"/>
        <v>Em linha com o exposto na resposta acima, reforçamos que a atuação administrativa está submetida aos princípios da eficiência e da supremacia do interesse público, de modo que a ausência de informações não pode comprometer a adequada formação do juízo regulatório nem afastar a adoção de medidas necessárias à prestação eficiente do serviço. Nesse contexto, a não apresentação, a apresentação incompleta ou inverídica de informações pode ensejar a aplicação de sanções administrativas, nos termos do art. 3º, incisos V, VI, XVI e XIX, da Lei nº 9.847/1999, sem prejuízo da possibilidade de arbitramento de valores pela Agência quando demonstrada a impossibilidade de obtenção dos dados.
Para tanto, primeiramente, recomendamos à ANP que a metodologia de definição da BRA, e sua possível blindagem, não seja definida com base na falta de informação prestada. Ou seja, neste momento, caso os dados e premissas apresentados não sejam suficientes para que o regulador tenha liberdade na escolha da metodologia a ser adotada, sugerimos não estabelecer a blindagem da BRA, tendo em vista às assimetrias e incertezas envolvidas no processo de sua valoração. 
Isso permitirá que a ANP tenha tempo adequado para analisar e decidir pela correta valoração da BRA, dando conforto ao mercado para a sua blindagem. Caso as informações requisitadas não sejam disponibilizadas, a Agência poderia aplicar penalidades ou sanções pela incompletude ou inveracidade dos dados, as quais deveriam ser proporcionalmente maiores aos ganhos esperados pela ocultação, nos termos do inciso VI, do art. 3º da Lei nº 9.847/1999 . 
Caso as transportadoras comprovem que as informações solicitadas são inexistentes, cabe ao regulador arbitrar, reproduzindo as variáveis necessárias com base nas melhores informações, prática usual dentro da regulação setorial e internacional. Neste sentido, sugerimos que a ANP assuma premissas para reproduzir tais custos. De outra forma, os usuários do sistema de transporte poderão ser prejudicados por falha do agente regulado – ou da Petrobras, à época – na contabilização de tais informações.
Para esse ciclo, a ABRACE sugere que a ANP considere as premissas propostas pelos carregadores (Conselho de Usuários) para a aplicação do método RCM, o qual, na nossa visão, consiste na melhor ferramenta para atingir os objetivos defendidos pelos usuários: evitar a dupla remuneração dos ativos. Neste ínterim, recomendamos que a Agência, em um processo público, isonômico e transparente, valide tais premissas por meio de um debate legítimo, dando a oportunidade de as transportadoras, inclusive, contestarem a proposta do mercado, contribuindo para a arbitragem do regulador. Dessa forma, o debate e a análise das propostas relativas ao método RCM, ao longo do processo de revisão tarifária com a realização de audiência pública, subsidiará a decisão sobre a blindagem da BRA com fundamentos claros e robustos.
Neste contexto, reiteramos a visão da ABRACE, que a blindagem da BRA deva partir da análise do RCM. Isto é, a não disponibilização das informações pelas transportadoras não deve impedir, por si só, a aplicação do método. Caso a ANP decida aplicar metodologia distinta do RCM, por exemplo, as demais opções disponíveis – CHCI ou o VNR – essa escolha deve ser lastreada em informações de auditoria independente, e não dos próprios agentes regulados. 
Por fim, questionamos a ausência de análise de prudência dos ativos vinculados aos contratos legados, objeto desta revisão tarifária. Foi muito positiva a postura da ANP em considerar a prudência e a necessidade dos novos investimentos propostos para esse ciclo, mas é igualmente necessária a análise da prudência dos investimentos passados, principalmente, por terem sido decididos em um regime exclusivamente privado, atendendo a estratégia da empresa detentora, à época, dos ativos: Petrobras.  Por não haver espaço no formulário, o restante da contribuição será encaminhado por e-mail.</v>
      </c>
      <c r="D36" s="71"/>
    </row>
    <row r="37" spans="1:4" ht="345">
      <c r="A37" s="69" t="s">
        <v>1029</v>
      </c>
      <c r="B37" s="70" t="s">
        <v>565</v>
      </c>
      <c r="C37" s="70" t="str">
        <f t="shared" si="1"/>
        <v>A metodologia está de acordo com a estrutura fundamentada em testes de prudência e necessidade (prudence test) e em requisitos de verificabilidade ex ante e ex post. Propõe-se, adicionalmente:
(i) Padronização de evidências mínimas: para cada item material (BRA, CAPEX, sustaining CAPEX e OPEX), deve-se exigir um conjunto mínimo composto por business case, análise de alternativas (options analysis), orçamento com cotações, cronograma físico-financeiro, justificativa regulatória e evidências de contratação competitiva.
(ii) Data room e trilha de auditoria: instituir data room regulatório com acesso controlado, contemplando cadeia documental, reconciliação contábil e mapeamento entre ativo, projeto, ordem interna e nota fiscal, de forma a permitir asseguração razoável (reasonable assurance) por auditor independente.
(iii) Separação e alocação de custos comuns: estabelecer previamente metodologia de rateio com direcionadores objetivos para custos comuns entre malhas reguladas e malhas ainda sob regime contratual, mitigando o risco de subsídios cruzados, especialmente considerando que o regime regulatório vigente para o transporte é de autorização.
(iv) Regra de aprovação condicionada com true-up: quando a necessidade for plausível, mas faltarem elementos de comprovação, aprovar de forma condicionada, com gatilhos de entrega documental e ajuste tarifário posterior.</v>
      </c>
      <c r="D37" s="71"/>
    </row>
    <row r="38" spans="1:4" ht="60">
      <c r="A38" s="69" t="s">
        <v>1282</v>
      </c>
      <c r="B38" s="70" t="s">
        <v>565</v>
      </c>
      <c r="C38" s="70" t="str">
        <f t="shared" si="1"/>
        <v>Resposta completa enviada por e-mail.</v>
      </c>
      <c r="D38" s="71"/>
    </row>
    <row r="39" spans="1:4" ht="180">
      <c r="A39" s="69" t="s">
        <v>1036</v>
      </c>
      <c r="B39" s="70" t="s">
        <v>565</v>
      </c>
      <c r="C39" s="70" t="str">
        <f>VLOOKUP(A18,$A$4:$BR$18,15,FALSE)</f>
        <v>A metodologia se fundamenta em testes de prudência e necessidade, além de exigir verificações tanto antes quanto depois da execução. Entretanto, sugerimos alguns aperfeiçoamentos para fortalecer o processo regulatório, como a criação de um padrão mínimo de comprovação para cada item relevante — como BRA, CAPEX, sustaining CAPEX e OPEX — que inclua estudo de viabilidade, análise de alternativas, orçamento com cotações, cronograma físico-financeiro, justificativa regulatória e evidências de contratação competitiva. Recomenda-se ainda, a implementação de um data room regulatório. e a definição previa dos critérios de rateio de custos comuns entre malhas reguladas e aquelas ainda sob regime contratual, reduzindo o risco de subsídios cruzados.</v>
      </c>
      <c r="D39" s="71"/>
    </row>
    <row r="40" spans="1:4" ht="409.5">
      <c r="A40" s="69" t="s">
        <v>1358</v>
      </c>
      <c r="B40" s="70" t="s">
        <v>652</v>
      </c>
      <c r="C40" s="70" t="str">
        <f>VLOOKUP(A7,$A$4:$BR$18,16,FALSE)</f>
        <v xml:space="preserve">Princípio similar é mencionado na Resolução ANP nº 991/2026 especificamente em relação às tarifas de transporte:
“Art. 23. A tarifa de transporte aplicável a cada serviço de transporte deve ser composta por uma estrutura de encargos relacionados à natureza dos custos, despesas e investimentos atribuíveis a sua prestação, devendo refletir: (...)
III - uma remuneração justa e adequada do investimento durante a sua vida útil esperada, considerando o nível de risco da atividade de transporte”. (grifos nossos)
Na prática, a ANP pode aplicar arbitragem de valores mediante os seguintes instrumentos:
•	Uso de Proxies e Benchmarks: Aplicação de custos de reposição baseados em referências de mercado contemporâneas (ex.: cotações de fornecedores, projetos similares, índices setoriais).
•	Parâmetros Típicos/Eficientes: Aplicação de parâmetros que refletem o comportamento de um "provedor eficiente" atuando conforme boas práticas industriais, em lugar de parâmetros específicos não comprovados.
•	Modelos Top-Down: Utilização de modelos agregados baseados em métricas setoriais (ex.: custo por km de gasoduto, custo por ponto de entrada/saída) quando dados desagregados não forem disponibilizados.
•	Análise Comparativa: Comparação de custos pleiteados com custos de infraestruturas similares em contextos regulatórios comparáveis (ex.: outras transportadoras, precedentes internacionais).
Portanto, reforçamos a prerrogativa de que a Agência arbitre os custos e parâmetros na inexistência de justificativa plausível ou informações necessárias comunicadas pela transportadora, prática que já vem sendo realizada pelos órgãos reguladores de outros países, conforme demonstrado. 
</v>
      </c>
      <c r="D40" s="71"/>
    </row>
    <row r="41" spans="1:4" ht="409.5">
      <c r="A41" s="69" t="s">
        <v>798</v>
      </c>
      <c r="B41" s="70" t="s">
        <v>652</v>
      </c>
      <c r="C41" s="70" t="str">
        <f>VLOOKUP(A8,$A$4:$BR$18,16,FALSE)</f>
        <v>A ABIQUIM concorda com o entendimento da ANP quanto aos elevados riscos regulatórios de dupla contagem e subsídios cruzados decorrentes da coexistência de ativos estruturantes fisicamente integrados à Malha Nordeste da TAG durante o processo de transição para o Regime Regulado. 
Todavia, nos esclarecimentos apresentados na Seção I – Subseção I.2, todavia, não se identifica referência explícita aos riscos regulatórios associados à escolha das metodologias de valoração da Base Regulatória de Ativos (BRA), especialmente quanto à definição da BRA inicial da Malha Nordeste.
Trata-se de ativos que permaneceram em operação por décadas sob contratos legados, garantindo remunerações que, conforme indicam os fluxos de caixa divulgados pela própria ANP em 2025, podem ter superado de forma relevante os custos operacionais (OPEX), tributos e taxas razoáveis de retorno. Nessa circunstância, metodologias que não reconstruam a trajetória econômica de recuperação do capital – como o CHCI ou o CRN aplicados de forma isolada – expõem o processo a risco de pagamento prévio ou duplicado pelos mesmos ativos, especialmente para aqueles com mais de 30 anos de operação. 
Sem prejuízo dos avanços promovidos pela ANP na segregação dos ativos regulados e legados, a ABIQUIM registra a expectativa legítima dos usuários de que providência regulatória equivalente seja adotada para mitigar o risco de dupla remuneração por meio da BRA, considerando os fluxos econômicos em excesso eventualmente já recebidos pela transportadora antes do início do primeiro ciclo tarifário regulado.  
Diante disso, a ABIQUIM solicita que a ANP dê destaque explícito, já na NT8, aos riscos regulatórios associados à metodologia de valoração da BRA inicial da Malha Nordeste, indicando de forma inequívoca os encaminhamentos metodológicos e procedimentais para assegurar a vedação à dupla remuneração e a observância do princípio da modicidade tarifária.</v>
      </c>
      <c r="D41" s="71"/>
    </row>
    <row r="42" spans="1:4" ht="375">
      <c r="A42" s="69" t="s">
        <v>951</v>
      </c>
      <c r="B42" s="70" t="s">
        <v>652</v>
      </c>
      <c r="C42" s="70" t="str">
        <f t="shared" ref="C42:C47" si="2">VLOOKUP(A11,$A$4:$BR$18,16,FALSE)</f>
        <v xml:space="preserve">Como mencionado no item 9 acima, se faz fundamental que a proposta tarifária reflete a coexistência de regimes distintos dentro da malha integrada (contratos legados e ativos regulados), evitando subsídios cruzados entre (i) capacidade liberada pela expiração do contrato Malha Nordeste e (ii) contratos legados ainda vigentes (Gasene- Trecho Sul; Gasene - Trecho Norte; Pilar Ipojuca. Recomendamos maior transparência e auditoria das informações.
Recomenda-se: a. segregação de receitas e custos: demonstrar separação contábil-regulatória (regulatory accounting) por malha/contrato, com reconciliação das bases de OPEX e sustaining CAPEX que impactam a RMP, b. vedação à dupla recuperação: custos corporativos, estruturas comuns e investimentos já remunerados (implícita ou explicitamente) pelas tarifas negociadas não devem ser carregados para a base regulada, c. transparência: publicação, em anexo, da matriz de alocação de custos (drivers, percentuais, valores), para permitir escrutínio na consulta pública.
As decisões regulatórias devem estruturar-se nas melhores informações disponíveis, inclusive mediante o uso de proxies verificáveis em cenário de ausência de dados completos e auditáveis, acompanhadas de mecanismos formais de revisão ex post, desde que limitado a um período razoável de tento de admissão de novas informações.
</v>
      </c>
      <c r="D42" s="71"/>
    </row>
    <row r="43" spans="1:4" ht="285">
      <c r="A43" s="69" t="s">
        <v>1181</v>
      </c>
      <c r="B43" s="70" t="s">
        <v>652</v>
      </c>
      <c r="C43" s="70" t="str">
        <f t="shared" si="2"/>
        <v xml:space="preserve">A proposta tarifária deve refletir a coexistência de regimes dentro da malha integrada, evitando subsídios cruzados entre (i) capacidade liberada pela expiração do contrato Malha Nordeste e (ii) contratos legados ainda vigentes (Gasene- Trecho Sul; Gasene - Trecho Norte; Pilar Ipojuca. Recomendamos exigir demonstração explícita da segregação.
Recomenda-se:
• Segregação de receitas e custos: demonstrar separação contábil-regulatória (regulatory accounting) por malha/contrato, com reconciliação das bases de OPEX e sustaining CAPEX que impactam a RMP.
• Vedação à dupla recuperação: custos corporativos, estruturas comuns e investimentos já remunerados (implícita ou explicitamente) pelas tarifas negociadas não devem ser carregados para a base regulada.
• Transparência: publicação, em anexo, da matriz de alocação de custos (drivers, percentuais, valores), para permitir escrutínio na consulta pública.
</v>
      </c>
      <c r="D43" s="71"/>
    </row>
    <row r="44" spans="1:4" ht="180">
      <c r="A44" s="69" t="s">
        <v>993</v>
      </c>
      <c r="B44" s="70" t="s">
        <v>652</v>
      </c>
      <c r="C44" s="70" t="str">
        <f t="shared" si="2"/>
        <v>A proposta tarifária da Transportadora deveria refletir a coexistência de regimes dentro da malha integrada, ou seja, entre a capacidade liberada pelo fim de alguns contratos com os que se mantém vigentes. Para isso, deve-se demonstrar de forma explícita a segregação, com separação contábil-regulatória, de receitas e custos por malha ou contrato, incluindo reconciliação das bases de OPEX e sustaining CAPEX que impactam a Receita Máxima Permitida. A transportadora deve expurgar da BRA aqueles ativos já recuperados. Por fim, sugere-se garantir transparência por meio da publicação da matriz de alocação de custos, com drivers, percentuais e valores, permitindo escrutínio adequado durante a consulta pública ou para fins de ajuste posterior, mediante prévia determinação de prazo final pela ANP.</v>
      </c>
      <c r="D44" s="71"/>
    </row>
    <row r="45" spans="1:4" ht="150">
      <c r="A45" s="69" t="s">
        <v>1243</v>
      </c>
      <c r="B45" s="70" t="s">
        <v>652</v>
      </c>
      <c r="C45" s="70" t="str">
        <f t="shared" si="2"/>
        <v>Aproveitamos esta consulta pública para tratar de um tema que deve ser profundamente discutido na próxima etapa: a demanda de referência para o cálculo da tarifa de transporte. Preocupa-nos o tratamento que será conferido à capacidade contratada no âmbito dos contratos legados, por meio dos Acordos de Redução de Flexibilidade (ARF). Conforme já exposto por essa Associação em outras oportunidades, o ARF não pode ser utilizado como mecanismo de redução de capacidade contratada pelo carregador original. Pelo contrário, o compromisso assumido por ele, no âmbito dos contratos legados, deve ser mantido até o final desses contratos.</v>
      </c>
      <c r="D45" s="71"/>
    </row>
    <row r="46" spans="1:4" ht="255">
      <c r="A46" s="69" t="s">
        <v>1029</v>
      </c>
      <c r="B46" s="70" t="s">
        <v>652</v>
      </c>
      <c r="C46" s="70" t="str">
        <f t="shared" si="2"/>
        <v xml:space="preserve">A proposta tarifária precisa espelhar a convivência de regimes distintos dentro da malha integrada, evitando subsídios cruzados entre  (i) capacidade liberada pela expiração do contrato Malha Nordeste e (ii) contratos legados ainda vigentes (Gasene- Trecho Sul; Gasene - Trecho Norte; Pilar Ipojuca. Recomendamos maior transparência e auditoria das informações.
Recomenda-se especificamente: segregação de receitas e custos, com demonstração de separação contábil-regulatória (regulatory accounting) por malha e contrato, incluindo reconciliação das bases de OPEX e sustaining CAPEX que influenciam a RMP; vedação à dupla recuperação, assegurando que custos corporativos, estruturas comuns e investimentos já remunerados — implícita ou explicitamente — pelas tarifas negociadas não sejam transferidos para a base regulada; e transparência, com publicação, em anexo, da matriz de alocação de custos (direcionadores, percentuais e valores), a fim de viabilizar escrutínio no âmbito da consulta pública.
</v>
      </c>
      <c r="D46" s="71"/>
    </row>
    <row r="47" spans="1:4" ht="45">
      <c r="A47" s="69" t="s">
        <v>1282</v>
      </c>
      <c r="B47" s="70" t="s">
        <v>652</v>
      </c>
      <c r="C47" s="70" t="str">
        <f t="shared" si="2"/>
        <v>Resposta completa enviada por e-mail.</v>
      </c>
      <c r="D47" s="71"/>
    </row>
    <row r="48" spans="1:4" ht="225">
      <c r="A48" s="69" t="s">
        <v>1036</v>
      </c>
      <c r="B48" s="70" t="s">
        <v>652</v>
      </c>
      <c r="C48" s="70" t="str">
        <f>VLOOKUP(A18,$A$4:$BR$18,16,FALSE)</f>
        <v xml:space="preserve">A proposta tarifária deve levar em conta a convivência de diferentes regimes dentro da malha integrada, de modo a impedir que haja subsídios cruzados entre a capacidade liberada com o fim do contrato da Malha Nordeste e os contratos legados que ainda permanecem ativos. 
Para garantir essa separação, é necessário que haja comprovação clara da segregação. Isso significa apresentar receitas e custos de forma distinta, com registros contábeis e regulatórios separados por contrato ou malha, além da reconciliação das bases de OPEX e sustaining CAPEX que influenciam a Receita Máxima Permitida. Também é fundamental evitar a dupla recuperação, assegurando que despesas corporativas, estruturas compartilhadas e investimentos já remunerados pelas tarifas anteriores não sejam novamente incorporados à base regulada.
</v>
      </c>
      <c r="D48" s="71"/>
    </row>
    <row r="49" spans="1:4" ht="409.5">
      <c r="A49" s="69" t="s">
        <v>1358</v>
      </c>
      <c r="B49" s="70" t="s">
        <v>568</v>
      </c>
      <c r="C49" s="70" t="str">
        <f>VLOOKUP(A7,$A$4:$BR$18,17,FALSE)</f>
        <v xml:space="preserve">Além do atraso na revisão tarifária propriamente dita, trazendo insegurança jurídica e travando investimentos pelo lado do consumo, a não adoção desta prerrogativa poderia ter um efeito nocivo ao longo dos ciclos de revisões tarifárias, inventivando as transportadoras a não enviarem seus dados de custo, ou não enviarem justificativas completas para cada custo pleiteado, reduzindo assim a transparência aos contratantes do serviço de transporte em relação aos custos que estão sendo cobertos pelas tarifas pagas. 
Sendo assim, a análise minuciosa pela equipe técnica especializada da ANP, item a item, seria suficiente para avaliar os os custos pleiteados, ajustá-los caso necessário, e/ou arbitrar valores justos e adequados no caso de não haver informações suficientes enviadas pela transportadora, com base em métricas de mercado devidamente justificadas.
</v>
      </c>
      <c r="D49" s="71" t="str">
        <f>VLOOKUP(A7,$A$4:$BR$18,18,FALSE)</f>
        <v xml:space="preserve">A ANP avalia a Base Regulatória de Ativos (BRA) da TAG utilizando a seguinte metodologia:
•	custo de Reposição Novo (CRN): consiste na apuração do valor que seria investido em data recente para um ativo similar, com base nos condicionantes atuais do mercado, depreciado ao longo do uso – este método foi realizado pela KPMG (contratada pela TAG) conforme a ABNT NBR 14.653 (partes 1, 2 e 5), normas do IBAPE e Uniform Standards of Professional Appraisal Practice (USPAP), e também pela ANP para comparação dos resultados.
Ademais, a ANP considerou os seguintes critérios  para a aplicação da metodologia CRN à BRA da TAG: 
•	o custo médio atual dos gasodutos foi considerado como sendo de R$ 547,35 /m.pol (data-base setembro de 2024), multiplicado pela extensão (em metros) e pelo diâmetro (em polegadas), e ajustado por fatores que refletem o grau de dificuldade topográfica, resultando no Valor de Reposição Novo (VRN) de cada ativo;
•	cada ativo foi depreciado pelo número de meses de operação (a partir da data da respectiva Autorização de Operação), resultando no Valor de Reposição Depreciado (VRD), sendo o tempo total de operação estimado em 30 anos (360 meses; portanto depreciação anual = 1/360);
•	considerou-se que o valor residual dos dutos poderia chegar a 0%, ou seja, dutos cuja Autorização de Operação foi emitida há mais de 360 meses teriam valor residual igual a 0, apenas sendo remunerados os custos de reformas ou reparos, caso realizados; 
•	a ANP considerou como data-base para a BRA o mês de dezembro de 2025, adicionando 15 meses de depreciação aos ativos em relação à estimativa da TAG (data-base setembro de 2024); 
•	a ANP atualizou o custo dos ativos de setembro de 2024 (data de referência do custo médio) até dezembro de 2025 (data-base da BRA) utilizando o Índice Nacional de Preços ao Consumidor Amplo (IPCA); 
•	a ANP desconsiderou trechos de gasodutos desativados (25 km do gasoduto GASFOR); e
•	para as Estações de Distribuição de Gás (EDGs), devido à dificuldade na obtenção de referências de custo públicas, a ANP considerou VRNs dentro dos limites estimados pela KPMG.
</v>
      </c>
    </row>
    <row r="50" spans="1:4" ht="270">
      <c r="A50" s="69" t="s">
        <v>798</v>
      </c>
      <c r="B50" s="70" t="s">
        <v>568</v>
      </c>
      <c r="C50" s="70" t="str">
        <f>VLOOKUP(A8,$A$4:$BR$18,17,FALSE)</f>
        <v xml:space="preserve">A posição institucional da ABIQUIM é apoiar as providências da ANP que reforcem modicidade tarifária, transparência e aderência estrita do transporte aos ativos, custos e investimentos efetivamente afetos ao serviço.
Em particular, a ABIQUIM entende que o referencial regulatório posto pela Resolução ANP nº 991/2026 prevê, na metodologia do RCM, instrumento metodológico capaz de impedir a dupla remuneração de investimentos já recuperados no regime legado, o que não é factível pelo uso de metodologias de CHCI ou CRN, muito em contrário. 
Sendo compreensível o desinteresse das transportadoras ingressando no Regime de Revenue Cap em municiar a ANP de dados e informações capazes de reduzir substancialmente o valor da BRA, este risco regulatório merece destaque e encaminhamento explícito e, no caso em tela, destaque não inferior àqueles afetos à segregação de ativos entre regimes e da alocação objetiva de custos comuns.
</v>
      </c>
      <c r="D50" s="71" t="str">
        <f>VLOOKUP(A8,$A$4:$BR$18,18,FALSE)</f>
        <v>A ABIQUIM concorda com a centralidade atribuída pela ANP à correta valoração da BRA como pilar da revisão tarifária, porque é a BRA que, em última instância, determina parte relevante da receita requerida e do nível tarifário.
Recomendamos, contudo, que a NT8 enfatize de forma ainda mais direta que, em ativos remunerados sob contratos legados, o objetivo regulatório não é apenas reconstruir um valor físico‑contábil, mas assegurar que o montante reconhecido na BRA represente apenas o capital prudente ainda não recuperado economicamente.</v>
      </c>
    </row>
    <row r="51" spans="1:4" ht="409.5">
      <c r="A51" s="69" t="s">
        <v>864</v>
      </c>
      <c r="B51" s="70" t="s">
        <v>568</v>
      </c>
      <c r="C51" s="70">
        <f t="shared" ref="C51:C57" si="3">VLOOKUP(A10,$A$4:$BR$18,17,FALSE)</f>
        <v>0</v>
      </c>
      <c r="D51" s="71" t="str">
        <f>VLOOKUP(A10,$A$4:$BR$18,18,FALSE)</f>
        <v>Em diversas passagens, a ANP relatou na Nota Técnica a insuficiência de informações ou dados com inconsistências em relação à BAR. Para a FIESP, as transportadoras têm dever jurídico de prestar à ANP informações completas, auditáveis, tempestivas e conciliáveis, porque esses dados integram a própria base de cálculo da tarifa regulada. Não se trata de faculdade colaborativa do agente regulado, mas de ônus inerente à sujeição regulatória. Sem informação íntegra, a ANP perde capacidade de verificar prudência, necessidade, eficiência e aderência ao serviço, comprometendo a legitimidade econômica da tarifa.
Esse dever decorre da Constituição, da Lei nº 9.478/1997, da Lei nº 13.848/2019, da Lei nº 12.527/2011, da Lei nº 14.134/2021, da Resolução CNPE nº 3/2022 e da Resolução ANP nº 40/2016, que estruturam a atividade regulatória sobre bases de publicidade, eficiência, fiscalização, transparência e verificabilidade. Em matéria tarifária, a consequência é direta: quem pretende ver ativos, custos ou investimentos reconhecidos na Receita Máxima Permitida deve demonstrá-los de forma suficiente. A insuficiência probatória não pode ser transferida ao usuário.
A experiência recente confirma esse ponto. A própria ANP registrou, no caso da TAG, que o conjunto de informações apresentado não foi suficiente para aplicar o RCM de forma tecnicamente consistente e prudente, justamente porque faltaram dados completos, auditáveis e metodologicamente robustos. Em situações assim, a assimetria informacional não pode gerar benefício regulatório ao transportador.
Por isso, a FIESP sustenta que a ANP pode e deve impor consequências regulatórias objetivas quando a transportadora não comprovar adequadamente seus pleitos. Isso inclui glosas totais ou parciais dos valores considerados na BRA. Tal providência não configura arbitrariedade, constitui enforcement legítimo, proporcional à omissão informacional do agente que detém a prova primária. O ônus da incerteza regulatória deve recair sobre quem frustrou a instrução do processo, e não sobre a modicidade tarifária.</v>
      </c>
    </row>
    <row r="52" spans="1:4" ht="409.5">
      <c r="A52" s="69" t="s">
        <v>951</v>
      </c>
      <c r="B52" s="70" t="s">
        <v>568</v>
      </c>
      <c r="C52" s="70" t="str">
        <f t="shared" si="3"/>
        <v xml:space="preserve">Não é compreensível que agentes regulados sejam, de alguma forma, beneficiados pela não prestação de informações essenciais ao adequado exercício da atividade regulatória. A alegação de desconhecimento de dados relativos a períodos pretéritos, em decorrência de alterações societárias, não constitui justificativa aceitável. Ainda que os contratos legados sejam anteriores à última mudança no controle acionário, a responsabilidade integral pelas informações a eles associadas recai sobre o atual acionista.
A legislação vigente veda o enriquecimento sem causa. Nesse contexto, na transição dos contratos legados, é imprescindível que a ANP verifique a remuneração já auferida pelas transportadoras ao longo do respectivo regime contratual, identificando se há parcela do capital originalmente investido que ainda não tenha sido efetivamente recuperada. Caso contrário, a Base Regulatória de Ativos (BRA), no início do novo quinquênio, deve ser fixada em zero.
Transparência, aderência à regulação e respeito ao consumidor são elementos indispensáveis para que a regulação cumpra plenamente seu papel. A ausência desses princípios pode levar a um cenário indesejável: a perpetuação de distorções por um período de, no mínimo, uma década.
Os princípios regulatórios aplicáveis incluem: modicidade tarifária, transparência, verificabilidade, prudência/eficiência e vedação à dupla recuperação. Diante de assimetrias informacionais, a abordagem regulatória recomendada deve ser: (i) utilização da melhor informação disponível, com adoção de proxies conservadoras; (ii) atribuição à transportadora do ônus da comprovação; e (iii) aplicação de mecanismos de ajuste (true-up) quando novas evidências auditáveis forem apresentadas.
</v>
      </c>
      <c r="D52" s="71" t="str">
        <f>VLOOKUP(A11,$A$4:$BR$18,18,FALSE)</f>
        <v>Reiteramos que a BRA inicial do ciclo 26-30 para os ativos do Contrato Legado da Malha Nordeste deve ter a aplicação do método RCM, e que a ausência de informações não é justificativa para a utilização de método alternativo tendo em vista que a ANP tem o poder regulatório e legal de exigir e obter qualquer tipo de informação faltante, e os agentes regulados, a obrigação de os fornecer ao agente regulador. 
A ANP, com vistas a assegurar uma Base Regulatória de Ativos (BRA) inicial prudente, consistente e replicável no ciclo 2026–2030, deve proceder a realização do cálculo pelo método RCM com base nos fluxos de caixa dos contratos legados, nas informações disponíveis e, quando necessário, em melhores estimativas elaboradas pela própria ANP considerando as projeções das transportadoras para o ciclo 2026-2030 como no caso do opex passado por exemplo. 
A eleição do método RCM possui caráter estratégico e de justiça tarifária. A presente revisão abrange aproximadamente 34% da base de ativos da transportadora TAG, sendo que, os demais  contratos legados terminarão até 2033 o que torna a decisão da revisão em curso, como de enorme impacto para esse quinquênio e ainda maior para o seguinte.
A ausência de informações completas pode perfeitamente ser substituída por projeções e melhores estimativas disponíveis. Reitera-se que RANP nº 991/2026 veda a dupla remuneração e somente o RCM será capaz de dar cumprimento a norma em questão. Nesse contexto, a ANP poderia concluir o cálculo tarifário com base em proxies regulatórias, modelos top-down e benchmarks setoriais, adotando premissas conservadoras em substituição a dados não comprovados.
Tal prática encontra respaldo em experiências internacionais, nas quais se atribui ao agente regulado o ônus da prova, facultando ao regulador rejeitar informações insuficientes e substituí-las por estimativas alternativas devidamente fundamentadas. Essa abordagem é plenamente aderente ao papel da revisão tarifária como instrumento de promoção da eficiência e da modicidade tarifária.
A prática de projeções e estimativas, é inclusive utilizada pela TAG e a própria ANP na apuração do VRN ao utilizar de valores estimados por consultoria contratada pelas próprias transportadoras, como, custo unitário em R$/polegada·metro, opex futuros, etc...
A adoção no método VRN de um custo estimado em R$/polegada·metro unitário para apurar o investimento total antes da depreciação, joga por terra alegações de que o RCM não pode ser utilizado sem a adoção de estimativas. A utilização de projeções e estimativas é prática usual na governança regulatória. 
Adicionalmente vale ressaltar que o custo R$/polegada·metro proposto pela TAG tem bases muito elevadas quando se compara com situação similares em outros entornos e inclusive com analise da própria ANP realizada em 2019 com gasodutos construídos no Brasil.</v>
      </c>
    </row>
    <row r="53" spans="1:4" ht="409.5">
      <c r="A53" s="69" t="s">
        <v>1181</v>
      </c>
      <c r="B53" s="70" t="s">
        <v>568</v>
      </c>
      <c r="C53" s="70" t="str">
        <f t="shared" si="3"/>
        <v xml:space="preserve">Não se pode admitir a hipótese em que agentes regulados venham a ser premiados por não fornecer informações necessárias ao correto trabalho do agente regulador. A alegação de não conhecimento de informações do período pretérito decorrente das alterações de acionistas, não é uma justificativa aceitável. Os contratos legados são anteriores à última alteração acionária, mas a responsabilidade total das informações destes contratos é do atual acionista.
Transparência, aderência à regulação e respeito ao consumidor são elementos indispensáveis para a regulação cumprir seu papel na plenitude. Sem isso, o risco seria o impensável: perpetuar distorções por pelo menos uma década.
Princípios regulatórios aplicáveis: modicidade tarifária, transparência, verificabilidade, prudência/eficiência e vedação à dupla recuperação.  Na presença de assimetria informacional, a abordagem regulatória recomendada é: (i) utilizar a melhor informação disponível e proxies conservadoras; (ii) atribuir à transportadora o ônus de comprovação; e (iii) aplicar mecanismos de true-up quando novas evidências auditáveis forem apresentadas
</v>
      </c>
      <c r="D53" s="71" t="str">
        <f>VLOOKUP(A12,$A$4:$BR$18,18,FALSE)</f>
        <v xml:space="preserve">A 3S entende que a decisão da ANP de não aplicar o RCM nas condições atuais de informação deveria ser precedida de maiores esforços na obtenção dos dados faltantes. Contudo, para viabilizar uma BRA inicial prudente e replicável no ciclo 2026–2030, propõe-se incorporar explicitamente um procedimento preliminar, aplicando a RCM (Recovered Capital Methodology) baseado no FCLE do Contrato Legado.
A revisão do ciclo 2026-2030 alcança em torno de 30% da base das transportadoras TAG e NTS; em 2030, todos os contratos legados vencerão. A metodologia definida agora impactará sensivelmente na próxima revisão tarifária.
Caso não haja a integralidade das informações necessárias à aplicação do método RCM, o regulador, ciente de que a RANP 991/2026 veda a dupla remuneração das transportadoras, tem a prerrogativa de aplicar estimativas mais prováveis (best estimate value) para promover justiça tarifária e atender os princípios de modicidade.
Para enfrentar a falta de dados, a ANP poderia, na busca da modicidade tarifária, concluir a valoração e o cálculo tarifário com base em melhores estimativas disponíveis, utilizando proxies (benchmarks, modelos top-down e parâmetros típicos/eficientes) e substituindo os parâmetros não comprovados por estimativas regulatórias.
Esse procedimento é consistente com precedentes internacionais em que o regulador pode ‘não aceitar’ a proposta e substituí-la por estimativa alternativa e com a lógica de ônus de comprovação do agente regulado em pleitos tarifários (FERC).
No plano nacional, é compatível com a finalidade de revisão tarifária como instrumento de eficiência e modicidade e com o uso de referências regulatórias/valores típicos quando dados do agente são incompatíveis ou insuficientes.
A alternativa encontrada pela ANP da utilização do VRN também enfrenta o questionamento da qualidade das informações. Nesse caso, a definição do custo em R$/polegada.metro para a apuração do Valor de Reposição Novo. A NT da ANP indica a possibilidade de adoção do custo unitário proposto pela consultoria KPMG, contratada pelas transportadoras.
A estimativa dessa informação é ainda mais relevante do que a incompletude de dados imposta ao RCM. A sensibilidade dessa informação, associada a uma depreciação que não coaduna com o histórico já pago pelos respectivos gasodutos possui potencial de distorcer os montantes associados aos novos contratos que serão celebrados, bem como a metodologia a ser aplicada aos contratos que vencerão no futuro.
</v>
      </c>
    </row>
    <row r="54" spans="1:4" ht="105">
      <c r="A54" s="69" t="s">
        <v>993</v>
      </c>
      <c r="B54" s="70" t="s">
        <v>568</v>
      </c>
      <c r="C54" s="70" t="str">
        <f t="shared" si="3"/>
        <v>Os princípios regulatórios aplicáveis indispensáveis para o momento de transição dos contratos legados ao ambiente regulado de tarifas devem incluir a modicidade tarifária, transparência, verificabilidade, prudência e eficiência, especialmente com a finalidade de vedação à dupla recuperação de valores investidos. A atendimento a tais princípios nortearão a regulação para que cumpra plenamente seu papel, evitando a perpetuação de distorções.</v>
      </c>
      <c r="D54" s="71" t="str">
        <f>VLOOKUP(A13,$A$4:$BR$18,18,FALSE)</f>
        <v>A Base Regulatória de Ativos é o valor total dos investimentos em infraestrutura que uma empresa regulada realizou que é reconhecido para calcular a tarifa de serviço. Ela funciona como o patrimônio oficial do negócio que ainda precisa ser pago, servindo de base para garantir que os gastos com obras e manutenção sejam recuperados ao longo do tempo. Em resumo, é o indicador que equilibra o retorno financeiro para o investidor com um preço fiscalizado para o usuário.</v>
      </c>
    </row>
    <row r="55" spans="1:4" ht="180">
      <c r="A55" s="69" t="s">
        <v>1243</v>
      </c>
      <c r="B55" s="70" t="s">
        <v>568</v>
      </c>
      <c r="C55" s="70" t="str">
        <f t="shared" si="3"/>
        <v>É imperativo rememorar o aumento tarifário decorrente do processo de oferta de capacidade da NTS em 2024, resultado de uma interpretação abrangente da Petrobras em relação ao referido acordo para transferir parte da ociosidade dos contratos legados aos novos carregadores. Sendo assim, de modo a evitar que esse comportamento possa ocorrer novamente, sugerimos que a ANP adote como denominador do cálculo tarifário, além da projeção de contratação de capacidade pelo mercado – nos horizontes de longo e curto prazo, a capacidade contratada nos contratos legados vigentes. Frisa-se que o ARF deve descongestionar a capacidade necessária à contratação por novos carregadores e não transferir o custo da capacidade ociosa do carregador original para o mercado de gás.</v>
      </c>
      <c r="D55" s="71"/>
    </row>
    <row r="56" spans="1:4" ht="409.5">
      <c r="A56" s="69" t="s">
        <v>1029</v>
      </c>
      <c r="B56" s="70" t="s">
        <v>568</v>
      </c>
      <c r="C56" s="70" t="str">
        <f t="shared" si="3"/>
        <v>Não se pode admitir a possibilidade de que agentes regulados sejam beneficiados por deixarem de fornecer informações imprescindíveis ao adequado exercício da regulação. A alegação de desconhecimento de dados do período pretérito em razão de mudanças no quadro acionário não configura justificativa válida. Os contratos legados são anteriores à última alteração societária, mas a responsabilidade integral pelas informações relativas a esses contratos recai sobre o acionista atual.
Transparência, conformidade regulatória e respeito ao consumidor são pressupostos inafastáveis para que a regulação exerça plenamente sua função. Sem esses elementos, o risco seria inadmissível: perpetuar distorções por pelo menos uma década.
Aplicam-se os seguintes princípios regulatórios: modicidade tarifária, transparência, verificabilidade, prudência e eficiência, além da vedação à dupla recuperação. Diante de assimetria informacional, a abordagem regulatória recomendada consiste em: (i) valer-se da melhor informação disponível e de proxies conservadoras; (ii) atribuir à transportadora o ônus de comprovação; e (iii) aplicar mecanismos de true-up quando novas evidências auditáveis forem apresentadas.</v>
      </c>
      <c r="D56" s="71" t="str">
        <f>VLOOKUP(A15,$A$4:$BR$18,18,FALSE)</f>
        <v>O posicionamento exarado da nota Técnica da ANP, que sugere não aplicar o RCM nas atuais condições informacionais mostra-se inadequada e incompatível com a própria finalidade da revisão tarifária. Trata-se da metodologia mais apta a capturar o capital efetivamente não recuperado e, portanto, a única capaz de assegurar o cumprimento da vedação à dupla remuneração prevista na RANP nº 991/2026. A eventual insuficiência de dados não justifica seu afastamento, mas impõe ao regulador o dever de intensificar a obtenção de informações ou, subsidiariamente, aplicar o método com base nas melhores estimativas disponíveis.
A revisão atual abrange cerca de 30% da base das transportadoras NTS e TAG e, até 2030, todos os contratos legados estarão encerrados. A metodologia ora definida, portanto, terá efeitos estruturais e duradouros sobre os ciclos tarifários futuros, o que reforça a necessidade de adoção de um critério que reflita a realidade econômica dos ativos e evite distorções permanentes na base regulatória.
Nesse contexto, vale refrisar que a ANP possui autonomia para utilizar estimativas razoáveis (best estimate), com base em proxies, benchmarks e parâmetros eficientes, substituindo informações não comprovadas por referências regulatórias. Essa abordagem é consistente com práticas internacionais (como na FERC) e com a lógica de ônus da prova do agente regulado, sendo plenamente aderente aos princípios de modicidade tarifária e eficiência.
Por fim, destaca-se que a adoção do VRN não supera as limitações informacionais e introduz riscos adicionais relevantes, especialmente quanto à definição do custo unitário (R$/polegada.metro), cuja elevada sensibilidade pode gerar distorções significativas. Essa fragilidade é agravada pelo uso de premissas dissociadas do histórico de amortização dos ativos, com potencial de inflar indevidamente a base regulatória e impactar negativamente os valores dos novos contratos.</v>
      </c>
    </row>
    <row r="57" spans="1:4" ht="30">
      <c r="A57" s="69" t="s">
        <v>1282</v>
      </c>
      <c r="B57" s="70" t="s">
        <v>568</v>
      </c>
      <c r="C57" s="70" t="str">
        <f t="shared" si="3"/>
        <v>Resposta completa enviada por e-mail.</v>
      </c>
      <c r="D57" s="71" t="str">
        <f>VLOOKUP(A16,$A$4:$BR$18,18,FALSE)</f>
        <v>Resposta completa enviada por e-mail.</v>
      </c>
    </row>
    <row r="58" spans="1:4" ht="390">
      <c r="A58" s="69" t="s">
        <v>1036</v>
      </c>
      <c r="B58" s="70" t="s">
        <v>568</v>
      </c>
      <c r="C58" s="70" t="str">
        <f>VLOOKUP(A18,$A$4:$BR$18,17,FALSE)</f>
        <v xml:space="preserve"> Sem esses elementos, corre-se o risco de perpetuar distorções por um longo período, possivelmente por uma década. Os princípios regulatórios que devem orientar esse processo incluem modicidade tarifária, transparência, verificabilidade, prudência, eficiência e a vedação à dupla recuperação.
Não é aceitável que agentes regulados sejam beneficiados pela falta de fornecimento de informações necessárias ao trabalho da agência reguladora. 
Diante da assimetria informacional, a abordagem regulatória mais adequada consiste em utilizar as melhores informações disponíveis e adotar proxies conservadoras, atribuir à transportadora o ônus da prova e aplicar mecanismos de ajuste posterior (true-up) sempre que novas evidências auditáveis forem apresentadas, em prazo determinado pela Agência.
</v>
      </c>
      <c r="D58" s="71" t="str">
        <f>VLOOKUP(A18,$A$4:$BR$18,18,FALSE)</f>
        <v xml:space="preserve">Entendemos que a sugestão preliminar da ANP de não aplicar o RCM diante das limitações de informação deveria ter sido precedida por um esforço mais consistente na obtenção dos dados faltantes. Essa decisão é estratégica e de forte impacto, já que a revisão em questão abrange cerca de 30% da base das transportadoras TAG e NTS, em 2030, todos os contratos legados terão expirado, tornando a metodologia definida agora decisiva para o próximo ciclo tarifário.
Sugere-se que na hipótese de não haver informações completas para a aplicação integral do RCM, cabe ao regulador recorrer às melhores estimativas possíveis, em conformidade com a RANP 991/2026, que proíbe a dupla remuneração. Nesse cenário, a ANP poderia concluir o cálculo tarifário, usando estimativas conservadoras em substituição a dados não comprovados. Essa prática encontra respaldo em experiências internacionais que atribuem ao agente regulado o ônus da prova. 
Situação ainda mais delicada do que a limitação de dados que impactam o uso do RCM é a opção adotada pela ANP em sua Nota Técnica, fundamentada no Valor de Reposição Novo (VRN) considerando o uso dos valores estimados pela consultoria KPMG, contratada pelas transportadoras, especialmente quanto a definição do custo unitário em R$/polegada.metro. A aplicação desse custo unitário em conjunto com critérios de depreciação que não consideram o histórico já amortizado dos gasodutos pode resultar em distorções significativas nos valores dos novos contratos, além de comprometer a consistência da metodologia para contratos futuros.
</v>
      </c>
    </row>
    <row r="59" spans="1:4" ht="195">
      <c r="A59" s="69" t="s">
        <v>798</v>
      </c>
      <c r="B59" s="70" t="s">
        <v>655</v>
      </c>
      <c r="C59" s="70" t="str">
        <f>VLOOKUP(A8,$A$4:$BR$18,19,FALSE)</f>
        <v>A ABIQUIM entende que a proposta apresentada pela TAG, ao se apoiar em metodologias que partem majoritariamente de registros histórico‑contábeis e depreciação cronológica, não demonstra, de forma suficiente, como evita o risco de reconhecimento de valores já remunerados no regime legado.
Para contratos encerrados ou em encerramento, é indispensável que a transportadora comprove, com base rastreável, a parcela de capital ainda não recuperada economicamente — e não apenas a existência física do ativo ou seu valor contábil atualizado. Na ausência dessa comprovação, a solução regulatória deve ser conservadora e sujeita a ajuste posterior, preservando modicidade tarifária e previsibilidade para os usuários.</v>
      </c>
      <c r="D59" s="71"/>
    </row>
    <row r="60" spans="1:4" ht="405">
      <c r="A60" s="69" t="s">
        <v>864</v>
      </c>
      <c r="B60" s="70" t="s">
        <v>655</v>
      </c>
      <c r="C60" s="70" t="str">
        <f>VLOOKUP(A10,$A$4:$BR$18,19,FALSE)</f>
        <v>A FIESP entende que não se deve acatar a proposta da TAG para a BAR da Malha Nordeste porque ela não demonstrou, de forma suficiente, que os valores pleiteados atendem aos critérios regulatórios de prudência, necessidade, eficiência e vedação à dupla remuneração. A própria lógica da transição do contrato legado para o regime tarifário regulado exige separar, com rigor, os ativos efetivamente úteis e ainda não recuperados daqueles que já foram amortizados econômica ou contratualmente. Sem essa demonstração, a incorporação automática da proposta da transportadora transferiria ao usuário um risco informacional que deve permanecer com o regulado.
A ANP registrou que não conseguiu validar com segurança o CHCI, em razão de inconsistências relevantes nos dados históricos apresentados pela TAG, inclusive divergências expressivas entre documentos auditados para a mesma data-base. Também aponta que não foi possível aplicar integralmente o RCM, por falta de informações completas, auditáveis e reconciliáveis sobre receitas, custos, tributos, investimentos e retorno do capital ao longo da vigência contratual. Isso, por si só, já revela insuficiência probatória da proposta da TAG para sustentar o reconhecimento integral da BAR pretendida.
Além disso, a contribuição destaca risco concreto de dupla remuneração, pois os contratos legados já continham componentes destinados a remunerar capital, cobrir OPEX e recuperar investimentos. Sem reconstrução robusta da trajetória econômica desses ativos, não há como assegurar que a BAR proposta não reincorpora parcelas já pagas nas tarifas anteriores. Por isso, a proposta da TAG não deve ser acolhida tal como apresentada.</v>
      </c>
      <c r="D60" s="71"/>
    </row>
    <row r="61" spans="1:4" ht="225">
      <c r="A61" s="69" t="s">
        <v>951</v>
      </c>
      <c r="B61" s="70" t="s">
        <v>655</v>
      </c>
      <c r="C61" s="70" t="str">
        <f>VLOOKUP(A11,$A$4:$BR$18,19,FALSE)</f>
        <v xml:space="preserve">Propõe-se que a ANP utilize no ato regulatório o método RCM
A proposta apresentada pela TAG propõe o cálculo da BRA pelos métodos CHCI e VRN (CRN), considerando a depreciação contábil a partir da data dos contratos legados, sem levar em conta a remuneração já obtida que foi arcada pelos consumidores, levará a uma dupla remuneração e a um enriquecimento sem causa da transportadora. 
As boas práticas regulatórias recomendam a aplicação do RCM e o devido diligenciamento para a obtenção dos dados faltantes junto aos agentes regulados, e quando não for possível, a consideração de melhores estimativas, como forma de mitigar assimetrias das informações para a tomada de decisão. 
</v>
      </c>
      <c r="D61" s="71"/>
    </row>
    <row r="62" spans="1:4" ht="240">
      <c r="A62" s="69" t="s">
        <v>1181</v>
      </c>
      <c r="B62" s="70" t="s">
        <v>655</v>
      </c>
      <c r="C62" s="70" t="str">
        <f>VLOOKUP(A12,$A$4:$BR$18,19,FALSE)</f>
        <v xml:space="preserve">A proposta apresentada pela transportadora demonstrou o cálculo da BRA pelos métodos CHCI e VRN (CRN), partindo de uma lógica predominantemente físico-contábil e sem incorporar, de forma adequada, a remuneração já obtida ao longo do regime legado. No caso da Malha Nordeste, isso é particularmente sensível, pois a trajetória tarifária histórica sugere recuperação substancial do capital investido, o que exige contraste com a dimensão econômica da recuperação já ocorrida.
Assim, ainda que se expurguem ativos com vida útil técnica superada e se utilizem datas de operação conforme Autorizações da ANP, tais medidas não são suficientes, isoladamente, para assegurar modicidade tarifária. É indispensável que a valoração seja contrastada com o RCM, com base em FCLE do contrato legado e, subsidiariamente, em demonstrações financeiras históricas, para impedir que valores já remunerados permaneçam compondo a BRA.
</v>
      </c>
      <c r="D62" s="71"/>
    </row>
    <row r="63" spans="1:4" ht="195">
      <c r="A63" s="69" t="s">
        <v>993</v>
      </c>
      <c r="B63" s="70" t="s">
        <v>655</v>
      </c>
      <c r="C63" s="70" t="str">
        <f>VLOOKUP(A13,$A$4:$BR$18,19,FALSE)</f>
        <v>A transportadora apresentou sua proposta de cálculo da Base Regulatória de Ativos (BRA) utilizando duas metodologias: o Custo Histórico Corrigido pela Inflação (CHCI) e o Custo de Reposição Novo (VRN). Em ambos os casos, a depreciação contábil é considerada a partir da data dos contratos legados, sem considerar a remuneração e a recuperação de valores investidos nos ativos, já obtida por tais contratos. Ainda mais evidenciada fica a necessidade de valorar corretamente os ativos quando se depara com os dados fornecidos pela transportadora no processo e identifica-se com base no método de Custo de Reposição Novo (CRN) o valor de BRA muito superior ao apurado pelo próprio método CHCI. Evidencia-se assim divergências entre as metodologias, reforçando a necessidade de maior rigor na definição do critério regulatório por parte da ANP.</v>
      </c>
      <c r="D63" s="71"/>
    </row>
    <row r="64" spans="1:4" ht="105">
      <c r="A64" s="69" t="s">
        <v>1029</v>
      </c>
      <c r="B64" s="70" t="s">
        <v>655</v>
      </c>
      <c r="C64" s="70" t="str">
        <f>VLOOKUP(A15,$A$4:$BR$18,19,FALSE)</f>
        <v>A proposta apresentada pela transportadora demonstrou o cálculo da BRA pelos métodos CHCI e VRN (CRN), considerando a depreciação contábil a partir da data dos contratos legados, sem levar em conta a remuneração já auferida. Paralelamente, as informações empregadas pela TAG para o cálculo do VRN conduzem esse método a um valor superior ao apurado pelo CHCI, revelando divergências substanciais entre os dois resultados.</v>
      </c>
      <c r="D64" s="71"/>
    </row>
    <row r="65" spans="1:4" ht="45">
      <c r="A65" s="69" t="s">
        <v>1282</v>
      </c>
      <c r="B65" s="70" t="s">
        <v>655</v>
      </c>
      <c r="C65" s="70" t="str">
        <f>VLOOKUP(A16,$A$4:$BR$18,19,FALSE)</f>
        <v>Resposta completa enviada por e-mail.</v>
      </c>
      <c r="D65" s="71"/>
    </row>
    <row r="66" spans="1:4" ht="240">
      <c r="A66" s="69" t="s">
        <v>1036</v>
      </c>
      <c r="B66" s="70" t="s">
        <v>655</v>
      </c>
      <c r="C66" s="70" t="str">
        <f>VLOOKUP(A18,$A$4:$BR$18,19,FALSE)</f>
        <v xml:space="preserve">A proposta da transportadora, ao utilizar os métodos CHCI e VNR (CRN) para calcular a BRA, adota uma lógica predominantemente físico-contábil e deixa de considerar de forma adequada a remuneração já obtida no regime legado. Esse aspecto é especialmente crítico na Malha Nordeste, onde a trajetória tarifária evidencia uma recuperação expressiva do capital investido.
Para que haja justiça regulatória, é necessário confrontar os valores apurados com o Recovered Capital Method (RCM), tomando como referência o Fluxo de Caixa Livre da Empresa (FCLE) dos contratos legados e, de forma complementar, as demonstrações financeiras históricas.
Somente com esse procedimento é possível evitar que ativos cujo capital já foi recuperado continuem compondo a BRA e gerando nova remuneração, protegendo os usuários contra distorções tarifárias e garantindo maior aderência econômica ao processo regulatório.
</v>
      </c>
      <c r="D66" s="71"/>
    </row>
    <row r="67" spans="1:4" ht="409.5">
      <c r="A67" s="69" t="s">
        <v>837</v>
      </c>
      <c r="B67" s="70" t="s">
        <v>657</v>
      </c>
      <c r="C67" s="70" t="str">
        <f>VLOOKUP(A5,$A$4:$BR$18,20,FALSE)</f>
        <v xml:space="preserve">A transparência constitui princípio fundamental de qualquer serviço regulado e assume relevância ainda maior em processos de revisão tarifária que envolvem a definição da Base Regulatória de Ativos, dada sua influência direta sobre a Receita Máxima Permitida e, por consequência, sobre as tarifas aplicáveis ao longo da cadeia do gás natural.
Nesse contexto, entende-se a dificuldade bem como a pertinência de que a ANP adote, na valoração da BRA associada aos contratos, abordagem metodológica que privilegie a máxima rastreabilidade dos dados, a clareza dos critérios de elegibilidade dos ativos e a ampla publicização das premissas utilizadas.
Tal diretriz é especialmente importante quando a valoração se apoia em informações históricas complexas, estruturas contratuais legadas e bases documentais com diferentes graus de detalhamento.
Não se trata de afastar a remuneração adequada do investimento prudente, mas de assegurar que o processo de valoração da BRA observe padrão elevado de transparência regulatória, reduzindo assimetria de informação entre os agentes e fortalecendo a legitimidade técnica do processo tarifário, sob pena de se imporem custos pela falta de transparência a todos os elos da cadeia.
Em mercados ainda em desenvolvimento como o brasileiro, o respeito aos contratos, a robustez e a inteligibilidade da metodologia adotada são elementos essenciais para harmonizar os interesses dos diversos elos da cadeia, preservar a modicidade tarifária e estimular a expansão sustentável do mercado.
Independente da discordância de qualquer agente, a consulta pública permite a participação social através da manifestação da opinião e dos argumentos, dados e fatos que a sustentam, mas é dever de todo ente regulado a prestação de toda informação necessária para a tomada de decisão segura, auditável e rastreável.
Entendemos que a ANP deve ter acesso a toda informação necessária e proceder também com o cálculo do RCM para assim a decisão final ser tomada com toda informação disponível e sem impedimentos por nenhuma das partes envolvidas no processo, ainda que a decisão seja manter a atual proposta relativa a base de ativos pautada no CRN ANP.
</v>
      </c>
      <c r="D67" s="71"/>
    </row>
    <row r="68" spans="1:4" ht="255">
      <c r="A68" s="69" t="s">
        <v>798</v>
      </c>
      <c r="B68" s="70" t="s">
        <v>657</v>
      </c>
      <c r="C68" s="70" t="str">
        <f>VLOOKUP(A8,$A$4:$BR$18,20,FALSE)</f>
        <v>A ABIQUIM considera adequada a preocupação da ANP com a qualidade da informação disponível e com a necessidade de uma metodologia replicável para este ciclo. Ao mesmo tempo, recomendamos que a proposição metodológica deixe inequívoco que: (i) a escolha de uma abordagem factível no curtíssimo prazo não pode ser confundida com validação definitiva da BRA; (ii) a ausência de dados históricos completos deve resultar em maior conservadorismo (e não em maior remuneração); e (iii) deve existir um caminho regulatório claro para revisão/true‑up quando informações auditáveis forem apresentadas.
Também sugerimos que a NT8 explicite a hierarquia de salvaguardas de modicidade: sempre que possível, o resultado físico‑contábil (por CRN ou CHCI) deveria ser contrastado com uma estimativa econômica de capital recuperado, ainda que por aproximações transparentes e reprodutíveis. Esse contraste reduz risco de sobrevaloração da base e melhora a consistência intertemporal do regime de revenue cap.</v>
      </c>
      <c r="D68" s="71"/>
    </row>
    <row r="69" spans="1:4" ht="409.5">
      <c r="A69" s="69" t="s">
        <v>1397</v>
      </c>
      <c r="B69" s="70" t="s">
        <v>657</v>
      </c>
      <c r="C69" s="70" t="str">
        <f>VLOOKUP(A9,$A$4:$BR$18,20,FALSE)</f>
        <v xml:space="preserve">Diante do exposto, considera-se fundamentada a determinação final da ANP que aprova o valor de R$ 4.125,0 milhões para a Base Regulatória de Ativos (BRA) do Contrato Malhas Nordeste, posicionado em moeda de dezembro de 2025. Entende-se adequada a decisão de afastar o uso de metodologias baseadas puramente em correções de registros contábeis históricos (CHCI e RCM), consolidando a adoção do método do Custo de Reposição Novo (CRN) depreciado.
Destaca-se que os ajustes metodológicos promovidos pela Agência conferem consistência regulatória ao cálculo da base de remuneração, especialmente pelas seguintes premissas adotadas:
•	A fixação do início da depreciação com base na data efetiva de entrada em operação comercial dos ativos, validada pelas Autorizações de Operação da ANP, o que corrige eventuais distorções geradas pelo uso de marcos contábeis internos;
•	A aplicação correta da regra de corte para a vida útil regulatória (360 meses), estabelecendo valor regulatório zero para gasodutos já integralmente depreciados, rejeitando-se a manutenção de pisos residuais arbitrários;
•	A extensão do período de cálculo da depreciação até 31 de dezembro de 2025, garantindo a captura do desgaste físico da infraestrutura até o momento exato de transição para o novo ciclo tarifário.
Conclui-se, assim, que as balizas definidas convergem para o objetivo de remunerar estritamente o valor econômico remanescente da infraestrutura efetivamente utilizada. A metodologia endereça de forma eficiente o princípio da modicidade tarifária e assegura a vedação à dupla recuperação de capital ao longo da vida útil dos ativos.
</v>
      </c>
      <c r="D69" s="71"/>
    </row>
    <row r="70" spans="1:4" ht="409.5">
      <c r="A70" s="69" t="s">
        <v>951</v>
      </c>
      <c r="B70" s="70" t="s">
        <v>657</v>
      </c>
      <c r="C70" s="70" t="str">
        <f>VLOOKUP(A11,$A$4:$BR$18,20,FALSE)</f>
        <v>Embora a NT da ANP ressalte que o método do Custo Médio Regulatório (RCM) demanda uma base de dados completa e rastreável, a própria ANP reconhece limitações na utilização dos demais métodos e acaba optando pelo método de Valor de Reposição Novo (VRN) embora esse também se baseie em estimativas. Tal decisão evidencia uma assimetria de tratamento metodológico que merece revisão. 
A BRA oriunda do Contrato Legado – Malha Nordeste pode ser inicialmente reconstruída pelos métodos VRN e CHCI, mas só devem servir de referência informacional para a aplicação do método RCM. Somente o método RCM garante que o valor final da BRA refletirá o capital prudente ainda não recuperado via tarifas.
A adoção isolada do VRN, como sugerido preliminarmente na NT, especialmente diante de incertezas quanto aos custos efetivamente incorridos, pode resultar em remuneração excessiva e potencialmente duplicada ao agente regulado, em afronta ao princípio de vedação à dupla recuperação. Caberia à ANP disponha de uma base de cálculo própria, rastreável e que inspire confiança ao mercado, não se apoiando exclusivamente em estimativas produzidas por consultorias contratadas pelas transportadoras.
A RANP nº 991/2026, considera que a BRA pode ser reconstruída a partir de diferentes metodologias, mas tais abordagens devem servir apenas como insumos preliminares. A definição final deve necessariamente decorrer do RCM, único método capaz de capturar, de forma consistente, o montante de capital já recuperado ao longo do tempo por meio das tarifas. 
No caso específico da apuração pelo CHCI e pelo VRN, a ANP poderia adotar o menor valor entre ambos como uma salvaguarda prudencial inicial (“cap”), exclusivamente para alimentar o cálculo do RCM. Essa abordagem reduz o risco de sobreavaliação da base inicial, melhora a comparabilidade entre transportadoras e preserva a modicidade tarifária. Contudo, esse valor não deve, em hipótese alguma, ser utilizado como critério final autônomo para definição da BRA.
Cabe destacar que propostas de investimento apresentadas pelas transportadoras — especialmente quando não plenamente aderentes aos custos efetivamente incorridos — podem impactar de forma significativa a BRA, reforçando a necessidade de escrutínio regulatório rigoroso.
Diante disso, propõe-se que a ANP explicite, no ato regulatório: a) que a valoração submetida à consulta pública seja tratada como preliminar, baseada em proxies verificáveis; b) a adoção de metodologia conservadora, transparente e replicável; c) a atribuição ao agente regulado do ônus de fornecer informações que viabilizem a aplicação do RCM, sob pena de manutenção das proxies adotadas e aplicação de glosas; e d) a previsão de mecanismo formal de revisão (true-up), a ser acionado quando dados auditáveis forem posteriormente apresentados.
Para viabilizar uma BRA inicial prudente e replicável no ciclo 2026–2030, propõe-se portanto a incorporação explícita de um procedimento que permita a aplicação do RCM (Recovered Capital Methodology), com base nos fluxos de caixa livres do empreendimento (FCLE) dos contratos legados, ainda que suportado por estimativas conservadoras.
Por fim, ressalta-se que as tarifas de transporte praticadas nas últimas duas décadas foram estabelecidas com base em fluxos econômicos — recentemente divulgados pela ANP — sem que houvesse, à época, uma definição formal e “blindada” da Base Regulatória de Ativos. Nesse sentido, não seria adequado que, neste momento de transição dos primeiros contratos legados — que no caso da TAG, representa cerca de 34% do total —, e diante da reconhecida insuficiência de informações, se estabeleça uma blindagem da base das transportadoras, sem que a ANP realize uma análise pelo método RCM. Ao contrário, o processo deve preservar flexibilidade metodológica, rigor técnico e aderência aos princípios regulatórios.</v>
      </c>
      <c r="D70" s="71"/>
    </row>
    <row r="71" spans="1:4" ht="409.5">
      <c r="A71" s="69" t="s">
        <v>1181</v>
      </c>
      <c r="B71" s="70" t="s">
        <v>657</v>
      </c>
      <c r="C71" s="70" t="str">
        <f>VLOOKUP(A12,$A$4:$BR$18,20,FALSE)</f>
        <v xml:space="preserve">Ainda que a Nota Técnica indique que o método RCM requer uma base completa e auditável e que a informação entregue poderia levar a distorções, a própria ANP considerou, também para o método CHCI, haver distorções que não permitiriam a sua aplicação, optando pelo VRN. 
A Base Regulatória de Ativos – BRA oriundos do Contrato Legado - Malha Nordeste pode ser inicialmente reconstruída pelos métodos VRN e CHCI, apenas como ponto de partida informacional para a aplicação do RCM. O valor final da BRA deve corresponder ao capital prudente ainda não recuperado via tarifas, apurado pelo RCM, e não ao menor valor estático entre métodos físico-contábeis.
No entanto a adoção pura e simples do VRN, com as eventuais distorções quanto aos custos realmente incorridos, trará uma remuneração excessiva e em duplicidade ao agente regulado. 
Ressalta-se que no caso do VRN, a ANP deverá ter uma base de cálculo própria rastreável e que tenha a confiança do mercado. 
A Base Regulatória de Ativos – BRA oriunda do Contrato Legado da Malha Nordeste pode ser reconstruída pelos métodos previstos na RANP nº 991/2026, mas apenas como insumos preliminares. A definição final da BRA deve decorrer do RCM, pois somente o RCM reproduz o capital recuperado via tarifas.
No caso da apuração do CHCI e do VRN, a ANP pode considerar o menor valor entre os dois apenas como salvaguarda preliminar de prudência para alimentar o RCM, jamais como critério final autônomo de definição da BRA. Esse “cap” reduz o risco de sobrevaloração da base de partida, melhora a comparabilidade entre transportadoras e preserva a modicidade tarifária, mas o valor regulatório final deve ser o saldo de capital ainda não recuperado apurado pelo RCM.
Para viabilizar uma BRA inicial prudente e replicável no ciclo 2026–2030, propõe-se incorporar explicitamente um procedimento preliminar, aplicando a RCM (Recovered Capital Methodology) baseado no FCLE do Contrato Legado).
Cabe ressaltar que as tarifas de transporte praticadas nas últimas 2 décadas tiveram origem em fluxos (divulgados pela ANP recentemente) não tiveram a base regulatório de ativos – BRA blindada na ocasião pela ANP e, portanto, não seria cabível nesse momento de abertura dos primeiros contratos legados que representam apenas cerca de 30% da totalidade, e com a aplicação do RCM considerando algumas premissas e estimativas pela insuficiência de todas as informações requeridas, que se venha a blindar a base das transportadoras.
Em síntese, as metodologias baseadas no Custo de Reposição Novo (CRN/VRN) ou no Custo Histórico Corrigido pela Inflação (CHCI) não se mostram adequadas, como critério final e autônomo, para a definição da Base Regulatória de Ativos (BRA) no contexto de transição dos contratos legados para a tarifação regulada, porque ambas partem de uma lógica predominantemente patrimonial ou contábil e não capturam, de forma satisfatória, a trajetória econômica de recuperação do capital já ocorrida sob o regime anterior. Nessas condições, tais métodos podem levar ao reconhecimento, na nova base regulatória, de ativos cujo investimento já tenha sido substancial ou integralmente remunerado pelas tarifas historicamente pagas pelos usuários, gerando risco concreto de dupla remuneração. Essa distorção somente é efetivamente mitigada — ou eliminada — pela aplicação do Recovered Capital Method (RCM), que é a metodologia apta a identificar a parcela do capital prudente que ainda não foi recuperada economicamente, distinguindo o saldo residual legítimo de valores que já foram amortizados no âmbito dos contratos legados. Por essa razão, no cenário de transição regulatória, o RCM deve prevalecer como referência metodológica principal, cabendo ao CRN/VRN e ao CHCI, quando muito, função acessória ou preliminar, jamais substitutiva da apuração do capital efetivamente recuperado.
</v>
      </c>
      <c r="D71" s="71"/>
    </row>
    <row r="72" spans="1:4" ht="409.5">
      <c r="A72" s="69" t="s">
        <v>1029</v>
      </c>
      <c r="B72" s="70" t="s">
        <v>657</v>
      </c>
      <c r="C72" s="70" t="str">
        <f>VLOOKUP(A15,$A$4:$BR$18,20,FALSE)</f>
        <v xml:space="preserve">Embora a Nota Técnica afirme que o método RCM exige uma base completa e auditável e que as informações fornecidas poderiam gerar distorções, a própria ANP igualmente identificou distorções no CHCI (alguns ativos com mais de 30 anos ainda constantes da base) que inviabilizariam sua aplicação, optando pelo VRN.
A Base Regulatória de Ativos oriunda do Contrato Legado pode ser inicialmente reconstruída pelos métodos VRN e CHCI, porém apenas como ponto de partida informacional para a aplicação do RCM. O valor final da BRA deve corresponder ao capital prudente ainda não recuperado via tarifas, apurado pelo RCM, e não ao menor valor estático entre métodos de natureza físico-contábil.
Contudo, a adoção pura e simples do VRN, com as eventuais distorções relativas aos custos efetivamente incorridos, acarretará remuneração excessiva e em duplicidade ao agente regulado.
Registre-se que, no caso do VRN, a ANP deverá dispor de base de cálculo própria e rastreável.
A BRA oriunda do Contrato Legado pode ser reconstruída pelos métodos previstos na RANP 991/2026, mas apenas como insumos preliminares. A definição final da BRA deve decorrer do RCM, pois somente esse método reproduz a dinâmica de capital recuperado via tarifas.
Na apuração do CHCI e do VRN, a ANP pode considerar o menor valor entre ambos apenas como salvaguarda preliminar de prudência para alimentar o RCM, jamais como critério final autônomo de definição da BRA. Esse "cap" reduz o risco de sobrevaloração da base de partida, melhora a comparabilidade entre transportadoras e preserva a modicidade tarifária, mas o valor regulatório definitivo deve ser o saldo de capital ainda não recuperado apurado pelo RCM.
Uma proposta de valor de investimentos informada pela transportadora e eventualmente não aderente aos custos efetivamente incorridos exercerá impacto relevante sobre a BRA.
Propõe-se, portanto, que a ANP explicite no ato regulatório:
(a) conduzir a valoração ora submetida à Consulta Pública, com base em proxies verificáveis;
(b) adotar metodologia conservadora e replicável;
(c) atribuir ao agente regulado o ônus de fornecer as informações que habilitem a aplicação do RCM, sob pena de manutenção da proxy e de glosas; e
(d) prever mecanismo formal de revisão e true-up para quando os dados auditáveis forem apresentados.
Para viabilizar uma BRA inicial prudente e replicável no ciclo 2026–2030 é necessário  = aplicar o RCM (Recovered Capital Methodology) com base no FCLE do Contrato Legado.
Cumpre ressaltar que as tarifas de transporte praticadas nas duas últimas décadas tiveram origem em fluxos — recentemente divulgados pela ANP — nos quais a base regulatória de ativos não foi blindada pela Agência à época.
Nesse contexto, não se defende a impossibilidade de blindagem, mas sim que ela não seja adotada neste momento, especialmente diante da abertura dos primeiros contratos legados (cerca de 30% do total) e da aplicação do RCM com base em premissas e estimativas decorrentes da insuficiência de informações.
Assim, eventual blindagem deve estar condicionada à prévia definição de uma base regulatória mais robusta e devidamente validada.
</v>
      </c>
      <c r="D72" s="71"/>
    </row>
    <row r="73" spans="1:4" ht="75">
      <c r="A73" s="69" t="s">
        <v>1282</v>
      </c>
      <c r="B73" s="70" t="s">
        <v>657</v>
      </c>
      <c r="C73" s="70" t="str">
        <f>VLOOKUP(A16,$A$4:$BR$18,20,FALSE)</f>
        <v>Resposta completa enviada por e-mail.</v>
      </c>
      <c r="D73" s="71"/>
    </row>
    <row r="74" spans="1:4" ht="75">
      <c r="A74" s="69" t="s">
        <v>1287</v>
      </c>
      <c r="B74" s="70" t="s">
        <v>657</v>
      </c>
      <c r="C74" s="70">
        <f>VLOOKUP(A17,$A$4:$BR$18,20,FALSE)</f>
        <v>0</v>
      </c>
      <c r="D74" s="71"/>
    </row>
    <row r="75" spans="1:4" ht="409.5">
      <c r="A75" s="69" t="s">
        <v>1036</v>
      </c>
      <c r="B75" s="70" t="s">
        <v>657</v>
      </c>
      <c r="C75" s="70" t="str">
        <f>VLOOKUP(A18,$A$4:$BR$18,20,FALSE)</f>
        <v xml:space="preserve">A Nota Técnica da ANP indica que o RCM exige uma base de dados robusta e auditável, mas, apesar das limitações também apontadas no CHCI, a Agência optou pelo VRN, criando uma assimetria metodológica que precisa ser corrigida. A BRA da Malha Nordeste pode ser inicialmente reconstruída com VRN e CHCI apenas como referência, mas o valor final deve ser definido pelo RCM, único método capaz de refletir o capital prudente ainda não recuperado.
O uso isolado do VRN, sobretudo diante de incertezas sobre os custos efetivos, pode gerar remuneração excessiva e duplicada, contrariando o princípio da vedação à dupla recuperação. Por isso, caso seja utilizado, o VRN deve se apoiar em uma base própria e rastreável da ANP, e não em estimativas de consultorias contratadas pelas transportadoras. A RANP nº 991/2026 prevê que diferentes metodologias podem servir como insumos, mas a definição final da BRA deve necessariamente decorrer do RCM.
Para o ciclo 2026–2030, é essencial incorporar um procedimento que permita aplicar o RCM com base nos fluxos de caixa dos contratos legados, mesmo que inicialmente sustentado por estimativas conservadoras. Como as tarifas dos últimos 20 anos foram definidas a partir de fluxos econômicos sem uma BRA formalmente blindada, não seria adequado blindar a base das transportadoras neste momento de transição. O processo deve preservar flexibilidade metodológica, rigor técnico e aderência aos princípios regulatórios. 
Dessa forma, recomenda-se que o ato regulatório explicite o caráter preliminar dos valores submetidos à consulta pública, atribuindo às transportadoras o ônus da prova pelos dados apresentados. Deve-se, ainda, prever mecanismo de revisão (true-up), a ser acionado mediante apresentação de informações auditáveis, em prazo determinado pela Agência. Assegurando que, nesse estágio inicial da transição, não haja blindagem automática da base das transportadoras.
</v>
      </c>
      <c r="D75" s="71"/>
    </row>
    <row r="76" spans="1:4" ht="345">
      <c r="A76" s="69" t="s">
        <v>825</v>
      </c>
      <c r="B76" s="70" t="s">
        <v>659</v>
      </c>
      <c r="C76" s="70" t="str">
        <f>VLOOKUP(A4,$A$4:$BR$18,21,FALSE)</f>
        <v xml:space="preserve">A Resolução ANP nº 991/2026 prevê três metodologias para a valoração da BRA: (i) o Custo Histórico Corrigido pela Inflação (CHCI), que corresponde ao valor atualizado dos ativos com base no custo de aquisição corrigido pela inflação, descontadas a depreciação e a amortização; (ii) o Custo de Reposição Novo (CRN), que reflete o custo atual de reposição dos ativos, também deduzido da depreciação e amortização; e (iii) metodologias alternativas e amplamente reconhecidas e adotadas pelo mercado, podendo ser aplicado o Método de Capital Recuperado (RCM), no caso de ativos que estiveram sujeitos a tarifas negociadas, no qual o valor da base é determinado a partir do capital efetivamente investido, descontado o retorno já obtido pelo transportador.
O RCM, método aplicado uma única vez e num contexto de arbitragem, apresenta limitações relevantes, pois se baseia no histórico de remuneração e em condições contratuais que podem não refletir eficiência econômica. Depende de parâmetros pouco transparentes e de difícil verificação, tende a gerar distorções e, inclusive, não capturar investimentos incorridos que não tenham sido previamente remunerados. Dessa forma, se conclui que o RCM não poderia ser utilizado para avaliar retrospectivamente ativos vinculados aos contratos legados, uma vez que o possuem suas receitas preservadas no âmbito das Leis nº 11.909/2009 e nº 14.134/2021.
</v>
      </c>
      <c r="D76" s="71"/>
    </row>
    <row r="77" spans="1:4" ht="409.5">
      <c r="A77" s="69" t="s">
        <v>837</v>
      </c>
      <c r="B77" s="70" t="s">
        <v>659</v>
      </c>
      <c r="C77" s="70" t="str">
        <f>VLOOKUP(A5,$A$4:$BR$18,21,FALSE)</f>
        <v xml:space="preserve">O Método do Capital Recuperado (RCM) apresenta relevante aderência conceitual aos princípios da modicidade tarifária e da vedação à dupla recuperação econômica, especialmente em contextos de ativos vinculados a contratos legados ou a arranjos tarifários negociados entre as partes. Nesse sentido, trata-se de metodologia que, em tese, pode contribuir para identificar de forma mais precisa a parcela do capital efetivamente ainda não recuperada.
Todavia, a adequada aplicação do RCM pressupõe disponibilidade de informações históricas suficientes, consistentes e auditáveis, aptas a permitir a reconstrução minimamente confiável dos fluxos econômicos relevantes. Na hipótese de persistirem lacunas informacionais relevantes nas informações apresentadas pelos transportadores, parece razoável que a ANP avalie a adoção de parâmetros objetivos, conservadores e previamente explicitados para fins estimativos, sempre com a devida transparência metodológica e com ampla motivação técnica.
A não utilização da RCM por falta de detalhamento das informações não deve significar a sua não aplicação futura, a ANP, em conformidade de seu papel de ente regulador, deve e pode exigir as informações no formato requerido para ser capaz de desenvolver o trabalho a que se dispôs.
Nessa situação, eventual uso de parâmetros de referência pela ANP poderia representar solução regulatória intermediária e pragmática, desde que observados alguns cuidados: 
(i)	explicitação integral das premissas adotadas;
(ii)	tratamento prudencial das incertezas; 
(iii)	vedação a estimativas que impliquem reconstituição excessivamente favorável de capital supostamente não recuperado; e 
(iv)	possibilidade de revisão futura, caso dados adicionais mais robustos venham a ser disponibilizados.
Sob a perspectiva de todo mercado, essa solução pode ser preferível à simples desconsideração do método ou à adoção de hipóteses pouco transparentes, pois permite compatibilizar, respeito aos contratos, remuneração adequada com disciplina econômica e modicidade tarifária. 
Em outras palavras, na ausência de informação detalhada, a utilização de parâmetros estimativos pela ANP pode ser adequada, desde que aplicada com prudência regulatória, motivação expressa e viés conservador, evitando a transferência indevida de incertezas informacionais para o restante da cadeia e, em última instância, para o consumidor final.
O objetivo é que tenhamos a razoável comprovação para evitar a dupla remuneração conforme Art 7º da resolução ANP 991/2026:
 “Na avaliação dos ativos vinculados ao serviço de transporte, visando à definição da receita máxima permitida para um novo ciclo tarifário, devem ser observadas as seguintes diretrizes:
IV - os ativos cuja recuperação total já tenha ocorrido por meio de remuneração por tarifa de transporte não serão considerados no valor de abertura da BRA,”
Para tanto, a aplicação do RCM, método proposto na resolução, seria um mecanismo crucial para esse teste regulatório.
</v>
      </c>
      <c r="D77" s="71"/>
    </row>
    <row r="78" spans="1:4" ht="45">
      <c r="A78" s="69" t="s">
        <v>1076</v>
      </c>
      <c r="B78" s="70" t="s">
        <v>659</v>
      </c>
      <c r="C78" s="70">
        <f t="shared" ref="C78:C90" si="4">VLOOKUP(A6,$A$4:$BR$18,21,FALSE)</f>
        <v>0</v>
      </c>
      <c r="D78" s="71"/>
    </row>
    <row r="79" spans="1:4" ht="45">
      <c r="A79" s="69" t="s">
        <v>1358</v>
      </c>
      <c r="B79" s="70" t="s">
        <v>659</v>
      </c>
      <c r="C79" s="70">
        <f t="shared" si="4"/>
        <v>0</v>
      </c>
      <c r="D79" s="71"/>
    </row>
    <row r="80" spans="1:4" ht="409.5">
      <c r="A80" s="69" t="s">
        <v>798</v>
      </c>
      <c r="B80" s="70" t="s">
        <v>659</v>
      </c>
      <c r="C80" s="70" t="str">
        <f t="shared" si="4"/>
        <v>A ABIQUIM concorda com o entendimento da ANP de que o Método do Capital Recuperado (Recovery Capital Method – RCM) é conceitualmente o mais adequado para a estimação da BRA em contratos originalmente negociados, por se ancorar no capital efetivamente recuperado e no valor econômico residual ainda não remunerado.
Reconhece-se, entretanto, que sua aplicação plena depende da disponibilidade de uma base histórica completa, conciliável e auditável. Essa limitação, contudo, deve ser tratada como transitória e estritamente informacional, não como justificativa para afastar o método como referência regulatória última.
Nesse sentido, a ABIQUIM recomenda que a NT8 estabeleça, de forma expressa, um caminho regulatório claro para a aplicação do RCM, contemplando ao menos:
(i) a definição de prazo máximo para sua implementação completa, sugerindo-se até 24 meses;
(ii) a utilização obrigatória dos fluxos de caixa dos contratos legados já divulgados pela ANP, complementados por informações auditáveis a serem requeridas das transportadoras; e
(iii) a previsão explícita de mecanismos de ajuste (true up) na BRA e na tarifa quando identificada divergência material em relação à valoração inicial.
A ABIQUIM entende que a BRA estimada com base no CRN deve possuir caráter provisório, devendo ser obrigatoriamente cotejada com o RCM dentro do horizonte do próprio ciclo tarifário 2026 2030 ou, no máximo, para efeitos de ajuste no ciclo subsequente (2031 2035). Tal abordagem preserva a previsibilidade regulatória, sem abdicar do dever poder da ANP de assegurar modicidade tarifária e vedação à dupla remuneração.</v>
      </c>
      <c r="D80" s="71"/>
    </row>
    <row r="81" spans="1:4" ht="45">
      <c r="A81" s="69" t="s">
        <v>1397</v>
      </c>
      <c r="B81" s="70" t="s">
        <v>659</v>
      </c>
      <c r="C81" s="70">
        <f t="shared" si="4"/>
        <v>0</v>
      </c>
      <c r="D81" s="71"/>
    </row>
    <row r="82" spans="1:4" ht="409.5">
      <c r="A82" s="69" t="s">
        <v>864</v>
      </c>
      <c r="B82" s="70" t="s">
        <v>659</v>
      </c>
      <c r="C82" s="70" t="str">
        <f t="shared" si="4"/>
        <v>O RCM é o método mais adequado para o cálculo da BAR da Malha Nordeste porque enfrenta diretamente a questão regulatória central dos contratos legados: quanto do capital originalmente investido já foi efetivamente recuperado pelas receitas históricas do contrato e qual parcela, se houver, ainda pode ser reconhecida no novo ciclo tarifário. Diferentemente do CHCI, que depende de memória contábil íntegra desde a origem do ativo, e do CRN, que parte do custo corrente de reposição, o RCM reconstrói a trajetória econômica efetiva do contrato, considerando receitas auferidas, custos operacionais, tributos, remuneração do capital e depreciação implícita. Por isso, é o método que melhor preserva a aderência intertemporal entre a remuneração passada e a base regulatória futura.
Essa superioridade metodológica é ainda mais evidente em ativos remunerados por tarifas negociadas entre partes, como ocorreu na Malha Nordeste. Nessa situação, a pergunta regulatória relevante não é quanto custaria reconstruir hoje a infraestrutura, nem apenas qual seria seu custo histórico corrigido, mas sim se o investimento já foi amortizado economicamente ao longo do contrato legado. A FIESP sustenta que o RCM é útil porque mitiga o risco de dupla remuneração. Em outras palavras, entre os métodos avaliados, o RCM é o único capaz de apurar, com coerência econômica, o capital regulatoriamente remanescente.
Por essa mesma razão, a ANP deve exigir da TAG informação completa, auditável, reconciliável e tempestiva. Registra-se que a Agência solicitou dados contábeis e operacionais à TAG e à Petrobras, mas concluiu que o conjunto apresentado foi insuficiente para viabilizar a aplicação prudente do RCM, pois não permitiu reconciliar integralmente receitas efetivamente auferidas, custos operacionais incorridos, tributos pagos e taxa de retorno apropriada ao longo de todo o período contratual. Sem essa base, o cálculo do capital não recuperado perde rastreabilidade e pode gerar distorções na BAR, com impacto direto sobre a modicidade tarifária e a neutralidade regulatória.
Além disso, a exigência de informação completa não é faculdade da transportadora, mas consequência da própria sujeição regulatória. A FIESP destaca que dados sobre ativos, custos, investimentos, depreciação e OPEX integram a base de cálculo da tarifa regulada e, portanto, não podem ser tratados como matéria de conveniência privada. A alienação do controle societário da TAG não rompe a continuidade jurídica da empresa nem afasta sua responsabilidade pelos registros pretéritos. Assim, se a ANP pretende evitar que a incerteza informacional seja transferida aos usuários, deve compelir a TAG a apresentar todos os elementos necessários ao RCM. Informação incompleta não pode produzir vantagem regulatória para quem a omite.</v>
      </c>
      <c r="D82" s="71"/>
    </row>
    <row r="83" spans="1:4" ht="409.5">
      <c r="A83" s="69" t="s">
        <v>951</v>
      </c>
      <c r="B83" s="70" t="s">
        <v>659</v>
      </c>
      <c r="C83" s="70" t="str">
        <f t="shared" si="4"/>
        <v>O método RCM se apoia na lógica econômico-financeira dos fluxos de caixa para separar a remuneração do capital da amortização do principal, se diferenciando de abordagens baseadas em custo de reposição ou critérios contábeis. No caso da Malha Nordeste, sua aplicação é essencial, para garantir que não ocorrerá uma dupla retribuição.
As informações não conhecidas são, em grande medida, as mesmas já utilizadas pela própria Agência em metodologias alternativas, sendo possível, assim, reconstruir de forma aproximada a trajetória de recuperação do investimento com base no fluxo de caixa dos contratos legados ou, subsidiariamente, em demonstrações financeiras, utilizando variáveis como receitas, OPEX, CAPEX e evolução da base de ativos. Da mesma forma, parâmetros como o WACC podem seguir referências regulatórias homogêneas.
Assim, a limitação de dados não inviabiliza o RCM, mas exige, em alguns casos o uso de estimativas transparentes, conservadoras e que poderiam estar sujeitas a revisão futura em prazos limites a serem definidos pela ANP. Sob a ótica da prudência regulatória e da modicidade tarifária, a ANP deve considerar a aplicação do RCM, com o uso de proxies transparentes, replicáveis e passíveis de ajuste posterior. Sob a ótica da prudência regulatória, modicidade tarifária e vedação à dupla remuneração, o mais adequado não é descartar o RCM, mas aprofundar sua aplicação, assegurando que a BRA reflita apenas o capital prudente ainda não recuperado no regime legado.
Análises realizadas pela ARM consultoria com base no método RCM, indicaram que o capital investido na malha Nordeste foi integralmente recuperado e que houve sobre remuneração, mesmo sob premissas conservadoras — como OPEX elevado e taxas de WACC mais altas — os resultados permanecem consistentes indicando já haver ocorrido a recuperação do capital.
Em contraste, a utilização do VRN, conforme sugerido em notas técnicas preliminares, resulta em uma BRA positiva — uma discrepância significativa, com impacto estimado de cerca de R$ 5 bilhões no quinquênio, a ser arcado pelos consumidores, no que poderíamos considerar se tratar de uma tripla remuneração.
As premissas utilizadas que geraram os resultados acima indicados foram as seguintes: 1. CAPEX: Considerado o CHCI apresentado pela TAG e como base o ano do investimento anterior à entrada em operação definida pela ANP, 2. Depreciação: Utilizado um período de 30 anos com início da depreciação a partir do ano seguinte ao da realização do investimento, 3. Receita: Valor da RMP deliberada pela ANP, ajustada anualmente. Capacidade anual contratada igual à capacidade do Fluxo da Petrobras, 4. OPEX: Considerado o valor máximo anual apresentado pela NTS excluindo a partida de opex denominada “abertura do mercado”. Esse cenário é bastante conservador na medida em que é lógico pensar que ao longo de 20 anos eficiências tenham ocorrido e que nos anos iniciais, com ativos mais novos o opex teria sido menor, e 5. WACC: 2 cenários com 7,63% e 8,60%.
A ANP tem condições de aplicar o método RCM utilizando para algumas das informações necessárias, estimações considerando cenários possíveis com base em dados passados conhecidos e projeções apresentadas pelas próprias transportadoras. 
Nos diferentes cenários com estimações pró transportadoras em todas elas os resultados indicam que houve uma sobre retribuição do capital investido, onde se conclui que a BRA ao início do ciclo 2026-2030 da Malhas Nordeste deveria ser ZERO. Nossas análises indicam que o capital investido foi recuperado e remunerado totalmente ao final do ciclo passado que terminou em 2019.
Conclui-se que a aplicação pela ANP do RCM, a partir de estimativas próprias não demandaria um elevado grau de exatidão e tão somente a apuração se ocorreu uma sobre recuperação do capital investido. Em caso positivo, independente do montante, a BRA deve ser ZERO.</v>
      </c>
      <c r="D83" s="71"/>
    </row>
    <row r="84" spans="1:4" ht="409.5">
      <c r="A84" s="69" t="s">
        <v>1181</v>
      </c>
      <c r="B84" s="70" t="s">
        <v>659</v>
      </c>
      <c r="C84" s="70" t="str">
        <f t="shared" si="4"/>
        <v xml:space="preserve">O Recovered Capital Method (RCM) é especialmente adequado à transição entre contratos legados e tarifação regulada, pois permite identificar quanto do capital investido já foi recuperado economicamente, evitando que os consumidores paguem novamente por ativos já remunerados. Sua lógica não se baseia apenas em custo de reposição ou em critérios contábeis, mas na apuração do capital prudente ainda não recuperado, distinguindo a recuperação do principal da remuneração do capital.
No caso da Malha Nordeste, o RCM é essencial para o reconhecimento da parcela de capital ainda não recuperada no regime legado. Sua não utilização pode levar à inclusão, na BRA, de valores já retribuídos, risco que se agrava nos gasodutos mais antigos, para os quais já há evidências de recuperação integral, ou até superior ao razoável, dos investimentos e do respectivo custo de capital.
A ANP afirma não poder aplicar o RCM por falta de informações suficientemente detalhadas para um cálculo exato. Contudo, os insumos necessários à apuração estimada do capital recuperado não diferem daqueles já utilizados pela própria ANP em outras metodologias. Por isso, não parece consistente afastar o RCM por insuficiência de dados e, ao mesmo tempo, aceitar estimativas baseadas em premissas equivalentes para métodos alternativos.
A apuração do capital recuperado deve, portanto, ser feita com base na melhor informação disponível, ainda que não existam dados históricos completos, auditáveis e perfeitamente rastreáveis. A ausência de informação ideal não justifica abandonar o cálculo, mas sim adotar solução prudente e sujeita a revisão futura. A base preferencial deve ser o fluxo de caixa do contrato legado, por ser a fonte mais aderente à lógica econômico-financeira do próprio contrato. A partir dele, reconstrói-se a trajetória de recuperação do investimento com base nas receitas tarifárias, deduzidos custos operacionais, tributos, investimentos e demais saídas de caixa, de forma a apurar o Fluxo de Caixa Livre da Empresa (FCLE) disponível para remunerar e amortizar o capital investido.
Subsidiariamente, na ausência de fluxo de caixa contratual confiável, podem ser utilizados os relatórios financeiros anuais disponíveis até o período em que essa informação puder ser reconstruída, os quais fornecem evidências sobre receita, EBITDA, depreciação, CAPEX, resultado operacional e geração de caixa, permitindo inferir a capacidade da operação de remunerar e amortizar o capital investido.
Os elementos mínimos para o cálculo estimado são: receitas do período, OPEX atribuível ao contrato, evolução do capital investido e evolução da BRA. No caso das receitas, a capacidade contratada e as tarifas aplicáveis à Malha Nordeste permitem estimativa razoável. Quanto ao OPEX, embora não haja segregação exata por contrato, a própria ANP já enfrenta esse problema na definição da base de referência do próximo ciclo, utilizando critérios de rateio e matrizes de alocação. Da mesma forma, para estimar a evolução da BRA, a ANP já admite metodologias aproximativas, como CHCI e VRND. Não há, portanto, justificativa para exigir do RCM precisão superior à requerida desses métodos.
Quanto ao WACC, deve ser adotada, por coerência metodológica, a mesma taxa regulatória definida pela ANP para o respectivo ciclo, ou outra taxa economicamente consistente com o período analisado, em bases homogêneas. O objetivo não é reconstituir ex post a rentabilidade efetiva de cada exercício, mas dispor de um parâmetro uniforme para separar a remuneração do capital da recuperação do principal.
Em síntese, as lacunas informacionais não impedem o uso do RCM; apenas exigem o uso de proxies transparentes, replicáveis e passíveis de ajuste posterior. Sob a ótica da prudência regulatória, modicidade tarifária e vedação à dupla remuneração, o mais adequado não é descartar o RCM, mas aprofundar sua aplicação, assegurando que a BRA reflita apenas o capital prudente ainda não recuperado no regime legado.
</v>
      </c>
      <c r="D84" s="71"/>
    </row>
    <row r="85" spans="1:4" ht="409.5">
      <c r="A85" s="69" t="s">
        <v>993</v>
      </c>
      <c r="B85" s="70" t="s">
        <v>659</v>
      </c>
      <c r="C85" s="70" t="str">
        <f t="shared" si="4"/>
        <v>Diante de um cenário onde existem ativos antigos, registrados em contratos legados com datas mais recentes do que sua entrada em operação, em um sistema de retribuição via contrato e sem sofrer interferência regulatória, o RCM se apresenta como o método de valoração mais indicado para a BRA, nesse momento de contexto de transição regulatória. Trata-se este método, dentre as opções consideradas, aquele que efetivamente permite capturar a real remuneração obtida e assim evitar dupla remuneração, ou seja, que consumidores não paguem novamente por ativos já remunerados. No caso da Malha Sudeste, sua aplicação se torna crucial considerando gasodutos mais antigos, onde é evidente já ter havido a recuperação integral dos investimentos realizados. 
A falta de informações adequadas alegada pela ANP para a utilização do método pode e deve ser vencida a partir de estimativas, com base na melhor informação disponível. A completude de informações em um cenário regulado é perfeitamente cabível, utilizando proxies transparentes e conservadoras, obtendo-se assim a melhor informação, sem prejuízo de possibilitar à transportadora o ônus da comprovação de melhor informação. Assim, evita-se que a insuficiência de dados resulte, por si só, na preservação de valores já recuperados ou na reintrodução de distorções incompatíveis com a modicidade tarifária e a vedação à dupla remuneração.
Vale ressaltar que a ANP, ao indicar o CRN, adotou como base a informação da transportadora (relatório KPMG) sem verificação/ rastreabilidade. Por si só, as informações existentes para a aplicação do método RCM já perfazem melhor informação do que o método sugerido na NT.
Propõe-se, portanto, que a ANP explicite no ato regulatório:
(a) viabilizar uma BRA inicial prudente e replicável no ciclo 2026–2030, incorporando explicitamente a RCM (Recovered Capital Methodology) baseada em proxies estimadas quando não dispuser de completude de informações;
(b) Deixar ao agente regulado o ônus de prover informações que habilitem o RCM, sob pena de manutenção da proxy e de eventuais glosas; e
(d) considerar um mecanismo formal de revisão quando os dados auditáveis forem apresentados.
Ou seja, a completude de informações em um cenário regulado, subsequente ao mencionado histórico contratual sem o rastreio regulatório conforme identificado no transporte, é perfeitamente cabível, utilizando proxies transparentes e conservadoras, obtendo-se assim a melhor informação, sem prejuízo de possibilitar à transportadora o ônus da comprovação de melhor informação. Assim, evita-se que a insuficiência de dados resulte, por si só, na preservação de valores já recuperados ou na reintrodução de distorções incompatíveis com a modicidade tarifária e a vedação à dupla remuneração.</v>
      </c>
      <c r="D85" s="71"/>
    </row>
    <row r="86" spans="1:4" ht="409.5">
      <c r="A86" s="69" t="s">
        <v>1243</v>
      </c>
      <c r="B86" s="70" t="s">
        <v>659</v>
      </c>
      <c r="C86" s="70" t="str">
        <f t="shared" si="4"/>
        <v>Em relação à aplicação do RCM, apoiamos a proposta encaminhada pelo Conselho de Usuários (CdU) construída pela Consultoria Calden. Não corroboramos com os argumentos levantados pelas transportadoras que se trata de um método casuístico e tampouco aplicável a infraestrutura regulada. Pelo contrário, reforçamos que o RCM atende aos objetivos regulatórios, defendidos por inúmeros agentes do setor nas consultas e audiências realizadas, de forma a reduzir as assimetrias de informação e evidenciar custos (in)eficientes. No contexto da regulação, este método é conceitualmente aplicável, tendo em vista que os ativos em questão foram valorados sob uma ótica privada, sem interferência ou anuência do regulador, portanto em um regime negociado que transita, neste momento, para o regime regulatório.
Sob essa ótica, como acertadamente aponta a Consultoria Calden, [s]e a ANP utilizasse apenas o Custo de Reposição Depreciado (CRD) ou o Custo Histórico Corrigido (CHCI), haveria um risco elevado de não reconhecer que parte expressiva do capital pode já ter sido recuperada em períodos passados de alta lucratividade. E essa foi justamente o objetivo do regulador em utilizar o RCM: reconstruir de forma retrospectiva os parâmetros econômicos e financeiros, de forma a refletir a recuperação real do capital investido.
A análise de sensibilidade realizada pela Calden corrobora a necessidade de aplicação do método RCM, a fim de evitar a dupla remuneração dos ativos. A Calden utilizou um cenário base, a partir das seguintes premissas:
i)	Receita Líquida: para o Malhas SE foram considerados os dados disponibilizados pela NTS para o período de 2017-2024. Como os dados apresentam pouca variabilidade, considerou-se a média para os demais anos não informados pela transportadora. No caso do Malhas NE, pela ausência de apresentação dos dados pela TAG, a consultoria utilizou os dados informados pela transportadora, por meio da receita estabelecida em contrato (ship-or-pay).
ii)	OPEX: para o Malhas SE foram utilizados os dados disponibilizados pela transportadora para o período de 2017-2024, seguindo o mesmo racional (cálculo da média) utilizado para os anos faltantes. Como a TAG também não disponibilizou os dados relativos aos custos operacionais, para o Malhas NE utilizou-se o cálculo médio do OPEX por quilometragem de gasodutos, disponibilizados em demonstrações financeiras.
iii)	Impostos: considerando o impacto das receitas líquidas e que parte dos impostos indiretos são informados diretamente no OPEX foi estimado apenas o valor referente ao Imposto de Renda e Contribuição Social sobre o Lucro Líquido. Esse percentual foi aplicado sobre a Receita Líquida. Importa ressaltar que os dados utilizados são conservadores, tendo em vista os incentivos fiscais observados pela transportadora, por meio da SUDENE.
iv)	Taxa de remuneração: pela ausência de informações verificáveis, foi utilizada como proxy a taxa de retorno aplicada à distribuidora Comgás. Contudo, a Calden utiliza um fator redutor de 10%, obtido pela diferença entre as taxas aprovadas pela ARSESP à Comgás e ANP às transportadoras no período 2020-2025, tendo em vista que a previsão de receita garantida nos contratos legados não impõe riscos de volume às transportadoras, enquanto para a Comgás é aplicado o regime price-cap, em que a concessionária assume integralmente as variações de volume.
v)	Estimativa de CAPEX e custo de construção: foram utilizados os dados informados pelas transportadoras na CP nº 8/25, por meio do método CHCI. Como os contratos Malhas NE e Malhas SE possuem valores anteriores ao início do contrato, em uma visão conservadora, foi aplicada a depreciação contábil, de modo a obtermos os valores líquidos em 01/01/2006.
Por ausência de espaço no formulário, o restante da contribuição será encaminhado por email.</v>
      </c>
      <c r="D86" s="71"/>
    </row>
    <row r="87" spans="1:4" ht="270">
      <c r="A87" s="69" t="s">
        <v>1029</v>
      </c>
      <c r="B87" s="70" t="s">
        <v>659</v>
      </c>
      <c r="C87" s="70" t="str">
        <f t="shared" si="4"/>
        <v>O RCM é método adequado para a transição dos contratos legados para um regime regulado, pois identifica o capital efetivamente ainda não recuperado e evita que consumidores paguem novamente por ativos já amortizados. Diferentemente de abordagens baseadas em custo de reposição ou critérios contábeis, o RCM separa claramente a recuperação do principal da remuneração do capital.
No presente caso, sua aplicação é essencial para evitar a inclusão, na BRA, de valores já retribuídos — risco especialmente relevante em gasodutos mais antigos, com indícios de recuperação integral ou até superior ao razoável. A ausência de dados completos não justifica seu afastamento, sobretudo porque os insumos necessários não diferem substancialmente daqueles já utilizados pela própria ANP em outras metodologias.
A apuração deve se basear na melhor informação disponível, com uso de estimativas e posterior ajuste (true up). O fluxo de caixa dos contratos legados é a referência preferencial, podendo ser complementado por demonstrações financeiras e proxies regulatórias (receitas, OPEX, CAPEX e evolução da base de ativos).</v>
      </c>
      <c r="D87" s="71"/>
    </row>
    <row r="88" spans="1:4" ht="45">
      <c r="A88" s="69" t="s">
        <v>1282</v>
      </c>
      <c r="B88" s="70" t="s">
        <v>659</v>
      </c>
      <c r="C88" s="70" t="str">
        <f t="shared" si="4"/>
        <v>Resposta completa enviada por e-mail.</v>
      </c>
      <c r="D88" s="71"/>
    </row>
    <row r="89" spans="1:4" ht="45">
      <c r="A89" s="69" t="s">
        <v>1287</v>
      </c>
      <c r="B89" s="70" t="s">
        <v>659</v>
      </c>
      <c r="C89" s="70">
        <f t="shared" si="4"/>
        <v>0</v>
      </c>
      <c r="D89" s="71"/>
    </row>
    <row r="90" spans="1:4" ht="409.5">
      <c r="A90" s="69" t="s">
        <v>1036</v>
      </c>
      <c r="B90" s="70" t="s">
        <v>659</v>
      </c>
      <c r="C90" s="70" t="str">
        <f t="shared" si="4"/>
        <v xml:space="preserve">O RCM se mostra como sendo o único adequado para a definição da BRA na transição dos contratos legados para o regime regulado pois permite a identificação do capital ainda não recuperado, evitando que ativos já remunerados sejam novamente cobrados dos consumidores, assim como determina a Resolução 991/2026. Tal método se apoia na lógica econômico-financeira dos fluxos de caixa para separar a remuneração do capital da amortização do principal, se diferenciando de abordagens baseadas em custo de reposição ou critérios contábeis. 
Os insumos necessários para se alcançar o cálculo do RCM são, em grande medida, os mesmos já utilizados pela própria Agência em metodologias alternativas, sendo possível, assim, reconstruir de forma aproximada a trajetória de recuperação do investimento com base no fluxo de caixa dos contratos legados ou, subsidiariamente, em demonstrações financeiras, utilizando variáveis como receitas, OPEX, CAPEX e evolução da base de ativos. Da mesma forma, parâmetros como o WACC podem seguir referências regulatórias homogêneas, garantindo consistência metodológica.
Sob a ótica da prudência regulatória e da modicidade tarifária, a ANP deve considerar a aplicação do RCM, assegurando que a BRA reflita apenas o capital efetivamente não recuperado e evitando distorções associadas à dupla remuneração.
Do conjunto das informações necessárias mais relevantes para o cálculo do RCM, entende-se que apenas o OPEX e o WACC seriam variáveis que dependeria de estimações por ausência de registros passados rastreáveis, mas que a ANP detém informações suficientes para permitir atribuir valores estimados que ainda que sobrestimados indicariam haver ocorrido uma sobre recuperação do capital investido. A ANP poderia realizar o cálculo do RCM em diferentes cenários não havendo necessidade de uma exatidão e tão somente a constatação quanto a sobre a existência de uma sobre recuperação do capital investido, o que determinaria como sendo ZERO a BRA dos gasodutos do Contrato Malha Nordeste ao início do ciclo 2026-2030.
</v>
      </c>
      <c r="D90" s="71"/>
    </row>
    <row r="91" spans="1:4" ht="45">
      <c r="A91" s="69" t="s">
        <v>825</v>
      </c>
      <c r="B91" s="70" t="s">
        <v>661</v>
      </c>
      <c r="C91" s="70">
        <f>VLOOKUP(A4,$A$4:$BR$18,22,FALSE)</f>
        <v>0</v>
      </c>
      <c r="D91" s="71"/>
    </row>
    <row r="92" spans="1:4" ht="45">
      <c r="A92" s="69" t="s">
        <v>837</v>
      </c>
      <c r="B92" s="70" t="s">
        <v>661</v>
      </c>
      <c r="C92" s="70">
        <f t="shared" ref="C92:C104" si="5">VLOOKUP(A5,$A$4:$BR$18,22,FALSE)</f>
        <v>0</v>
      </c>
      <c r="D92" s="71"/>
    </row>
    <row r="93" spans="1:4" ht="45">
      <c r="A93" s="69" t="s">
        <v>1076</v>
      </c>
      <c r="B93" s="70" t="s">
        <v>661</v>
      </c>
      <c r="C93" s="70">
        <f t="shared" si="5"/>
        <v>0</v>
      </c>
      <c r="D93" s="71"/>
    </row>
    <row r="94" spans="1:4" ht="45">
      <c r="A94" s="69" t="s">
        <v>1358</v>
      </c>
      <c r="B94" s="70" t="s">
        <v>661</v>
      </c>
      <c r="C94" s="70">
        <f t="shared" si="5"/>
        <v>0</v>
      </c>
      <c r="D94" s="71"/>
    </row>
    <row r="95" spans="1:4" ht="75">
      <c r="A95" s="69" t="s">
        <v>798</v>
      </c>
      <c r="B95" s="70" t="s">
        <v>661</v>
      </c>
      <c r="C95" s="70" t="str">
        <f t="shared" si="5"/>
        <v xml:space="preserve">A ABIQUIM compreende a decisão da ANP de afastar o CHCI como metodologia para a BRA inicial da TAG, mas nota que, sem as glosas e ajustes regulatórios implementados, a BRA pelo CHCI, conforme mensurada pela TAG (R$ 5,67 bilhões) foi inferior à proposta, pela mesma transportadora, pelo método CRN (R$ 6,61 bilhões). </v>
      </c>
      <c r="D95" s="71"/>
    </row>
    <row r="96" spans="1:4" ht="45">
      <c r="A96" s="69" t="s">
        <v>1397</v>
      </c>
      <c r="B96" s="70" t="s">
        <v>661</v>
      </c>
      <c r="C96" s="70">
        <f t="shared" si="5"/>
        <v>0</v>
      </c>
      <c r="D96" s="71"/>
    </row>
    <row r="97" spans="1:4" ht="409.5">
      <c r="A97" s="69" t="s">
        <v>864</v>
      </c>
      <c r="B97" s="70" t="s">
        <v>661</v>
      </c>
      <c r="C97" s="70" t="str">
        <f t="shared" si="5"/>
        <v>A FIESP entende que não se deve adotar o CHCI para a TAG porque, embora esse método seja conceitualmente mais aderente ao reconhecimento do capital efetivamente investido em ativos legados já construídos, ele depende de base histórica íntegra, consistente e auditável. No caso concreto, essa condição não foi atendida. O próprio documento registra que a aplicação do CHCI exige registros contábeis confiáveis, capazes de demonstrar o valor originalmente investido, a depreciação acumulada e a correção monetária aplicável. Sem essa rastreabilidade, o método perde validade prática como fundamento regulatório.
No caso da TAG, a contribuição destaca que a ANP identificou inconsistências relevantes nos dados históricos apresentados, inclusive divergência superior a 110% entre documentos auditados para a mesma data-base. Em um processo de revisão tarifária, esse grau de inconsistência compromete a confiabilidade da informação contábil e impede afirmar, com segurança, que a BAR apurada pelo CHCI represente o capital prudente, necessário e ainda não recuperado. Nessas condições, adotar o método significaria reconhecer valores sem base probatória robusta.
Além disso, o CHCI não enfrenta diretamente o principal problema regulatório da transição dos contratos legados: identificar quanto do investimento já foi economicamente recuperado pelas tarifas históricas. Ele reconstrói memória contábil, mas não revela, por si só, a amortização econômica efetivamente ocorrida ao longo do regime contratual anterior. Por isso, ainda que o CHCI seja, em tese, superior ao CRN para ativos antigos, ele não deve ser adotado para a TAG diante da fragilidade informacional verificada e da necessidade de privilegiar metodologia capaz de mitigar o risco de dupla remuneração.</v>
      </c>
      <c r="D97" s="71"/>
    </row>
    <row r="98" spans="1:4" ht="210">
      <c r="A98" s="69" t="s">
        <v>951</v>
      </c>
      <c r="B98" s="70" t="s">
        <v>661</v>
      </c>
      <c r="C98" s="70" t="str">
        <f t="shared" si="5"/>
        <v xml:space="preserve">Evidencia-se uma avaliação de inadequação estrutural do CHCI para a Malha Nordeste, em especial por: (i) não refletir o custo contemporâneo de reposição de ativos antigos; (ii) risco de “rejuvenescimento contábil” por capitalização de gastos na fronteira OPEX/CAPEX sem demonstração técnica de extensão de vida útil; e (iii) limitações de rastreabilidade de registros formados em contexto pré-segregação regulatória.
O método CHCI não deve ser usado como parâmetro primário para a definição da BRA para o caso do Contrato Legado Malha Nordeste, como também, para os demais ainda por vencer. Caso seja utilizado como referência secundária, deve ser acompanhado de auditoria intensiva e de salvaguardas contra dupla remuneração.
</v>
      </c>
      <c r="D98" s="71"/>
    </row>
    <row r="99" spans="1:4" ht="180">
      <c r="A99" s="69" t="s">
        <v>1181</v>
      </c>
      <c r="B99" s="70" t="s">
        <v>661</v>
      </c>
      <c r="C99" s="70" t="str">
        <f t="shared" si="5"/>
        <v xml:space="preserve">Fica evidente que ocorre uma avaliação de inadequação estrutural do CHCI para a Malha Nordeste, em especial por: (i) não refletir o custo contemporâneo de reposição de ativos antigos; (ii) risco de “rejuvenescimento contábil” por capitalização de gastos na fronteira OPEX/CAPEX sem demonstração técnica de extensão de vida útil; e (iii) limitações de rastreabilidade de registros formados em contexto pré-segregação regulatória.
Recomenda-se que o CHCI não seja usado como parâmetro primário de BRA para ativos longevos e que, caso seja utilizado como referência secundária, seja acompanhado de auditoria intensiva e de salvaguardas contra dupla remuneração.
</v>
      </c>
      <c r="D99" s="71"/>
    </row>
    <row r="100" spans="1:4" ht="45">
      <c r="A100" s="69" t="s">
        <v>993</v>
      </c>
      <c r="B100" s="70" t="s">
        <v>661</v>
      </c>
      <c r="C100" s="70">
        <f t="shared" si="5"/>
        <v>0</v>
      </c>
      <c r="D100" s="71"/>
    </row>
    <row r="101" spans="1:4" ht="45">
      <c r="A101" s="69" t="s">
        <v>1243</v>
      </c>
      <c r="B101" s="70" t="s">
        <v>661</v>
      </c>
      <c r="C101" s="70">
        <f t="shared" si="5"/>
        <v>0</v>
      </c>
      <c r="D101" s="71"/>
    </row>
    <row r="102" spans="1:4" ht="120">
      <c r="A102" s="69" t="s">
        <v>1029</v>
      </c>
      <c r="B102" s="70" t="s">
        <v>661</v>
      </c>
      <c r="C102" s="70" t="str">
        <f t="shared" si="5"/>
        <v>Evidencia-se a inadequação estrutural do CHCI em especial por: (i) não refletir o custo contemporâneo de reposição de ativos antigos; (ii) o risco de "rejuvenescimento contábil" por capitalização de gastos na fronteira OPEX/CAPEX sem demonstração técnica de extensão de vida útil; e (iii) limitações de rastreabilidade de registros formados em contexto anterior à segregação regulatória.
Recomenda-se que o CHCI não seja empregado como parâmetro primário de BRA para ativos longevos.</v>
      </c>
      <c r="D102" s="71"/>
    </row>
    <row r="103" spans="1:4" ht="45">
      <c r="A103" s="69" t="s">
        <v>1282</v>
      </c>
      <c r="B103" s="70" t="s">
        <v>661</v>
      </c>
      <c r="C103" s="70" t="str">
        <f t="shared" si="5"/>
        <v>Resposta completa enviada por e-mail.</v>
      </c>
      <c r="D103" s="71"/>
    </row>
    <row r="104" spans="1:4" ht="45">
      <c r="A104" s="69" t="s">
        <v>1287</v>
      </c>
      <c r="B104" s="70" t="s">
        <v>661</v>
      </c>
      <c r="C104" s="70">
        <f t="shared" si="5"/>
        <v>0</v>
      </c>
      <c r="D104" s="71"/>
    </row>
    <row r="105" spans="1:4" ht="165">
      <c r="A105" s="69" t="s">
        <v>1036</v>
      </c>
      <c r="B105" s="70" t="s">
        <v>661</v>
      </c>
      <c r="C105" s="70" t="str">
        <f>VLOOKUP(A18,$A$4:$BR$18,22,FALSE)</f>
        <v xml:space="preserve">Na avaliação da Malha Nordeste, o método CHCI revela limitações estruturais que comprometem sua adequação. Ele não consegue refletir o custo atual de reposição de ativos antigos, abrindo espaço para o chamado “rejuvenescimento contábil” — quando despesas operacionais são capitalizadas sem comprovação técnica de extensão da vida útil — e enfrenta sérias restrições de rastreabilidade, já que muitos registros foram produzidos em um contexto anterior à segregação regulatória.
Diante dessas fragilidades, o CHCI não deve ser adotado como parâmetro principal para definir a BRA de ativos mais antigos. 
</v>
      </c>
      <c r="D105" s="71"/>
    </row>
    <row r="106" spans="1:4" ht="45">
      <c r="A106" s="69" t="s">
        <v>825</v>
      </c>
      <c r="B106" s="70" t="s">
        <v>663</v>
      </c>
      <c r="C106" s="70">
        <f>VLOOKUP(A4,$A$4:$BR$18,23,FALSE)</f>
        <v>0</v>
      </c>
      <c r="D106" s="71"/>
    </row>
    <row r="107" spans="1:4" ht="45">
      <c r="A107" s="69" t="s">
        <v>837</v>
      </c>
      <c r="B107" s="70" t="s">
        <v>663</v>
      </c>
      <c r="C107" s="70">
        <f t="shared" ref="C107:C118" si="6">VLOOKUP(A5,$A$4:$BR$18,23,FALSE)</f>
        <v>0</v>
      </c>
      <c r="D107" s="71"/>
    </row>
    <row r="108" spans="1:4" ht="45">
      <c r="A108" s="69" t="s">
        <v>1076</v>
      </c>
      <c r="B108" s="70" t="s">
        <v>663</v>
      </c>
      <c r="C108" s="70">
        <f t="shared" si="6"/>
        <v>0</v>
      </c>
      <c r="D108" s="71"/>
    </row>
    <row r="109" spans="1:4" ht="45">
      <c r="A109" s="69" t="s">
        <v>1358</v>
      </c>
      <c r="B109" s="70" t="s">
        <v>663</v>
      </c>
      <c r="C109" s="70">
        <f t="shared" si="6"/>
        <v>0</v>
      </c>
      <c r="D109" s="71"/>
    </row>
    <row r="110" spans="1:4" ht="409.5">
      <c r="A110" s="69" t="s">
        <v>798</v>
      </c>
      <c r="B110" s="70" t="s">
        <v>663</v>
      </c>
      <c r="C110" s="70" t="str">
        <f t="shared" si="6"/>
        <v>A ABIQUIM compreende as razões regulatórias apontadas pela ANP para a adoção do CRN depreciado como referência para a BRA inicial da TAG, diante das limitações estruturais do CHCI para ativos de elevada longevidade e histórico contábil formado sob integração vertical pré regulatória. Reconhece-se, ainda, o conjunto de ajustes promovidos pela ANP como avanços relevantes.
Não obstante, duas fragilidades centrais permanecem e merecem tratamento regulatório explícito: (i) Limitação conceitual da depreciação linear para vedar a dupla remuneração. A exclusão de ativos com mais de 30 anos — que totalizou R$ 847,5 milhões — constitui avanço necessário. Contudo, a depreciação linear aplicada ao período anterior não captura eventual sobre remuneração histórica ocorrida durante os primeiros anos de operação, conforme sugerem os fluxos de caixa dos contratos legados já divulgados pela ANP. Apenas o RCM permite reconstruir a trajetória efetiva de recuperação do capital e verificar se houve retorno superior ao WACC regulatório; (ii) Ausência de validação independente dos custos unitários utilizados no VRN. Os custos unitários adotados (R$ 547,35/pol.m), propostos pela consultoria da transportadora, não foram cotejados com referenciais independentes, como o estudo da própria ANP de 2019 ou benchmarks internacionais. O valor adotado posiciona-se no limite superior da faixa histórica observada, expondo o processo ao risco de sobreapreçamento estrutural da base.
Diante disso, a ABIQUIM recomenda que a ANP explicite na NT8 o caráter provisório da BRA estimada com base no CRN e estabeleça salvaguardas adicionais, incluindo:
(a) cotejo obrigatório com o RCM em prazo definido;
(b) validação independente dos custos unitários empregados (estudo ANP 2019, USAID, CNMC Espanha) e na ausência destes elementos, determine auditoria independente com participação da ANP na definição do escopo e na validação dos resultados, assegurando que os parâmetros reflitam custos prudentes e eficientes de mercado;
(c) mecanismos de correção intertemporal caso identificadas divergências materiais.
Tais medidas são essenciais para preservar a consistência intertemporal do regime de revenue cap e evitar aumentos tarifários persistentes decorrentes de bases superavaliadas.</v>
      </c>
      <c r="D110" s="71"/>
    </row>
    <row r="111" spans="1:4" ht="45">
      <c r="A111" s="69" t="s">
        <v>1397</v>
      </c>
      <c r="B111" s="70" t="s">
        <v>663</v>
      </c>
      <c r="C111" s="70">
        <f t="shared" si="6"/>
        <v>0</v>
      </c>
      <c r="D111" s="71"/>
    </row>
    <row r="112" spans="1:4" ht="409.5">
      <c r="A112" s="69" t="s">
        <v>864</v>
      </c>
      <c r="B112" s="70" t="s">
        <v>663</v>
      </c>
      <c r="C112" s="70" t="str">
        <f t="shared" si="6"/>
        <v>A FIESP entende que não se deve utilizar o método do CRN como critério principal para a definição da BAR dos ativos vinculados aos contratos legados vencidos. Em uma transição do regime bilateral para o regime tarifário regulado, a questão econômica central não é estimar quanto custaria reconstruir hoje a infraestrutura, mas apurar quanto do capital originalmente investido já foi efetivamente recuperado pelas receitas obtidas no passado. O CRN mede custo corrente de reposição depreciado, por isso, não enfrenta diretamente o problema regulatório mais relevante desta revisão: o risco de reconhecimento tarifário de parcelas já amortizadas economicamente sob os contratos legados.
Além disso, o próprio documento demonstra que o CRN possui fragilidades metodológicas relevantes. Sua aplicação dependeria de uma base estruturada, ampla e verificável de preços de referência para reposição dos ativos. Contudo, na ausência dessa base, a valoração foi inferida a partir de fontes heterogêneas e restritas, incluindo estimativas da KPMG, cotações pontuais e ferramentas parciais para classes específicas de ativos. Esse desenho amplia o grau de estimativa técnica e julgamento regulatório, reduz a rastreabilidade dos resultados e impede tratar o CRN como método neutro ou superior.
O CRN também não resolve adequadamente o problema da depreciação econômica efetivamente consumida ao longo da vigência dos contratos legados. A depreciação regulatória linear adotada nesse método, ainda que reduza casos mais evidentes de sobre-remuneração, não permite identificar se as tarifas historicamente praticadas já proporcionaram recuperação acelerada do capital. Em outras palavras, zerar ativos mais antigos ou depreciar a infraestrutura por vida útil teórica não revela, com precisão, qual parcela do investimento já foi remunerada no regime anterior e, portanto, não deveria retornar à tarifa futura.
Por essa razão, a FIESP entende que o CRN pode, no máximo, ser tratado como solução residual e provisória, jamais como critério regulatório preferencial. O próprio texto sustenta que, para ativos remunerados por tarifas negociadas entre partes, o método mais aderente é o RCM, pois reconstrói a trajetória histórica de receitas, custos, tributos, investimentos e retorno do capital, permitindo apurar o saldo econômico ainda não recuperado. Assim, utilizar o CRN como base principal implica aceitar uma metodologia que reprecifica ativos por custo corrente, mas não demonstra se esse valor ainda é de fato devido do ponto de vista regulatório. Isso fragiliza a modicidade tarifária, amplia o risco de dupla remuneração e transfere ao usuário incertezas que deveriam ser suportadas pelo regulado.</v>
      </c>
      <c r="D112" s="71"/>
    </row>
    <row r="113" spans="1:4" ht="409.5">
      <c r="A113" s="69" t="s">
        <v>951</v>
      </c>
      <c r="B113" s="70" t="s">
        <v>663</v>
      </c>
      <c r="C113" s="70" t="str">
        <f t="shared" si="6"/>
        <v xml:space="preserve">A NT da ANP indica a possibilidade de adoção do custo unitário proposto pela consultoria KPMG — contratada pelas próprias transportadoras — como parâmetro para o cálculo do Valor de Reposição Novo (VRN). O valor sugerido, de R$ 547,35/polegada·metro, aparenta ter como referência o gasoduto GASIG, com apenas 11 km de extensão e 24 polegadas de diâmetro.
Tal referenciam além de ser baseada em proposta do agente regulado, não se mostra razoável, considerando a significativa diferença de escala entre os empreendimentos, que deveria implicar ganhos relevantes de eficiência e diluição de custos.
Cabe lembrar que, em setembro de 2019, a SIM-ANP realizou o estudo “Análise Estatística de Custos de Implantação de Oleodutos e Gasodutos no Brasil”, cujo objetivo foi estimar o custo médio de implantação de dutos no país com base em projetos relevantes executados entre 2004 e 2019. 
O estudo considerou empreendimentos de transporte com grande extensão, e permitiu calcular médias e desvios-padrão dos custos por metro/polegada (“metropol”). Os resultados indicaram que, após a exclusão de outliers, o custo médio passou a ser de aproximadamente US$ 79,67/polegada·metro, com desvio-padrão de US$ 28,16/polegada·metro (35,3% da média), evidenciando maior consistência estatística. Esses valores reforçam a necessidade de cautela na adoção de parâmetros significativamente superiores.
O estudo também apresentou referências internacionais relevantes. Segundo dados da USAID (2007), os custos de gasodutos onshore nos Estados Unidos variaram entre US$ 27,62 e US$ 82,84/polegada·metro em diferentes estados. Na Espanha, a CNMC — autoridade reguladora do setor — adota valores em torno de 22,16 euros/polegada·metro em regulações mais recentes. Tais referências corroboram a percepção de que os valores propostos pela consultoria se encontram acima de parâmetros historicamente observados.
A adoção direta de informações fornecidas pelo agente regulado, sem validação independente robusta, não se coaduna com boas práticas de governança regulatória. Ao contrário, impõe-se a aplicação do princípio da melhor informação disponível, evitando-se o reconhecimento de valores potencialmente enviesados, ainda que apresentados de boa-fé.
Adicionalmente, informações contidas nas Notas Técnicas, indicam valores de custo variando entre R$ 121,54 e R$ 668,90/polegada·metro, com médias de R$ 395,22 (com outliers) e R$ 328,84 (sem outliers). Tais valores médios são significativamente inferiores aos propostos pela KPMG, reforçando a inconsistência do parâmetro sugerido.
Diante desse conjunto de evidências, entende-se que os valores unitários utilizados para o cálculo do VRN devem ser revistos para baixo de forma substancial — estimando-se uma redução de, ao menos, 70% em relação ao valor proposto pela consultoria.
A adoção de parâmetros inflacionados implicaria a remuneração excessiva de ativos cuja maior parte do investimento já foi recuperada ao longo do tempo, em potencial afronta aos princípios de modicidade tarifária e vedação à dupla recuperação.
Face as evidencias distintas, somos de opinião que os valores unitários geradores do VRN deveriam ser revistos a menor, em pelo menos 30% inferiores ao proposto pela TAG/KPMG. </v>
      </c>
      <c r="D113" s="71"/>
    </row>
    <row r="114" spans="1:4" ht="409.5">
      <c r="A114" s="69" t="s">
        <v>1181</v>
      </c>
      <c r="B114" s="70" t="s">
        <v>663</v>
      </c>
      <c r="C114" s="70" t="str">
        <f t="shared" si="6"/>
        <v xml:space="preserve">A NT da ANP indica a possibilidade de se vir a adotar o custo unitário proposto pela consultoria KPMG, contratada pelas transportadoras, como parâmetro para o cálculo do VRN. O custo proposto de R$ 547,35 /polegada.metro, parece ter tido como parâmetro o gasoduto GASIG, um gasoduto de 11 km e 24 polegadas. 
Vale lembrar que em set/2019 a SIM-ANP realizou um estudo denominado “ANÁLISE ESTATÍSTICA DE CUSTOS DE IMPLANTAÇÃO DE OLEODUTOS E GASODUTOS NO BRASIl”. Esse estudo teve como objetivo estimar, a média dos custos de implantação dos gasodutos e oleodutos brasileiros nos últimos dez anos anteriores à 2019. Foram levados em conta instalações classificadas como de transporte e com significativa extensão. A partir dos custos levantados, foi possível avaliar a média e o desvio-padrão dos valores dos investimentos declarados por metro/polegada (“metropol”) de gasodutos autorizados no Brasil no período compreendido entre 2004 e 2019.
O desvio-padrão do custo por metropol observado para os gasodutos, que anteriormente era igual à US$ 45,53/m.pol e representava 57,3 % da média (US$ 79,42/m.pol), reduziu-se para US$ 28,16/m.pol e representa 35,3% da média (US$ 79,67/m.pol) após a exclusão dos outliers.
O referido estudo indicou que de acordo com USAID (2007), os custos por metropol de gasodutos onshore em diversos estados espalhados pelo território dos Estados Unidos, tais como Nova Iorque, Georgia, Louisiana, Washington, Texas, Wiscosin e Pennsylvania, variaram de US$ 27,62/m.pol a US$ 82,84/m.pol, entre 2005 e 2006. Na Espanha a CNMC que regula atividades gasistas, elabora uma análise de custos para construção de dutos sendo que regulações mais recentes indicam um custo de cerca de 22,16 Euros/polegada.metro 
A solução proposta, em adotar a informação do agente regulado sem uma análise própria, não é uma boa prática de governança regulatória. Essa situação remete ao princípio da adoção da melhor informação disponível, de forma que se evite o reconhecimento de montante consubstanciado em de dados e valores de interesse do próprio agente regulado, ainda que prestados de boa fé.
Ressalta-se que na NT item 5 – Conclusão, consta uma tabela 2 que destaca alguns valores de custo R$/polegada.metro que vão de um mínimo de R$ 121,54 a um máximo de R$ 668, 90 que indica valores médios de R$ 395,22 (dutos, com outliers) e R$ 328,84 (dutos, sem outliers). Esses valores médios são significativamente inferiores aos valores propostos pela KPMG e as referências internacionais.
Portanto, somos de opinião que os valores unitários geradores do VRN deveriam ser revistos a menor em pelo menos 70% do proposto pela KPMG. 
</v>
      </c>
      <c r="D114" s="71"/>
    </row>
    <row r="115" spans="1:4" ht="409.5">
      <c r="A115" s="69" t="s">
        <v>993</v>
      </c>
      <c r="B115" s="70" t="s">
        <v>663</v>
      </c>
      <c r="C115" s="70" t="str">
        <f t="shared" si="6"/>
        <v>Pela falta de informações adequadas, a NT da ANP sugere a adoção do CRN, a partir do custo unitário proposto pela KPMG. A utilização dessa premissa traz como referência “obras especiais” de engenharia ou gasodutos de curta distância, sem rastreabilidade de valores unitários de dutos de longa distância, caso dos gasodutos do Malhas NE. Além disso, ao comparar os dados fornecidos pela transportadora para o CHCI e CRN, percebe-se que este último se trata de custos superestimados. 
Assim, adotar diretamente os dados fornecidos pelo agente regulado para fins de reavaliação dos ativos, sem uma análise independente, compromete a boa prática de governança regulatória. A utilização da melhor informação disponível, assegurando que os valores reconhecidos não reflitam apenas os interesses da própria transportadora, com base em parâmetros consistentes, verificáveis e alinhados com a transparência e a modicidade tarifária é o mais adequado. 
Tais pontos reforçam a necessidade da utilização do RCM nessa fase de transição.
Ou seja, a alternativa baseada no CRN apresenta fragilidades significativas, sobretudo na definição do custo unitário em R$/m.pol sugerido pela consultoria KPMG. Essa estimativa é ainda mais problemática do que a falta de dados enfrentada pelo RCM, pois está vinculada a uma depreciação que não reflete o histórico já pago pelos usuários nos contratos legados. Como consequência, identifica-se uma superestimativa de valoração de investimentos iniciais e a não identificação real da remuneração de tais investimentos históricos. Portanto, há risco de distorção nos valores aplicados aos novos contratos e de comprometimento da metodologia futura, com impactos diretos sobre a modicidade tarifária e a credibilidade regulatória.</v>
      </c>
      <c r="D115" s="71"/>
    </row>
    <row r="116" spans="1:4" ht="45">
      <c r="A116" s="69" t="s">
        <v>1243</v>
      </c>
      <c r="B116" s="70" t="s">
        <v>663</v>
      </c>
      <c r="C116" s="70">
        <f t="shared" si="6"/>
        <v>0</v>
      </c>
      <c r="D116" s="71"/>
    </row>
    <row r="117" spans="1:4" ht="240">
      <c r="A117" s="69" t="s">
        <v>1029</v>
      </c>
      <c r="B117" s="70" t="s">
        <v>663</v>
      </c>
      <c r="C117" s="70" t="str">
        <f t="shared" si="6"/>
        <v>O RCM é o único método capaz de evitar a dupla remuneração dos ativos, ao identificar com precisão o capital efetivamente ainda não recuperado. Metodologias alternativas, como CHCI e VRN, não asseguram, nesse momento, essa segregação, pois se baseiam em atualização de custos ou valores de reposição dissociados da realidade econômico-financeira dos contratos legados.
De toda forma, vale frisar que Nota Técnica da ANP admite a adoção do custo unitário proposto pela KPMG (R$ 547,35/polegada.metro), baseado no gasoduto GASIG (11 km), gasoduto de reduzida extensão. Frisa-se que a própria Nota Técnica, indica valores médios entre R$ 328 e R$ 395/polegada.metro, inferiores aos propostos pela KPMG.
A adoção direta de valores fornecidos pelo agente regulado, sem validação independente, contraria boas práticas regulatórias e o princípio da melhor informação disponível. Diante disso, os custos unitários do VRN devem ser revistos para patamares substancialmente inferiores, evitando a inflação indevida da BRA.</v>
      </c>
      <c r="D117" s="71"/>
    </row>
    <row r="118" spans="1:4" ht="45">
      <c r="A118" s="69" t="s">
        <v>1282</v>
      </c>
      <c r="B118" s="70" t="s">
        <v>663</v>
      </c>
      <c r="C118" s="70" t="str">
        <f t="shared" si="6"/>
        <v>Resposta completa enviada por e-mail.</v>
      </c>
      <c r="D118" s="71"/>
    </row>
    <row r="119" spans="1:4" ht="225">
      <c r="A119" s="69" t="s">
        <v>1036</v>
      </c>
      <c r="B119" s="70" t="s">
        <v>663</v>
      </c>
      <c r="C119" s="70" t="str">
        <f>VLOOKUP(A18,$A$4:$BR$18,23,FALSE)</f>
        <v xml:space="preserve">A Nota Técnica da ANP sugere o uso do Custo de Reposição Novo (CRN), tomando como base o custo unitário indicado pela KPMG. No entanto, essa referência se apoia em “obras especiais” ou gasodutos curtos, sem rastreabilidade adequada para dutos de longa distância. A comparação entre os dados fornecidos pela transportadora para o CHCI e o CRN evidencia que este último resulta em custos inflados.
Adotar diretamente informações do agente regulado, sem análise independente, compromete a governança regulatória. Esses pontos reforçam a necessidade de aplicar o Método do Capital Recuperado (RCM), já que o CRN apresenta fragilidades graves: sua estimativa de custo unitário em R$/m.pol não reflete o histórico já pago pelos usuários nos contratos legados, gerando supervalorização dos investimentos iniciais e ocultando a remuneração efetiva desses ativos.
</v>
      </c>
      <c r="D119" s="71"/>
    </row>
    <row r="120" spans="1:4" ht="45">
      <c r="A120" s="69" t="s">
        <v>1076</v>
      </c>
      <c r="B120" s="70" t="s">
        <v>665</v>
      </c>
      <c r="C120" s="70" t="str">
        <f>VLOOKUP(A6,$A$4:$BR$18,24,FALSE)</f>
        <v>Entendemos que a aplicação do RCN não é a mais adequada, conforme justificativas abaixo.</v>
      </c>
      <c r="D120" s="71"/>
    </row>
    <row r="121" spans="1:4" ht="409.5">
      <c r="A121" s="69" t="s">
        <v>798</v>
      </c>
      <c r="B121" s="70" t="s">
        <v>665</v>
      </c>
      <c r="C121" s="70" t="str">
        <f>VLOOKUP(A8,$A$4:$BR$18,24,FALSE)</f>
        <v>A ABIQUIM considera positivo que a ANP utilize marcos objetivos (como as Autorizações de Operação) para definir a idade operacional e a depreciação regulatória de cada ativo, bem como medidas que reduzem a sobreavaliação — notadamente a eliminação de pisos artificiais de valor residual, a correção do marco temporal da depreciação (substituindo as datas contábeis pelas datas efetivas de entrada em operação) e a exclusão de ativos com vida útil exaurida.
A revisão metodológica promovida pela ANP corrigiu distorções relevantes da avaliação apresentada pela TAG/KPMG, que: (i) utilizava datas contábeis não validadas como marco de início da depreciação; (ii) aplicava piso residual de 10% mesmo para ativos com vida útil exaurida; e (iii) apresentava multiplicidade de bases de VRN não reconciliadas. Os ajustes realizados pela ANP — depreciação pela idade real, eliminação do piso residual e exclusão de ativos com mais de 30 anos — representam aprimoramento metodológico significativo.
Para aumentar ainda mais a replicabilidade e a transparência do método, sugere-se que a NT8 indique, de forma padronizada e de fácil acesso: (i) as fontes e os critérios utilizados para a definição dos custos unitários por tipologia de ativo; (ii) os fatores de ajuste aplicados (topográficos, regionais, de escala); (iii) as vidas úteis regulatórias estabelecidas para cada classe de ativo; e (iv) o tratamento contábil-regulatório das substituições e da componentização, demonstrando como se evita a acumulação indevida de valor na base (dupla contagem).
Transparência aqui não é apenas desejável: é condição para a estabilidade regulatória, para a redução da litigiosidade e para que os usuários possam compreender e validar a formação da Base Regulatória de Ativos que remunerarão ao longo de todo o ciclo tarifário.</v>
      </c>
      <c r="D121" s="71"/>
    </row>
    <row r="122" spans="1:4" ht="300">
      <c r="A122" s="69" t="s">
        <v>864</v>
      </c>
      <c r="B122" s="70" t="s">
        <v>665</v>
      </c>
      <c r="C122" s="70" t="str">
        <f t="shared" ref="C122:C128" si="7">VLOOKUP(A10,$A$4:$BR$18,24,FALSE)</f>
        <v>A FIESP entende que a revisão promovida pela ANP para a Base Regulatória de Ativos da TAG, com adoção do CRN depreciado, é válida nas circunstâncias concretas do processo. Entretanto, o CRN não assegura, por si só, a vedação da dupla remuneração dos ativos. A própria ANP reconhece que o problema regulatório central dos contratos legados é identificar quanto do capital originalmente investido já foi efetivamente recuperado pelas receitas históricas, e não apenas estimar um custo corrente depreciado. Ainda que a revisão da ANP tenha corrigido distorções relevantes, como a remuneração de ativos com vida útil regulatória exaurida, o método permanece incapaz de reconstituir, com precisão, a amortização econômica efetivamente ocorrida no regime contratual anterior.
Por essa razão, a FIESP sustenta que o RCM é metodologicamente superior e deve ser adotado, caso a ANP obtenha, na consulta pública, as informações complementares necessárias. Entre os métodos avaliados, apenas o RCM enfrenta diretamente a questão regulatória relevante: apurar qual parcela do investimento já foi recuperada e qual saldo remanesce passível de reconhecimento tarifário. É, portanto, o único instrumento capaz de mitigar de forma robusta o risco de dupla cobrança aos usuários.</v>
      </c>
      <c r="D122" s="71"/>
    </row>
    <row r="123" spans="1:4" ht="409.5">
      <c r="A123" s="69" t="s">
        <v>951</v>
      </c>
      <c r="B123" s="70" t="s">
        <v>665</v>
      </c>
      <c r="C123" s="70" t="str">
        <f t="shared" si="7"/>
        <v>A escolha pela ANP, do marco temporal das Autorizações de Operação para fins de referência do início da vida regulatória dos ativos, bem como com a eliminação do piso de 10% para valor residual, medida compatível com maior aderência econômica e com a prevenção de sobreavaliação indevida da base é acertada. 
Recomenda-se, contudo, o aprimoramento da transparência, replicabilidade e auditabilidade da metodologia, mediante: (i) publicação dos parâmetros utilizados, incluindo custo unitário por trecho em R$/polegada.metro, fatores de correção e respectivas fontes; (ii) disponibilização de base de ativos replicável, contendo extensão, diâmetro, classe, data de operação, vida útil aplicada e valores de VRN e VRD; e (iii) apresentação de sensibilidades por classe de ativo, de modo a evidenciar os impactos regulatórios de diferentes vidas úteis sobre gasodutos, estações e sistemas de medição e controle.
Não obstante nossas críticas aos parâmetros de cálculo do VRN, entendemos que o ponto central, na transição entre contratos legados e tarifa regulada, em linha com a resolução RANP 991/2026, não é apenas há quantos anos o ativo entrou em operação, mas quanto do capital nele investido já foi efetivamente recuperado economicamente por meio das tarifas pagas pelos usuários. 
A aplicação de um VRD baseado em vida útil regulatória não possibilita capturar a realidade econômica dos contratos legados, nos quais parte substancial — ou até a quase totalidade — do capital investido já pode ter sido recuperada pelas tarifas históricas. 
Nesses casos, utilizar apenas a depreciação convencional como redutor do valor do ativo pode levar à sobreavaliação da BRA e, consequentemente, à dupla remuneração dos mesmos investimentos. Somente o uso do RCM possibilita corrigir essa distorção na medida que esse método permite identificar o saldo de capital prudente ainda não recuperado, que é o único valor compatível com uma base regulatória economicamente legítima.
Conclui-se que o VRN/VRD não pode cumprir a função de avaliação do capital recuperado que tão somente poderá ser realizado com o RCM, justamente por ser o método mais apto a refletir a recuperação econômica efetiva dos ativos e a impedir que os consumidores voltem a pagar por investimentos já remunerados no regime legado.</v>
      </c>
      <c r="D123" s="71"/>
    </row>
    <row r="124" spans="1:4" ht="409.5">
      <c r="A124" s="69" t="s">
        <v>1181</v>
      </c>
      <c r="B124" s="70" t="s">
        <v>665</v>
      </c>
      <c r="C124" s="70" t="str">
        <f t="shared" si="7"/>
        <v xml:space="preserve">A escolha pela ANP, do marco temporal das Autorizações de Operação para fins de referência do início da vida regulatória dos ativos, bem como com a eliminação do piso de 10% para valor residual, medida compatível com maior aderência econômica e com a prevenção de sobreavaliação indevida da base é acertada. Recomenda-se, contudo, o aprimoramento da transparência, replicabilidade e auditabilidade da metodologia, mediante: (i) publicação dos parâmetros utilizados, incluindo custo unitário por trecho em R$/polegada.metro, fatores de correção e respectivas fontes; (ii) disponibilização de base de ativos replicável, contendo extensão, diâmetro, classe, data de operação, vida útil aplicada e valores de VRN e VRD; e (iii) apresentação de sensibilidades por classe de ativo, de modo a evidenciar os impactos regulatórios de diferentes vidas úteis sobre gasodutos, estações e sistemas de medição e controle.
Todavia, o VRN/VRD não pode ser adotado, isoladamente, como resultado final da BRA. No contexto específico da transição do Contrato Legado da Malha Nordeste para a tarifação regulada, ele pode, no máximo, cumprir função subsidiária e transitória, sempre subordinado ao RCM e ao ajuste pelo capital já recuperado. O ponto central não é apenas a idade física do ativo, mas quanto do capital nele investido já foi efetivamente recuperado por meio das tarifas pagas pelos usuários.
Assim, entendemos que o RCM é perfeitamente aplicável pela ANP com as informações disponíveis. Se, ainda assim, o VRN/VRD vier a ser utilizado de forma subsidiária, sua aplicação deve observar, no mínimo, três condicionantes: primeiro, parâmetros unitários compatíveis com estudos próprios da ANP e com referências internacionais aplicáveis a gasodutos de características técnicas semelhantes; segundo, ajuste explícito pela parcela de capital já recuperada, apurada provisoriamente a partir das melhores informações disponíveis, inclusive com base no FCLE do contrato legado ou, subsidiariamente, em relatórios financeiros passados; e, terceiro, contraste com o método CHCI apenas como salvaguarda preliminar de prudência, jamais como critério final autônomo de definição da BRA.
Esse ajuste é indispensável porque a simples aplicação de um VRD baseado em vida útil regulatória pode não capturar a realidade econômica dos contratos legados, nos quais parte substancial — ou até a quase totalidade — do capital investido já pode ter sido recuperada pelas tarifas históricas. Nesses casos, utilizar apenas a depreciação convencional como redutor do valor do ativo pode levar à sobreavaliação da BRA e, consequentemente, à dupla remuneração dos mesmos investimentos. O uso do RCM corrige essa distorção ao identificar o saldo de capital prudente ainda não recuperado, que é o único valor compatível com uma base regulatória economicamente legítima.
Em síntese, a 3S entende que o VRN/VRD pode, no máximo, cumprir função provisória e conservadora, desde que submetido a ajuste pelo capital recuperado e validado por confronto com métodos alternativos. O cálculo definitivo da BRA deve privilegiar o RCM, justamente por ser o método mais apto a refletir a recuperação econômica efetiva dos ativos e a impedir que os consumidores voltem a pagar por investimentos já remunerados no regime legado. 
No que se refere à definição e publicação de custos unitários, a ANP deveria divulgar uma Proposta de Valores Unitários de Referência para investimentos, operação e manutenção das instalações de transporte, em linha com seu dever de promover sustentabilidade econômica e financeira do sistema. 
Entretanto, embora essa metodologia possa ser útil como referência de valoração física dos ativos, ela não é suficiente, isoladamente, para assegurar modicidade tarifária, pois não capta a dimensão econômica da recuperação de capital já ocorrida no regime legado. . Assim, o resultado do CRN/VRD deve ser necessariamente  ajustado por estimativa de capital recuperado, para evitar dupla remuneração.
</v>
      </c>
      <c r="D124" s="71"/>
    </row>
    <row r="125" spans="1:4" ht="315">
      <c r="A125" s="69" t="s">
        <v>993</v>
      </c>
      <c r="B125" s="70" t="s">
        <v>665</v>
      </c>
      <c r="C125" s="70" t="str">
        <f t="shared" si="7"/>
        <v>A decisão da ANP em utilizar as Autorizações de Operação como marco inicial da vida regulatória dos ativos, junto à eliminação do piso de 10% para valor residual, representa um avanço em termos de aderência econômica e prevenção de sobre avaliações indevidas da base. 
No entanto, tala metodologia para garantir maior transparência, replicabilidade e auditabilidade não deve ser realizada exclusivamente por meio da utilização de valores fornecidos pela própria transportadora. Torna-se necessária uma avaliação de ativos que incorra em avaliação independente, por meio de laudo de ativos adequado e auditável. Tal aprimoramento pode ser feito com a publicação dos parâmetros utilizados — como custos unitários por trecho, fatores de correção e suas fontes —, da disponibilização de uma base de ativos detalhada e replicável, e da apresentação de análises de sensibilidade por classe de ativo, evidenciando os impactos regulatórios de diferentes vidas úteis sobre gasodutos, estações e sistemas de medição.
Ainda assim, a aplicação metodológica de valoração não pode se sobrepor à análise de custos já remunerados dos gasodutos. Solução que somente a metodologia RCM poderia observar dentro das opções consideradas pela ANP.</v>
      </c>
      <c r="D125" s="71"/>
    </row>
    <row r="126" spans="1:4" ht="409.5">
      <c r="A126" s="69" t="s">
        <v>1243</v>
      </c>
      <c r="B126" s="70" t="s">
        <v>665</v>
      </c>
      <c r="C126" s="70" t="str">
        <f t="shared" si="7"/>
        <v>A ABRACE gostaria de tecer algumas considerações, acerca da alternativa proposta pela ANP, em adotar a metodologia do Valor Novo de Reposição (VNR), aplicando a depreciação técnica, de modo a refletir o consumo econômico do ativo ao longo de sua vida útil. Primeiro, destacamos a decisão acertada da Agência em ajustar a forma de cálculo proposta pelas transportadoras, adequando o marco temporal para a depreciação dos ativos, a partir da entrada em operação, e desconsiderando, para o caso da TAG, o piso residual proposto para os ativos que atingiram o período máximo estabelecido em regulação, 30 anos. Isso demonstra rigor técnico da ANP e coragem regulatória diante das pressões infundadas que visam majorar a BRA.
No entanto, como a ANP mesmo reconhece, o VNR é um método de cálculo complexo e subjetivo, muito sensível a variações intertemporais – preços e fronteira de custos. Tendo isso em conta, percebe-se que a Agência tomou uma decisão conservadora ao estabelecer o seu valor de VNR a partir de dados apresentados pelas próprias transportadoras. Esse conservadorismo pode, por um lado, reduzir a exposição a questionamentos por parte dos agentes regulados, mas por outro, supervalorizar a BRA, a partir de informações imprecisas e não-independentes.
Por exemplo, para a NTS, a ANP decidiu manter o valor proposto pela transportadora, por meio do relatório da consultoria KPMG de R$ 16,6 bilhões, alterando apenas o valor depreciado por mudanças metodológicas já mencionadas nessa contribuição. Para a TAG, por sua vez, a ANP faz um ajuste de cálculo entre os valores de VNR propostos, utilizando a metodologia apresentada também pela KPMG. Esta consultoria apresentou três valores para o VNR TAG: i) R$ 10,7 bilhões (Custo de Reprodução); ii) R$ 12,3 bilhões (Custo de Reposição pelo Modern Equivalent Asset – MEA); e iii) R$ 14,7 bilhões (base efetivamente utilizada para cálculo do VRD). A ANP, utilizando a mesma forma de cálculo da segunda opção (MEA) chega a um valor de R$ 13,7 bilhões (11% superior), porque incluiu no seu cálculo Estações de Distribuição de Gás (EDGs) e ramais que não estavam inseridos nos cálculos da KPMG/TAG.
Contudo, em que pese o valor adotado – R$/metrol-pol – como referência à construção de gasodutos nos pareça razoável, em relação a estudos da EPE e outras referências setoriais, não houve nenhuma análise técnica a respeito dos fatores de correção de escala, complexidade construtiva e especificidades técnicas para cada trecho de gasoduto considerado. Além disso, para as EDGs a ANP adotou o custo estimado pela KPMG sem qualquer análise crítica, a respeito. A rigor, a utilização do VNR deveria estar embasada em laudo de consultoria independente, garantindo informações e premissas equilibradas para a correta valoração desses ativos.</v>
      </c>
      <c r="D126" s="71"/>
    </row>
    <row r="127" spans="1:4" ht="285">
      <c r="A127" s="69" t="s">
        <v>1029</v>
      </c>
      <c r="B127" s="70" t="s">
        <v>665</v>
      </c>
      <c r="C127" s="70" t="str">
        <f t="shared" si="7"/>
        <v>O RCM é o único método capaz de evitar a dupla remuneração dos ativos, ao identificar com precisão o capital efetivamente ainda não recuperado. Metodologias alternativas, como CHCI e VRN, não asseguram essa segregação, pois se baseiam em atualização de custos ou valores de reposição dissociados da realidade econômico-financeira dos contratos legados.
De toda forma, vale refrisar que há necessidade de aprimorar a transparência e a auditabilidade da metodologia por meio da: (i) publicação dos parâmetros utilizados (custo em R$/polegada.metro, fatores de correção e fontes); (ii) disponibilização de base de ativos replicável (extensão, diâmetro, data de operação, vida útil e valores de VRN/VRD); e (iii) apresentação de análises de sensibilidade por classe de ativo.
Esse ajuste é necessário porque a depreciação baseada apenas na vida útil pode superestimar a BRA em ativos já amplamente amortizados, gerando dupla remuneração. O RCM corrige essa distorção ao identificar o capital ainda não recuperado, sendo, portanto, o método mais adequado para a definição da base regulatória.</v>
      </c>
      <c r="D127" s="71"/>
    </row>
    <row r="128" spans="1:4" ht="45">
      <c r="A128" s="69" t="s">
        <v>1282</v>
      </c>
      <c r="B128" s="70" t="s">
        <v>665</v>
      </c>
      <c r="C128" s="70" t="str">
        <f t="shared" si="7"/>
        <v>Resposta completa enviada por e-mail.</v>
      </c>
      <c r="D128" s="71"/>
    </row>
    <row r="129" spans="1:4" ht="210">
      <c r="A129" s="69" t="s">
        <v>1036</v>
      </c>
      <c r="B129" s="70" t="s">
        <v>665</v>
      </c>
      <c r="C129" s="70" t="str">
        <f>VLOOKUP(A18,$A$4:$BR$18,24,FALSE)</f>
        <v xml:space="preserve">A decisão da ANP de utilizar as Autorizações de Operação como marco inicial da vida regulatória dos ativos, junto à eliminação do piso de 10% para valor residual, representa um avanço importante, pois aumenta a aderência econômica e previne sobreavaliações indevidas da base. Contudo, para garantir maior transparência, replicabilidade e auditabilidade, não é adequado depender apenas dos valores fornecidos pela transportadora. É necessário que haja uma avaliação independente dos ativos, por meio de laudos técnicos auditáveis.
Ainda assim, qualquer metodologia de valoração deve respeitar os custos já remunerados nos contratos anteriores, algo que, apenas, o Método do Capital Recuperado (RCM) consegue assegurar entre as opções consideradas pela ANP.
</v>
      </c>
      <c r="D129" s="71"/>
    </row>
    <row r="130" spans="1:4" ht="409.5">
      <c r="A130" s="69" t="s">
        <v>1076</v>
      </c>
      <c r="B130" s="70" t="s">
        <v>667</v>
      </c>
      <c r="C130" s="70">
        <f>VLOOKUP(A6,$A$4:$BR$18,25,FALSE)</f>
        <v>0</v>
      </c>
      <c r="D130" s="72" t="str">
        <f>VLOOKUP(A6,$A$4:$BR$18,26,FALSE)</f>
        <v xml:space="preserve">A quantificação da BRA apresentada não atende às exigências da regulação vigente no que concerne a se evitar remuneração em duplicidade. Isso porque deixa de incorporar a depreciação regulatória e a amortização já ocorridas, em conformidade com o racional econômico originalmente previsto nas memórias de cálculo das tarifas dos contratos legados — em especial as premissas relativas ao valor residual econômico considerado.
A documentação submetida pela Petrobras demonstra que as tarifas dos contratos da Malha SE e da Malha NE foram estruturadas para remunerar os ativos ao longo dos vinte anos de vigência dos contratos. Além disso, evidencia que parte significativa do valor dos ativos a serem remunerados por essas tarifas decorre da quantificação de uma rede antiga (ativos existentes à época), composta por ativos das décadas de 1970 e 1980, com base no custo de reposição “as new” não depreciado.
Adicionalmente, a alegação de insuficiência de dados para aplicação do Método do Capital Recuperado (MCR) não pode ser aceita como justificativa para adoção de critérios de valoração desprovidos de fundamentação econômica sólida e que levem à remuneração em duplicidade dos ativos.
Os investimentos realizados podem ser depurados a partir dos dados contábeis das próprias transportadoras. Na ausência de informações detalhadas sobre O&amp;M, tributos ou quaisquer outros elementos que a ANP considere relevantes, devem ser adotadas premissas de melhores práticas de mercado como referência provisória, até que os dados necessários sejam disponibilizados pelas transportadoras. 
No caso concreto, estamos diante de agentes regulados que impedem o adequado exercício pela ANP de suas atribuições legais, na medida em que se negam a compartilhar as informações requeridas pela Agência. E, em se mantendo esse contexto, irão se beneficiar com a aplicação de uma metodologia que os favorece.
Sendo assim, a utilização de informações com base nas melhores práticas de mercado, até que as transportadoras disponibilizem as informações requeridas pela ANP, nos parece o único caminho possível para evitar a caracterização de remuneração em duplicidade.
Adicionalmente, a aplicação da metodologia CRN, considerando o cálculo do VRN a partir de um custo unitário (R$/m.pol) de referência, pode introduzir risco na valoração da BRA devido à alta incerteza no cálculo do VRN. Esse método aplicado no cálculo do VRN é utilizado em situações em que há baixíssimo nível de maturidade do projeto (0% a 2%), gerando uma estimativa com faixa de precisão esperada muito larga (-50% a 100%). De acordo com a Prática Recomendada da AACE, corresponde a uma estimativa de Classe 5.
</v>
      </c>
    </row>
    <row r="131" spans="1:4" ht="409.5">
      <c r="A131" s="69" t="s">
        <v>1358</v>
      </c>
      <c r="B131" s="70" t="s">
        <v>667</v>
      </c>
      <c r="C131" s="70" t="str">
        <f>VLOOKUP(A7,$A$4:$BR$18,25,FALSE)</f>
        <v xml:space="preserve">A este respeito, concordamos com a metodologia aplicada (uma vez que o método de custos históricos corrigidos pela inflação, CHCI, iria introduzir incertezas devido ao longo período de correção de custos), e com os critérios utilizados para o cálculo, porém discordamos do índice que foi aplicado para a correção temporal do custo dos ativos (IPCA). 
</v>
      </c>
      <c r="D131" s="72" t="str">
        <f>VLOOKUP(A7,$A$4:$BR$18,26,FALSE)</f>
        <v xml:space="preserve">O IPCA (Índice Nacional de Preços ao Consumidor Amplo) é o principal indicador oficial de inflação do Brasil. Ele é calculado pelo Instituto Brasileiro de Geografia e Estatística (IBGE) e mede a variação de preços de um conjunto de produtos e serviços consumidos pelas famílias brasileiras com renda entre 1 e 40 salários mínimos. O índice busca representar o custo de vida médio da população, incluindo despesas como alimentação, transporte, habitação, saúde, educação e lazer. Já o IGP-M (Índice Geral de Preços – Mercado) é um indicador de inflação calculado pela Fundação Getulio Vargas (FGV) que mede a variação de preços em diferentes etapas da atividade econômica. Diferentemente do IPCA, que se concentra no consumo das famílias, o IGP-M combina três componentes: o Índice de Preços ao Produtor Amplo (IPA), que reflete preços no atacado e tem maior peso no cálculo; o Índice de Preços ao Consumidor (IPC), que mede preços no varejo; e o Índice Nacional de Custo da Construção (INCC), que acompanha os custos da construção civil. 
Consideramos, portanto, que o IGP-M é o índice mais adequado para a correção dos custos de ativos para transporte de gás natural, que não se tratam de itens de consumo para famílias com renda entre 1 e 40 salários mínimos (para os quais seria mais adequado o uso do IPCA), possuindo grande contribuição de custos de equipamentos, materiais, serviços, e construção civil e eletromecânica (mais afeitos ao IGP-M). Cabe ressaltar que, na proposta da TAG, também é considerada a atualização monetária pelo IGP-M (índice previsto no Contrato Legado da Malha Nordeste), invocando como precedentes as Notas Técnicas ANP nº 013/2019-SIM e nº 01/2021-SIM, elaboradas no contexto da 1ª Revisão Tarifária da Transportadora Brasileira Gasoduto Bolívia-Brasil (TBG). </v>
      </c>
    </row>
    <row r="132" spans="1:4" ht="409.5">
      <c r="A132" s="69" t="s">
        <v>798</v>
      </c>
      <c r="B132" s="70" t="s">
        <v>667</v>
      </c>
      <c r="C132" s="70" t="str">
        <f>VLOOKUP(A8,$A$4:$BR$18,25,FALSE)</f>
        <v>A ABIQUIM reconhece a consistência metodológica da revisão promovida pela ANP, que resultou em valores de BRA mais aderentes à realidade econômica dos ativos da TAG. A aplicação da depreciação pela idade real dos ativos, a eliminação do piso residual de 10% e a exclusão de ativos com mais de 30 anos de operação (totalizando R$ 847,5 milhões) representam avanços significativos em relação à proposta original da TAG/KPMG.
Não obstante, os resultados apresentados na Tabela 3 da NT8 evidenciam uma questão que merece aprofundamento: a exclusão de R$ 847,5 milhões da BRA refere-se apenas à parcela de ativos com mais de 30 anos que ainda constavam na avaliação KPMG. Contudo, a depreciação linear aplicada pela ANP, embora necessária, não captura eventual sobre-remuneração histórica que possa ter ocorrido durante os primeiros 30 anos de operação desses ativos, conforme sugerem os fluxos de caixa dos contratos legados divulgados pela ANP em 2025.
Adicionalmente, a comparação entre os valores da KPMG e da ANP (Tabela 4 da NT8) demonstra que as principais diferenças decorrem: (i) da correção do marco temporal da depreciação (R$ 2.516 milhões); e (ii) da depreciação adicional referente ao período 2024-2025 (R$ 737 milhões). Estes ajustes são tecnicamente corretos e alinhados às melhores práticas regulatórias.
Entretanto, os custos unitários que serviram de base para o VRN (R$ 547,35/pol.m) não foram objeto de validação independente, mantendo-se os valores propostos pela consultoria da transportadora. Conforme apontado no estudo "Análise Estatística de Custos de Implantação de Oleodutos e Gasodutos no Brasil" (SIM-ANP, set/2019), a média histórica para gasodutos brasileiros situa-se em US$ 79,67/pol.m (aproximadamente R$ 438,00/pol.m, a depender do câmbio), patamar inferior ao adotado.
Propõe-se que, como aprimoramento para os próximos ciclos tarifários, a ANP:
(i) Estabeleça referências próprias de custos unitários, baseadas em estudos setoriais atualizados e benchmarks internacionais, reduzindo a dependência de avaliações contratadas pelas transportadoras; (ii) Implemente mecanismo de revisão ex post para os custos unitários adotados, permitindo ajustes caso se verifique, com base em dados de mercado efetivos, que os valores superam parâmetros prudentes e eficientes.
A medida contribuiria para maior previsibilidade, redução da assimetria informacional e alinhamento com o princípio do "menor custo sustentável" (NGR Rule 79(1)(a)), fortalecendo a credibilidade do regime regulatório.</v>
      </c>
      <c r="D132" s="72" t="str">
        <f>VLOOKUP(A8,$A$4:$BR$18,26,FALSE)</f>
        <v>A ABIQUIM manifesta concordância com o conjunto de determinações regulatórias apresentadas na Subseção 2.3 da NT8. A exclusão do método CHCI mostra-se acertada diante das limitações estruturais identificadas para ativos com até 56 anos de operação e histórico contábil originado em período de integração vertical, anterior à segregação regulatória das atividades. A adoção do CRN depreciado como metodologia para a BRA inicial, o estabelecimento da data efetiva de entrada em operação como referência obrigatória para o início da depreciação, a vedação a pisos artificiais de valor residual e a consequente exclusão de R$ 847,5 milhões correspondentes a ativos com vida útil superior a 30 anos representam aperfeiçoamentos metodológicos relevantes, resultando na BRA aprovada de R$ 4.125,0 milhões para o ciclo 2026-2030.
Tais medidas corrigem distorções significativas da proposta original da TAG/KPMG, que utilizava datas contábeis não validadas como marco de depreciação, mantinha piso residual de 10% para ativos já integralmente depreciados e apresentava bases de VRN inconsistentes entre si. A ABIQUIM ressalva, entretanto, que a anuência à BRA ora aprovada não prejudica as preocupações detalhadas em campos anteriores desta contribuição, especialmente quanto à necessidade de confrontação com o Método do Capital Recuperado para identificar eventual sobre-remuneração histórica não refletida na depreciação linear e à imprescindível validação independente dos custos unitários empregados no CRN, tomando por base os estudos setoriais já produzidos pela própria ANP, como o levantamento de 2019, e referências internacionais aplicáveis. A ABIQUIM espera que tais aprimoramentos sejam incorporados pela ANP ao longo da evolução do processo regulatório.</v>
      </c>
    </row>
    <row r="133" spans="1:4" ht="409.5">
      <c r="A133" s="69" t="s">
        <v>864</v>
      </c>
      <c r="B133" s="70" t="s">
        <v>667</v>
      </c>
      <c r="C133" s="70" t="str">
        <f t="shared" ref="C133:C139" si="8">VLOOKUP(A10,$A$4:$BR$18,25,FALSE)</f>
        <v>A FIESP entende que a ANP deve exigir da TAG o envio integral das informações necessárias à aplicação do RCM para a determinação da BAR dos ativos vinculados aos contratos legados vencidos. Em transições dessa natureza, a questão regulatória central não é apenas estimar o custo atual de reposição da infraestrutura, mas apurar quanto do capital originalmente investido já foi efetivamente recuperado pelas receitas históricas auferidas no regime contratual anterior. O próprio documento destaca que o RCM é o método mais aderente a esse objetivo, pois reconstrói a trajetória econômica de recuperação do ativo e reduz o risco de dupla remuneração.
A exigência dessas informações não é discricionária: decorre do dever jurídico de informação do regulado. O texto ressalta que a Constituição, a Lei nº 9.478/1997, a Lei nº 13.848/2019, a Lei nº 12.527/2011 e a Lei nº 14.134/2021 impõem à transportadora o fornecimento de dados íntegros, auditáveis e tempestivos à ANP, justamente para viabilizar fiscalização, revisão tarifária e controle da prudência dos custos e ativos. Em infraestrutura regulada, informações sobre ativos, receitas, investimentos, depreciação, tributos e OPEX não constituem dado privado de conveniência empresarial, mas elemento essencial da própria formação da tarifa.
O próprio processo da revisão tarifária demonstra que a insuficiência informacional da TAG comprometeu a análise regulatória. Segundo o documento, a ANP registrou que o conjunto de dados apresentado não foi suficiente para aplicar o RCM de forma tecnicamente consistente e prudente, justamente pela ausência de base completa, verificável e metodologicamente robusta. Também foi consignado que, caso surjam informações complementares, consistentes e auditáveis durante a consulta pública, o uso do RCM ainda pode ser admitido no ciclo 2026-2030. Isso reforça que a solução regulatória adequada não é abandonar o método mais aderente, mas compelir o regulado a suprir a instrução do processo.
Por isso, a ANP deve determinar que a TAG apresente, no mínimo, a série histórica completa e reconciliável de: receitas efetivamente auferidas; base inicial de ativos; OPEX eficiente, incluindo O&amp;M e G&amp;A; investimentos incorporados; depreciação contábil; tributos incidentes; e taxa de retorno aplicável ao capital investido ao longo da vigência contratual. O documento explicita que são esses elementos que permitem reconstruir o fluxo econômico-financeiro de 2005 a 2025 e apurar o saldo de capital ainda não recuperado. Sem essa base, o ônus da incerteza não pode ser transferido ao usuário tarifário. A integridade regulatória exige que a ANP exija os dados, recalcule a BAR pelo RCM e somente então defina a base reconhecível no novo ciclo tarifário.</v>
      </c>
      <c r="D133" s="72"/>
    </row>
    <row r="134" spans="1:4" ht="240">
      <c r="A134" s="69" t="s">
        <v>951</v>
      </c>
      <c r="B134" s="70" t="s">
        <v>667</v>
      </c>
      <c r="C134" s="70" t="str">
        <f t="shared" si="8"/>
        <v xml:space="preserve">As determinações regulatórias relativas à BRA da NTS devem explicitar a hierarquia metodológica e as condicionantes de auditabilidade.
A definição da BRA inicial e sua evolução (roll-forward) deverão observar: (i) critério de ‘used &amp; useful’; (ii) prudência e eficiência; (iii) rastreabilidade e reconciliação engenharia–contábil; (iv) prevenção de dupla recuperação; e (v) mecanismo explícito de ajuste posterior (acerto de contas) caso dados superiores sejam disponibilizados. 
Em caso de ausência de informações completas para aplicação integral de metodologias baseadas em histórico contábil reconciliado, as boas práticas indicam que se pode adotar uma abordagem com base na melhor informação disponível, não obstante, se mantem a obrigação do agente regulado de fornecer todos os dados exigidos pelo regulador.
</v>
      </c>
      <c r="D134" s="72" t="str">
        <f t="shared" ref="D134:D141" si="9">VLOOKUP(A11,$A$4:$BR$18,26,FALSE)</f>
        <v xml:space="preserve">Necessário explicitar a hierarquia metodológica e as condicionantes de auditabilidade porque a BRA da TAG, em transição de contratos legados com tarifas negociadas, está sujeita a forte assimetria informacional e risco de decisões não replicáveis sem reconciliação engenharia–contábil. O resumo deve assegurar que a BRA e seu roll-forward observem used &amp; useful, prudência/eficiência, rastreabilidade e, sobretudo, prevenção de dupla recuperação.
Na ausência de informações completas e auditáveis para aplicação integral das metodologias, a ANP deve decidir com a melhor informação disponível, mas de forma preliminar, com acerto de contas obrigatório quando a transportadora apresentar dados superiores e auditáveis, preservando modicidade, transparência e previsibilidade.
</v>
      </c>
    </row>
    <row r="135" spans="1:4" ht="255">
      <c r="A135" s="69" t="s">
        <v>1181</v>
      </c>
      <c r="B135" s="70" t="s">
        <v>667</v>
      </c>
      <c r="C135" s="70" t="str">
        <f t="shared" si="8"/>
        <v xml:space="preserve">As determinações regulatórias relativas à BRA da TAG devem explicitar a hierarquia metodológica e as condicionantes de auditabilidade. A definição da BRA inicial e sua evolução (roll-forward) deverão observar: (i) critério de used &amp; useful; (ii) prudência e eficiência; (iii) rastreabilidade e reconciliação engenharia–contábil; (iv) prevenção de dupla recuperação; e (v) mecanismo explícito de ajuste posterior caso dados superiores sejam disponibilizados.
Na ausência de informações completas para aplicação integral de metodologias baseadas em histórico contábil reconciliado, a ANP pode adotar abordagem transitória com base na melhor informação disponível, preservadas as salvaguardas e a obrigação de entrega de dados pela transportadora. CHCI e VRN podem ser utilizados apenas como referências preliminares e conservadoras; a definição final da BRA deve decorrer do RCM ou, no mínimo, de ajuste explícito por capital recuperado.
</v>
      </c>
      <c r="D135" s="72" t="str">
        <f t="shared" si="9"/>
        <v xml:space="preserve">É necessário explicitar a hierarquia metodológica e as condicionantes de auditabilidade porque a BRA da TAG, em transição de contratos legados com tarifas negociadas, está sujeita a forte assimetria informacional e risco de decisões não replicáveis sem reconciliação engenharia–contábil. O resumo deve assegurar que a BRA e seu roll-forward observem used &amp; useful, prudência/eficiência, rastreabilidade e, sobretudo, prevenção de dupla recuperação.
Quando faltarem dados completos para aplicação integral das metodologias, a ANP deve decidir com a melhor informação disponível, mas de forma preliminar, com acerto de contas obrigatório quando a transportadora apresentar dados superiores e auditáveis, preservando modicidade, transparência e previsibilidade.
</v>
      </c>
    </row>
    <row r="136" spans="1:4" ht="240">
      <c r="A136" s="69" t="s">
        <v>993</v>
      </c>
      <c r="B136" s="70" t="s">
        <v>667</v>
      </c>
      <c r="C136" s="70" t="str">
        <f t="shared" si="8"/>
        <v>- Exclusão do método CHCI como metodologia exclusiva de valoração da BRA da transportadora;
- Rejeitar a depreciação uniforme baseada na data de início do Contrato Malhas NE
- Adotar o RCM, como metodologia de referência, por ser o único capaz de impedir duplicidade de pagamento e ajustar a transição entre contratos legados e o novo regime tarifário. A falta de informações adequadas para a utilização do método deve ser vencida a partir de estimativas, garantindo transparência e justiça na falta de melhores informações, conforme já observado pela ANP.</v>
      </c>
      <c r="D136" s="72" t="str">
        <f t="shared" si="9"/>
        <v>A utilização de custos unitários elevados, oriundos de estudos contratados pelas próprias transportadoras, gera risco de tarifas infladas e ganhos adicionais indevidos. Ainda que o CRN depreciado, calculado pela ANP, a partir das datas das Autorização de operação, seja útil como parâmetro de valoração, ela não assegura modicidade tarifária, pois desconsidera a recuperação econômica já realizada nos contratos legados. Sem o RCM, a BRA pode incorporar ativos remunerados parcial ou integralmente, comprometendo a justiça tarifária e a transparência regulatória. O RCM, ao contrário, permite distinguir o capital prudente ainda não recuperado, considerando receitas, custos e trajetória de amortização, sendo especialmente relevante para ativos antigos e em contextos de transição entre contratos negociados e regime regulado. Essa forma de cálculo é a recomendável para garantir que a BRA reflita apenas o capital efetivamente não recuperado, evitando dupla remuneração e assegurando modicidade e eficiência no processo tarifário.</v>
      </c>
    </row>
    <row r="137" spans="1:4" ht="60">
      <c r="A137" s="69" t="s">
        <v>1243</v>
      </c>
      <c r="B137" s="70" t="s">
        <v>667</v>
      </c>
      <c r="C137" s="70">
        <f t="shared" si="8"/>
        <v>0</v>
      </c>
      <c r="D137" s="72">
        <f t="shared" si="9"/>
        <v>0</v>
      </c>
    </row>
    <row r="138" spans="1:4" ht="195">
      <c r="A138" s="69" t="s">
        <v>1029</v>
      </c>
      <c r="B138" s="70" t="s">
        <v>667</v>
      </c>
      <c r="C138" s="70" t="str">
        <f t="shared" si="8"/>
        <v>O resumo das determinações regulatórias relativas à BRA deve tornar explícita a hierarquia metodológica e as condicionantes de auditabilidade. A definição da BRA inicial e sua evolução (roll-forward) deverão observar: (i) critério de "used &amp; useful"; (ii) prudência e eficiência; (iii) rastreabilidade e reconciliação engenharia-contábil; (iv) prevenção de dupla recuperação; e (v) mecanismo explícito de ajuste posterior (acerto de contas) caso dados de melhor qualidade sejam disponibilizados. Na ausência de informações completas para aplicação integral de metodologias baseadas em histórico contábil reconciliado, a ANP poderá adotar abordagem transitória com base na melhor informação disponível, preservadas as salvaguardas e a obrigação de entrega de dados pela transportadora.</v>
      </c>
      <c r="D138" s="72" t="str">
        <f t="shared" si="9"/>
        <v>O resumo das determinações regulatórias relativas à BRA deve tornar explícita a hierarquia metodológica e as condicionantes de auditabilidade. A definição da BRA inicial e sua evolução (roll-forward) deverão observar: (i) critério de "used &amp; useful"; (ii) prudência e eficiência; (iii) rastreabilidade e reconciliação engenharia-contábil; (iv) prevenção de dupla recuperação; e (v) mecanismo explícito de ajuste posterior (acerto de contas) caso dados de melhor qualidade sejam disponibilizados. Na ausência de informações completas para aplicação integral de metodologias baseadas em histórico contábil reconciliado, a ANP poderá adotar abordagem transitória com base na melhor informação disponível, preservadas as salvaguardas e a obrigação de entrega de dados pela transportadora.</v>
      </c>
    </row>
    <row r="139" spans="1:4" ht="60">
      <c r="A139" s="69" t="s">
        <v>1282</v>
      </c>
      <c r="B139" s="70" t="s">
        <v>667</v>
      </c>
      <c r="C139" s="70" t="str">
        <f t="shared" si="8"/>
        <v>Resposta completa enviada por e-mail.</v>
      </c>
      <c r="D139" s="72" t="str">
        <f t="shared" si="9"/>
        <v>Resposta completa enviada por e-mail.</v>
      </c>
    </row>
    <row r="140" spans="1:4" ht="409.5">
      <c r="A140" s="69" t="s">
        <v>1287</v>
      </c>
      <c r="B140" s="70" t="s">
        <v>667</v>
      </c>
      <c r="C140" s="70"/>
      <c r="D140" s="72" t="str">
        <f t="shared" si="9"/>
        <v xml:space="preserve">A quantificação da BRA apresentada não atende às exigências da regulação vigente no que concerne a se evitar remuneração em duplicidade. Isso porque deixa de incorporar a depreciação regulatória e a amortização já ocorridas, em conformidade com o racional econômico originalmente previsto nas memórias de cálculo das tarifas dos contratos legados — em especial as premissas relativas ao valor residual econômico considerado.
A documentação submetida pela Petrobras demonstra que as tarifas dos contratos da Malha SE e da Malha NE foram estruturadas para remunerar os ativos ao longo dos vinte anos de vigência dos contratos. Além disso, evidencia que parte significativa do valor dos ativos a serem remunerados por essas tarifas decorre da quantificação de uma rede antiga (ativos existentes à época), composta por ativos das décadas de 1970 e 1980, com base no custo de reposição “as new” não depreciado.
Com relação a definição da BRA dos Contratos Legados Malhas SE e Malhas NE da NTS e TAG, o IBP apoia a utilização do Método do Capital Recuperado (RCM, na sigla em inglês). A aplicação dessa metodologia considera o racional econômico originalmente previsto nas memórias de cálculo das tarifas dos contratos legados, o que garante uma remuneração justa e adequada dos ativos, ao mesmo tempo que afasta o risco de uma dupla remuneração e de transferência indevida de recursos dos usuários para as transportadoras. 
Adicionalmente, a alegação de insuficiência de dados para aplicação do RCM não se sustenta como justificativa para a adoção de critérios de valoração desprovidos de fundamentação econômica sólida ou que resultem na remuneração em duplicidade dos ativos.
No caso concreto, observa-se a atuação de agentes regulados que, ao não compartilharem as informações solicitadas pela ANP, acabam por dificultar o pleno exercício de suas atribuições legais. Mantido esse cenário, tais agentes podem vir a se beneficiar da aplicação de uma metodologia que lhes seja mais favorável.
Nesse contexto, o uso de parâmetros baseados em melhores práticas de mercado, enquanto não são fornecidas as informações requeridas, mostra-se como a alternativa mais adequada para afastar o risco de remuneração em duplicidade dos ativos.
Os investimentos realizados podem ser depurados com base nos dados contábeis das próprias transportadoras. Na ausência de informações detalhadas sobre O&amp;M, tributos ou outros elementos considerados relevantes pela ANP, devem ser adotadas premissas alinhadas às melhores práticas de mercado como referência provisória, até a devida disponibilização dos dados pelas transportadoras.
Neste ponto, importa reforçar que o detalhamento da aplicação do RCM ao contexto dos contratos legados da TAG e da NTS será abordado nas contribuições e estudos contratados pelo Conselho de Usuários, os quais, desde já, o IBP corrobora na sua integra. 
Por fim, a aplicação da metodologia CRN, considerando o cálculo do VRN a partir de um custo unitário (R$/m.pol) de referência, pode introduzir risco na valoração da BRA devido à alta incerteza no cálculo do VRN. Esse método aplicado no cálculo do VRN é utilizado em situações em que há baixíssimo nível de maturidade do projeto (0% a 2%), gerando uma estimativa com faixa de precisão esperada muito larga (-50% a +100%). De acordo com a Prática Recomendada da AACE, corresponde a uma estimativa de Classe 5.
</v>
      </c>
    </row>
    <row r="141" spans="1:4" ht="255">
      <c r="A141" s="69" t="s">
        <v>1036</v>
      </c>
      <c r="B141" s="70" t="s">
        <v>667</v>
      </c>
      <c r="C141" s="70" t="str">
        <f>VLOOKUP(A18,$A$4:$BR$18,25,FALSE)</f>
        <v xml:space="preserve">A definição inicial da base e sua evolução deve seguir critérios de utilidade efetiva dos ativos, prudência e eficiência, rastreabilidade entre registros contábeis e de engenharia, prevenção de dupla recuperação e previsão de um mecanismo de ajuste futuro caso surjam dados mais completos. Também deve rejeitar a depreciação uniforme baseada na data de início do Contrato Legado e excluir o uso do CHCI como metodologia exclusiva de valoração da BRA.
A adoção do Método do Capital Recuperado (RCM) como referência primária é essencial, pois é o único capaz de evitar a duplicidade de pagamentos e garantir uma transição adequada entre os contratos legados e o novo regime tarifário. 
Diante da falta de informações o método pode ser utilizado com base nas melhores estimativas disponíveis, assegurando transparência e justiça mesmo diante de dados incompletos. Posteriormente, essas estimativas podem ser ajustadas conforme novas informações sejam incorporadas, em prazo definido pela ANP. 
</v>
      </c>
      <c r="D141" s="72" t="str">
        <f t="shared" si="9"/>
        <v>O uso de custos unitários elevados, provenientes de estudos contratados pelas próprias transportadoras, cria o risco de tarifas infladas e ganhos indevidos. Embora o CRN depreciado, calculado pela ANP com base nas datas das Autorizações de Operação, possa servir como parâmetro de referência, ele não garante a modicidade tarifária, já que ignora a recuperação econômica realizada nos contratos legados. Sem a aplicação do RCM, a Base de Remuneração Regulatória (BRA) pode acabar incorporando ativos já pagos parcial ou totalmente, comprometendo a justiça tarifária e a transparência regulatória.</v>
      </c>
    </row>
    <row r="142" spans="1:4" ht="255">
      <c r="A142" s="69" t="s">
        <v>1358</v>
      </c>
      <c r="B142" s="70" t="s">
        <v>588</v>
      </c>
      <c r="C142" s="70" t="str">
        <f>VLOOKUP(A7,$A$4:$BR$18,27,FALSE)</f>
        <v xml:space="preserve">A Análise do OPEX pela Agência teve como foco as rubricas indicadas pela TAG a título de custos de operação e manutenção (O&amp;M), e a título de despesas gerais e administrativas (G&amp;A). Os principais pontos levantados pela ANP foram:
•	a ausência do “fator x”, que busca representar o ganho de eficiência e produtividade ao longo dos anos (a Agência determina que irá avaliar o fator x na 3ª fase do plano de ação para a revisão tarifária);
•	a discrepância entre o O&amp;M projetado (R$ 343,6 milhões por ano) e o O&amp;M histórico (R$ 548 milhões em 2024) (a ANP solicita que a TAG apresente uma matriz de alocação de custos visando a correta distribuição do valor de O&amp;M, além da íntegra do contrato assinado com a provedora dos serviços: Engie Soluções de Operação e Manutenção Ltda.); e
•	a discrepância entre o G&amp;A projetado - R$ 95,6 milhões por ano - e o G&amp;A histórico - R$ 177 milhões para 2024 (neste sentido, a ANP solicita novamente a apresentação de matriz de alocação de custos).
</v>
      </c>
      <c r="D142" s="71"/>
    </row>
    <row r="143" spans="1:4" ht="409.5">
      <c r="A143" s="69" t="s">
        <v>798</v>
      </c>
      <c r="B143" s="70" t="s">
        <v>588</v>
      </c>
      <c r="C143" s="70" t="str">
        <f>VLOOKUP(A8,$A$4:$BR$18,27,FALSE)</f>
        <v>A ABIQUIM reconhece a complexidade da análise dos gastos operacionais da TAG, especialmente no contexto de coexistência de regimes (Malha Nordeste regulada versus GASENE e Pilar-Ipojuca em contratos legados) e concorda com a necessidade de aprofundamento na 3ª fase do Plano de Ação. Não obstante, algumas questões merecem destaque desde já.
A proposta de OPEX da TAG apresenta R$ 2.195,7 milhões para o ciclo 2026-2030, com média anual de R$ 439,1 milhões, evidencia fragilidades que representam risco regulatório de primeira ordem, pois impactam diretamente a Receita Requerida e o nível tarifário.
A elevada concentração em rubricas residuais ("Outras Manutenções", com R$ 658,2 milhões, e "Outros Custos e Despesas", com R$ 87,3 milhões, somam R$ 745,5 milhões), representando aproximadamente 34% do OPEX total, a ausência de detalhamento de “Estudos e Projetos” (R$ 68,3 milhões) e a inexistência de demonstração de ganhos de produtividade resultam em opacidade informacional incompatível com a regulação por incentivos prevista na Resolução ANP nº 991/2026. Da mesma forma, os gastos com "abertura de mercado" (R$ 37 milhões em 2026) demandam segregação entre custos operacionais elegíveis e despesas de natureza comercial, que não devem ser socializadas via tarifa.
A ABIQUIM também considera preocupante a ausência de demonstração de ganhos de produtividade, em desacordo com o art. 11 da RANP 991/2026, que determina a aplicação do Fator X para capturar eficiências ao longo do ciclo. A projeção de OPEX constante em termos reais sinaliza Fator X implícito igual a zero, premissa incompatível com a regulação por incentivos.
Diante disso, a ABIQUIM solicita que a ANP condicione qualquer reconhecimento tarifário de OPEX à apresentação de matriz analítica completa de alocação de custos, à segregação rigorosa entre regime regulado e contratos legados e à definição explícita de parâmetros de eficiência a serem testados na 3ª fase do Plano de Ação.</v>
      </c>
      <c r="D143" s="71"/>
    </row>
    <row r="144" spans="1:4" ht="409.5">
      <c r="A144" s="69" t="s">
        <v>864</v>
      </c>
      <c r="B144" s="70" t="s">
        <v>588</v>
      </c>
      <c r="C144" s="70" t="str">
        <f>VLOOKUP(A10,$A$4:$BR$18,27,FALSE)</f>
        <v>A FIESP entende que a ANP deve incorporar a metodologia de custos unitários como proxy regulatória para a definição do OPEX da TAG, em vez de aceitar, de forma direta, os valores autodeclarados pela transportadora. A razão é simples: a transição para o regime de Receita Máxima Permitida exige custos eficientes e prudentes, ancorados em dados observáveis, critérios verificáveis e referenciais comparáveis. O próprio documento destaca que a projeção regulatória do OPEX não deve se basear em mera reconstrução orçamentária futura, porque esse tipo de abordagem tende a inflar necessidades operacionais e reduz a capacidade de teste do regulador.
No caso da TAG, não se trata de uma empresa nova, mas de uma transportadora com histórico operacional conhecido, cujos contratos legados estão migrando para o regime regulado. Por isso, a ANP não deve limitar sua análise à segregação de custos futuros apresentada pela própria empresa. Deve exigir séries históricas padronizadas por malha, conta contábil, centro de custo e contrato, para estimar tendências, expurgar eventos extraordinários e reconstruir uma base empírica confiável de custos. Sem esse tratamento, a definição do OPEX regulatório fica excessivamente dependente de valores informados unilateralmente pela regulada, com baixa auditabilidade.
A utilização de custos unitários (por quilômetro de gasoduto, por empregado, por ponto de entrada e saída, entre outros indicadores operacionais) cria uma referência objetiva para a ANP avaliar eficiência. O documento é expresso ao afirmar que essa abordagem permite converter gastos agregados em métricas mais úteis à regulação e abre duas oportunidades concretas: melhorar a projeção do OPEX do ciclo tarifário com base empírica mais robusta e permitir comparação de eficiência entre transportadoras, em linha com a Resolução ANP nº 991/2026. Ainda que as malhas não sejam idênticas, o benchmark entre empresas fornece ordem de grandeza objetiva, reduz assimetria de informação e aumenta a transparência da parcela tarifária de OPEX.
Evidentemente, alguns custos extraordinários podem ser planejados em função das necessidades específicas da transportadora. Nesses casos, o custo unitário pode gerar resultados não aderentes à necessidade da empresa. Nesses casos, deve-se exigir a justificativa da transportadora.
Por isso, a FIESP sustenta que a ANP não deve aceitar apenas os valores apresentados pela TAG como expressão automática de custo eficiente. A função regulatória exige testar esses valores à luz de parâmetros comparáveis e verificáveis. Custos unitários eficientes funcionam como proxy adequada justamente porque permitem separar custo estrutural da rede de exceções operacionais e identificar eventuais sobrecustos que não devem ser repassados à tarifa. O principal ganho regulatório é claro: uma tarifa construída sobre parâmetros auditáveis e comparáveis, e não sobre despesas pouco testáveis informadas pelo próprio agente regulado.</v>
      </c>
      <c r="D144" s="71"/>
    </row>
    <row r="145" spans="1:4" ht="180">
      <c r="A145" s="69" t="s">
        <v>951</v>
      </c>
      <c r="B145" s="70" t="s">
        <v>588</v>
      </c>
      <c r="C145" s="70" t="str">
        <f>VLOOKUP(A11,$A$4:$BR$18,27,FALSE)</f>
        <v xml:space="preserve">A ARM concorda com a necessidade de avaliar OPEX já na 2ª fase, dado o forte acoplamento entre OPEX, sustaining CAPEX e delimitação de BRA. Recomenda-se:
a.	Estabelecer “baseline” de OPEX eficiente com benchmarking e/ou análise histórica ajustada (normalizações), e aplicar fator X de produtividade quando cabível.
b.	Exigir matriz de alocação de custos (O&amp;M e G&amp;A) para separar custos diretos e comuns, com drivers objetivos.
c.	Evitar inclusão de rubricas genéricas (“outros”, “estudos”) sem escopo, pois reduzem a auditabilidade e ampliam risco de custos não prudentes serem repassados à tarifa.
</v>
      </c>
      <c r="D145" s="71"/>
    </row>
    <row r="146" spans="1:4" ht="210">
      <c r="A146" s="69" t="s">
        <v>1181</v>
      </c>
      <c r="B146" s="70" t="s">
        <v>588</v>
      </c>
      <c r="C146" s="70" t="str">
        <f>VLOOKUP(A12,$A$4:$BR$18,27,FALSE)</f>
        <v xml:space="preserve">A 3S concorda com a necessidade de avaliar OPEX já na 2ª fase, dado o forte acoplamento entre OPEX, sustaining CAPEX e delimitação de BRA. Recomenda-se:
• Estabelecer “baseline” de OPEX eficiente com benchmarking e/ou análise histórica ajustada (normalizações), e aplicar fator X de produtividade quando cabível.
• Exigir matriz de alocação de custos (O&amp;M e G&amp;A) para separar custos diretos e comuns, com drivers objetivos.
• Evitar inclusão de rubricas genéricas (“outros”, “estudos”) sem escopo, pois reduzem a auditabilidade e ampliam risco de custos não prudentes serem repassados à tarifa.
</v>
      </c>
      <c r="D146" s="71"/>
    </row>
    <row r="147" spans="1:4" ht="135">
      <c r="A147" s="69" t="s">
        <v>1029</v>
      </c>
      <c r="B147" s="70" t="s">
        <v>588</v>
      </c>
      <c r="C147" s="70" t="str">
        <f>VLOOKUP(A15,$A$4:$BR$18,27,FALSE)</f>
        <v>Recomenda-se que a ANP trate o OPEX como base regulatória de custos eficientes, exigindo: (i) rastreabilidade do gasto, desde a natureza até o centro de custo, contrato, ativo ou processo; (ii) separação entre custos recorrentes e não recorrentes; (iii) critérios de alocação entre atividades reguladas e não reguladas e entre regimes (regulado e legado); e (iv) benchmarking e metas de produtividade. Na ausência desses elementos, sugere-se a aplicação de condicionantes e glosas prudenciais, a fim de evitar a contaminação do ciclo com despesas não elegíveis ou inflacionadas.</v>
      </c>
      <c r="D147" s="71"/>
    </row>
    <row r="148" spans="1:4" ht="30">
      <c r="A148" s="69" t="s">
        <v>1282</v>
      </c>
      <c r="B148" s="70" t="s">
        <v>588</v>
      </c>
      <c r="C148" s="70" t="str">
        <f>VLOOKUP(A16,$A$4:$BR$18,27,FALSE)</f>
        <v>Resposta completa enviada por e-mail.</v>
      </c>
      <c r="D148" s="71"/>
    </row>
    <row r="149" spans="1:4" ht="240">
      <c r="A149" s="69" t="s">
        <v>1036</v>
      </c>
      <c r="B149" s="70" t="s">
        <v>588</v>
      </c>
      <c r="C149" s="70" t="str">
        <f>VLOOKUP(A18,$A$4:$BR$18,27,FALSE)</f>
        <v xml:space="preserve">Concordamos com a necessidade de avaliar o OPEX já na segunda fase, considerando o forte vínculo entre despesas operacionais, sustaining CAPEX e a delimitação da BRA. Para que esse processo seja consistente, recomenda-se estabelecer uma linha de base de OPEX eficiente, construída a partir de benchmarking ou de análises históricas devidamente ajustadas por normalizações, e aplicar, quando pertinente, um fator X de produtividade. 
Também é essencial exigir da transportadora uma matriz de alocação de custos, separando de forma clara O&amp;M e G&amp;A, com drivers objetivos que permitam distinguir custos diretos dos comuns. Além disso, deve-se evitar a inclusão de rubricas genéricas, como “outros” ou “estudos” sem escopo definido, pois reduzem a auditabilidade e ampliam o risco de que despesas não prudentes sejam repassadas às tarifas, comprometendo a transparência e a modicidade regulatória.
</v>
      </c>
      <c r="D149" s="71"/>
    </row>
    <row r="150" spans="1:4" ht="409.5">
      <c r="A150" s="69" t="s">
        <v>798</v>
      </c>
      <c r="B150" s="70" t="s">
        <v>670</v>
      </c>
      <c r="C150" s="70" t="str">
        <f t="shared" ref="C150:C155" si="10">VLOOKUP(A8,$A$4:$BR$18,28,FALSE)</f>
        <v>A ABIQUIM analisou a estrutura e composição do OPEX proposto pela TAG, que totaliza R$ 2.195,7 milhões para o ciclo 2026-2030, com média anual de R$ 439,1 milhões, conforme detalhado na Tabela 6 da NT8.
A proposta apresenta segregação entre custos de O&amp;M (R$ 1.717,9 milhões, 78,2% do total) e G&amp;A (R$ 478,0 milhões, 21,8% do total). A ABIQUIM observa, contudo, que a composição revela pontos que merecem aprofundamento na 3ª fase do Plano de Ação.
As categorias "Outras Manutenções" (R$ 658,2 milhões) e "Outros Custos e Despesas" (R$ 87,3 milhões) somam R$ 745,5 milhões, representando aproximadamente 34% do OPEX total — patamar muito superior aos parâmetros internacionais aceitáveis para rubricas residuais, o que compromete a transparência e a verificabilidade exigidas pelo art. 8º, § 2º, III da RANP 991/2026.
A rubrica "Estudos e Projetos" (R$ 68,3 milhões) foi incluída sem qualquer detalhamento, impossibilitando a avaliação de sua necessidade e elegibilidade regulatória, bem como a necessária distinção entre estudos operacionais e aqueles vinculados a projetos de expansão.
A ABIQUIM também considera preocupante a previsão de R$ 37 milhões em gastos com "abertura de mercado" no ano de 2026, que demandam segregação rigorosa entre custos operacionais elegíveis e despesas de natureza comercial, as quais não devem ser socializadas via tarifa.
Por fim, a alocação de custos entre regime regulado e contratos legados (GASENE e Pilar-Ipojuca) requer matriz analítica transparente com critérios objetivos e auditáveis, sob pena de subsídio cruzado.</v>
      </c>
      <c r="D150" s="71"/>
    </row>
    <row r="151" spans="1:4" ht="409.5">
      <c r="A151" s="69" t="s">
        <v>1397</v>
      </c>
      <c r="B151" s="70" t="s">
        <v>670</v>
      </c>
      <c r="C151" s="70" t="str">
        <f t="shared" si="10"/>
        <v xml:space="preserve">No que tange à avaliação dos Custos Operacionais (OPEX) projetados para o ciclo 2026-2030, compreendendo as despesas de Manutenção e Operação (O&amp;M) e Despesas Gerais e Administrativas (G&amp;A) propostas pela transportadora, manifesta-se alinhamento com a análise crítica conduzida pela ANP. Observa-se que a atuação da Agência foi diligente ao identificar deficiências materiais na comprovação dos dados, fundamentando-se adequadamente nos princípios de eficiência e prudência regulatória.
Avalia-se que a posição do regulador está tecnicamente respaldada, destacando-se como adequados os seguintes posicionamentos:
•	Aplicação do Fator X de produtividade: A rejeição da premissa de um OPEX constante em termos reais ao longo de todo o ciclo mostra-se acertada, visto que a regulação por incentivos em indústrias de rede exige a captura de ganhos de produtividade e eficiência (Fator X), os quais devem ser repassados às tarifas.
•	Rigor nos critérios de alocação de custos: Considera-se indispensável a exigência de uma matriz detalhada de alocação de custos que justifique o rateio de despesas comuns entre a Malha Nordeste e os demais contratos legados da transportadora. O escrutínio sobre contratos firmados com partes relacionadas (do mesmo grupo econômico) evidencia o cuidado regulatório para evitar o repasse de margens superiores às de mercado para a tarifa.
•	Rejeição (glosa) de rubricas genéricas: Acompanha-se o entendimento técnico que glosa valores agregados sob rubricas genéricas e sem justificativa analítica, a exemplo de "Estudos e Projetos" e "Outras Manutenções/Outros Custos". A ausência de comprovação de escopo e necessidade impede a verificação da prudência dos gastos, justificando a não inclusão preventiva na base tarifária.
Conclui-se, portanto, que as exigências documentais e as determinações da Agência para a calibração do OPEX são medidas essenciais. Tais ações asseguram a consistência da regulação tarifária, garantindo que os usuários remunerem estritamente os custos operacionais comprovadamente eficientes, prudentes e necessários à prestação do serviço de transporte
</v>
      </c>
      <c r="D151" s="71"/>
    </row>
    <row r="152" spans="1:4" ht="225">
      <c r="A152" s="69" t="s">
        <v>864</v>
      </c>
      <c r="B152" s="70" t="s">
        <v>670</v>
      </c>
      <c r="C152" s="70" t="str">
        <f t="shared" si="10"/>
        <v>A FIESP entende que a ANP deve impor padrão obrigatório de apresentação do OPEX, com definições uniformes, memória de cálculo e detalhamento do conteúdo de cada rubrica. Em regulação por RMP, os custos operacionais só podem ser reconhecidos se forem eficientes, prudentes e transparentes; sem padronização mínima, a comparação entre transportadoras e a validação regulatória ficam comprometidas.
As informações enviadas pelas transportadoras neste ciclo mostra o problema: rubricas genéricas e metodologias autodeclaradas de rateio impedem verificar quais ativos, serviços, contratos e centros de custo estão sendo remunerados, além de ampliar o risco de subsídio cruzado e dupla alocação de despesas. Por isso, a ANP deveria exigir abertura analítica padronizada, item a item, com segregação entre custos diretos e compartilhados, critério de rateio, histórico, vínculo operacional e conciliação com demonstrações financeiras auditadas.</v>
      </c>
      <c r="D152" s="71"/>
    </row>
    <row r="153" spans="1:4" ht="120">
      <c r="A153" s="69" t="s">
        <v>951</v>
      </c>
      <c r="B153" s="70" t="s">
        <v>670</v>
      </c>
      <c r="C153" s="70" t="str">
        <f t="shared" si="10"/>
        <v xml:space="preserve">A estrutura (O&amp;M + G&amp;A) é adequada, mas deve ser acompanhada de: 
a)	detalhamento por centro de custo; 
b)	segregação por malha/contrato; 
c)	conciliação com demonstrações auditadas; e 
d)	critérios de rateio dos custos comuns (SCADA, CCO, TI, engenharia, administrativo) entre Malha Nordeste regulada e demais contratos/ativos.
</v>
      </c>
      <c r="D153" s="71"/>
    </row>
    <row r="154" spans="1:4" ht="135">
      <c r="A154" s="69" t="s">
        <v>1181</v>
      </c>
      <c r="B154" s="70" t="s">
        <v>670</v>
      </c>
      <c r="C154" s="70" t="str">
        <f t="shared" si="10"/>
        <v xml:space="preserve">A estrutura (O&amp;M + G&amp;A) é adequada, mas deve ser acompanhada de: (i) detalhamento por centro de custo; (ii) segregação por malha/contrato; (iii) conciliação com demonstrações auditadas; e (iv) critérios de rateio dos custos comuns (SCADA, CCO, TI, engenharia, administrativo) entre Malha Nordeste regulada e demais contratos/ativos.
</v>
      </c>
      <c r="D154" s="71"/>
    </row>
    <row r="155" spans="1:4" ht="135">
      <c r="A155" s="69" t="s">
        <v>993</v>
      </c>
      <c r="B155" s="70" t="s">
        <v>670</v>
      </c>
      <c r="C155" s="70" t="str">
        <f t="shared" si="10"/>
        <v>Considerando o histórico de custos das empresas de transporte, recomenda-se que a ANP estabeleça uma estrutura mínima e padronizada para o OPEX, de modo a garantir consistência, comparabilidade e eficiência regulatória. Dado que a estrutura de custos não passou por revisões tarifárias anteriores, recomenda-se um plano de contas regulatório que detalhe as diferentes naturezas de despesas e a definição de direcionadores de custo (drivers) e métricas unitárias, sem prejuízo de considerar as diferentes realidades operacionais das transportadoras.</v>
      </c>
      <c r="D155" s="71"/>
    </row>
    <row r="156" spans="1:4" ht="135">
      <c r="A156" s="69" t="s">
        <v>1029</v>
      </c>
      <c r="B156" s="70" t="s">
        <v>670</v>
      </c>
      <c r="C156" s="70" t="str">
        <f>VLOOKUP(A15,$A$4:$BR$18,28,FALSE)</f>
        <v>A ANP deve exigir uma estrutura mínima padronizada de OPEX, composta por: (i) plano de contas regulatório por natureza de gasto; (ii) separação funcional (operação, manutenção, integridade, comercial/regulatória, TI e corporativo); (iii) identificação de custos diretos em contraposição a custos comuns; e (iv) definição de direcionadores de custo (drivers) e métricas unitárias (R$/km, R$/ponto, R$/estação, R$/colaborador). Sem esses elementos, a comparação temporal e a avaliação de eficiência ficam comprometidas.</v>
      </c>
      <c r="D156" s="71"/>
    </row>
    <row r="157" spans="1:4" ht="30">
      <c r="A157" s="69" t="s">
        <v>1282</v>
      </c>
      <c r="B157" s="70" t="s">
        <v>670</v>
      </c>
      <c r="C157" s="70" t="str">
        <f>VLOOKUP(A16,$A$4:$BR$18,28,FALSE)</f>
        <v>Resposta completa enviada por e-mail.</v>
      </c>
      <c r="D157" s="71"/>
    </row>
    <row r="158" spans="1:4" ht="180">
      <c r="A158" s="69" t="s">
        <v>1036</v>
      </c>
      <c r="B158" s="70" t="s">
        <v>670</v>
      </c>
      <c r="C158" s="70" t="str">
        <f>VLOOKUP(A18,$A$4:$BR$18,28,FALSE)</f>
        <v>Para garantir a consistência e comparabilidade dos dados entendemos que a ANP deve estabelecer uma estrutura básica e padronizada para o OPEX do agente regulado, contendo um plano de contas regulatório que organize as naturezas de despesa, a separação por função, a identificação clara de custos diretos em relação aos custos comuns; e a definição de direcionadores de custo com métricas unitárias. A falta desta estrutura básica dificulta a a avaliação da evolução dos gastos e a identificação de desvios em relação a padrões de produtividade e boas práticas regulatórias. Essa padronização é, portanto, indispensável para assegurar transparência, rastreabilidade e credibilidade no processo de revisão tarifária.</v>
      </c>
      <c r="D158" s="71"/>
    </row>
    <row r="159" spans="1:4" ht="405">
      <c r="A159" s="69" t="s">
        <v>798</v>
      </c>
      <c r="B159" s="70" t="s">
        <v>672</v>
      </c>
      <c r="C159" s="70" t="str">
        <f>VLOOKUP(A8,$A$4:$BR$18,29,FALSE)</f>
        <v>A ABIQUIM analisou criticamente os dados de OPEX da TAG e identifica pontos que exigem aprofundamento na 3ª fase do Plano de Ação.
A projeção de OPEX constante em termos reais para todo o ciclo implica Fator X implícito zero, contrariando o art. 11 da RANP 991/2026, que determina a incorporação de ganhos de produtividade ao longo do período regulatório.
Quanto à alocação de custos, a TAG não apresentou matriz analítica que permita verificar, para cada categoria, o montante total, o critério de rateio e o valor efetivamente alocado à Malha Nordeste. A ausência dessa matriz impede aferir se os R$ 343,6 milhões anuais de O&amp;M refletem apenas custos atribuíveis ao regime regulado, excluindo parcelas relativas aos contratos legados GASENE e Pilar-Ipojuca.
Sobre os custos com partes relacionadas, as demonstrações financeiras de 2024 registram R$ 502 milhões em O&amp;M com a ESOM (Engie Soluções de Operação e Manutenção), empresa do mesmo grupo da TAG, representando 91,6% do total. Diante do risco de margens superiores às de mercado, a ABIQUIM entende que a íntegra do contrato ESOM deve ser enviada à ANP para análise, nos termos do art. 12 da RANP 991/2026.
A ABIQUIM confia que a 3ª fase do Plano de Ação exigirá o detalhamento necessário para assegurar que apenas custos prudentes e eficientes sejam reconhecidos na tarifa.</v>
      </c>
      <c r="D159" s="71"/>
    </row>
    <row r="160" spans="1:4" ht="409.5">
      <c r="A160" s="69" t="s">
        <v>1397</v>
      </c>
      <c r="B160" s="70" t="s">
        <v>672</v>
      </c>
      <c r="C160" s="70" t="str">
        <f>VLOOKUP(A9,$A$4:$BR$18,29,FALSE)</f>
        <v xml:space="preserve">No que diz respeito ao item 3.2 da Nota Técnica nº 8/2026, manifesta-se alinhamento com o rigor analítico aplicado pela ANP sobre os Custos Operacionais (OPEX) projetados pela transportadora. Observa-se que a atuação da Agência se pauta adequadamente na exigência de comprovação de eficiência e prudência, em consonância com a regulação por incentivos.
Avalia-se que o posicionamento do regulador está tecnicamente amparado, destacando-se como necessárias as seguintes determinações:
•	Necessidade de Fator de Produtividade (Fator X): A rejeição da premissa de um OPEX constante em termos reais ao longo de cinco anos mostra-se acertada, visto que a regulação em indústrias de rede pressupõe a captura de ganhos de produtividade e eficiência com o tempo, os quais devem ser repassados às tarifas por meio da aplicação do Fator X.
•	Transparência na alocação de custos e contratos com partes relacionadas: É imprescindível a exigência de uma matriz detalhada de alocação de custos para garantir que os usuários da Malha Nordeste não subsidiem despesas referentes aos contratos legados. Além disso, o escrutínio sobre a precificação de contratos de manutenção firmados com partes relacionadas (empresas do mesmo grupo econômico) evidencia o cuidado regulatório para evitar a incorporação de margens superiores às de mercado na tarifa.
•	Glosa de rubricas genéricas e sem justificativa analítica: Acompanha-se o entendimento técnico que glosa valores significativos agregados sob rubricas como "Estudos e Projetos" e "Outras Manutenções/Custos". A ausência de detalhamento impede a verificação da necessidade e prudência dos gastos, justificando a adoção de um corte preventivo (haircut).
•	Segregação de custos comerciais: É correta a exigência de separação entre custos estritamente necessários à operação e despesas associadas a desenvolvimento de mercado e marketing. Gastos comerciais, que beneficiam primordialmente a transportadora pela atração de novos clientes, configuram risco comercial e não devem ser integralmente transferidos aos usuários cativos do serviço regulado.
Conclui-se, portanto, que as premissas estabelecidas no item 3.2 são fundamentais para assegurar a consistência tarifária. A imposição de limites e glosas preventivas garante que a remuneração recaia estritamente sobre custos operacionais comprovadamente eficientes, prudentes e necessários, preservando o princípio da modicidade tarifária.
</v>
      </c>
      <c r="D160" s="71"/>
    </row>
    <row r="161" spans="1:4" ht="90">
      <c r="A161" s="69" t="s">
        <v>951</v>
      </c>
      <c r="B161" s="70" t="s">
        <v>672</v>
      </c>
      <c r="C161" s="70" t="str">
        <f>VLOOKUP(A11,$A$4:$BR$18,29,FALSE)</f>
        <v>Endossa-se a crítica quanto à falta de detalhamento e à necessidade de critérios de alocação. Propõe-se que, na ausência de base satisfatória, que a ANP glose as parcelas não justificadas e utilize parâmetros de referência (benchmark) para estabelecer teto provisório; e submeta o reconhecimento a revisão anual (true-up) condicionada à entrega documental.</v>
      </c>
      <c r="D161" s="71"/>
    </row>
    <row r="162" spans="1:4" ht="165">
      <c r="A162" s="69" t="s">
        <v>1181</v>
      </c>
      <c r="B162" s="70" t="s">
        <v>672</v>
      </c>
      <c r="C162" s="70" t="str">
        <f>VLOOKUP(A12,$A$4:$BR$18,29,FALSE)</f>
        <v xml:space="preserve">Endossa-se a crítica quanto à falta de detalhamento e à necessidade de critérios de alocação. Propõe-se que, na ausência de base satisfatória, a ANP:
 (a) glosse parcelas não justificadas; 
(b) use parâmetros de referência (benchmark) para estabelecer teto provisório; e 
(c) submeta o reconhecimento a revisão anual (true-up) condicionada à entrega documental.
</v>
      </c>
      <c r="D162" s="71"/>
    </row>
    <row r="163" spans="1:4" ht="105">
      <c r="A163" s="69" t="s">
        <v>1029</v>
      </c>
      <c r="B163" s="70" t="s">
        <v>672</v>
      </c>
      <c r="C163" s="70" t="str">
        <f>VLOOKUP(A15,$A$4:$BR$18,29,FALSE)</f>
        <v>Os dados declarados apresentam insuficiente nível de detalhamento, bem como carecem de critérios claros de alocação. Diante disso, propõe-se que, na ausência de base satisfatória, a ANP desconsidere as parcelas não devidamente justificadas e adote parâmetros de referência (benchmark) para a definição de teto provisório, condicionando o reconhecimento definitivo à revisão anual (true-up) mediante apresentação da documentação comprobatória.</v>
      </c>
      <c r="D163" s="71"/>
    </row>
    <row r="164" spans="1:4" ht="30">
      <c r="A164" s="69" t="s">
        <v>1282</v>
      </c>
      <c r="B164" s="70" t="s">
        <v>672</v>
      </c>
      <c r="C164" s="70" t="str">
        <f>VLOOKUP(A16,$A$4:$BR$18,29,FALSE)</f>
        <v>Resposta completa enviada por e-mail.</v>
      </c>
      <c r="D164" s="71"/>
    </row>
    <row r="165" spans="1:4" ht="180">
      <c r="A165" s="69" t="s">
        <v>1036</v>
      </c>
      <c r="B165" s="70" t="s">
        <v>672</v>
      </c>
      <c r="C165" s="70" t="str">
        <f>VLOOKUP(A18,$A$4:$BR$18,29,FALSE)</f>
        <v>Concorda-se com a crítica quanto à falta de detalhamento e à ausência de critérios claros de alocação, uma vez que essas fragilidades reduzem a auditabilidade e elevam o risco de inclusão de custos não prudentes na tarifa. Nesse contexto, na ausência de informações adequadas, recomenda-se que a ANP adote uma abordagem conservadora e transparente: excluir valores não devidamente justificados, utilizar referências de benchmarking para definir tetos provisórios e condicionar o reconhecimento final a revisões periódicas (true-up), vinculadas à comprovação documental pela transportadora. Com isso, preserva-se a modicidade tarifária, garante-se previsibilidade e evita-se que lacunas de informação resultem em benefícios indevidos ao regulado.</v>
      </c>
      <c r="D165" s="71"/>
    </row>
    <row r="166" spans="1:4" ht="120">
      <c r="A166" s="69" t="s">
        <v>798</v>
      </c>
      <c r="B166" s="70" t="s">
        <v>674</v>
      </c>
      <c r="C166" s="70" t="str">
        <f>VLOOKUP(A8,$A$4:$BR$18,30,FALSE)</f>
        <v>A ABIQUIM considera que a projeção de OPEX constante em termos reais para todo o ciclo (R$ 439,1 milhões/ano) implica um Fator X implícito igual a zero, o que contraria o disposto no art. 11 da Resolução ANP nº 991/2026. A regulação por incentivos pressupõe ganhos de produtividade ao longo do tempo, e a aceitação de um patamar de custos fixos sinalizaria ao mercado a ausência de compromisso regulatório com a eficiência, criando um precedente negativo para futuras revisões.</v>
      </c>
      <c r="D166" s="71"/>
    </row>
    <row r="167" spans="1:4" ht="120">
      <c r="A167" s="69" t="s">
        <v>951</v>
      </c>
      <c r="B167" s="70" t="s">
        <v>674</v>
      </c>
      <c r="C167" s="70" t="str">
        <f>VLOOKUP(A11,$A$4:$BR$18,30,FALSE)</f>
        <v xml:space="preserve">A projeção de OPEX constante ao longo do ciclo, sem mecanismo de produtividade (fator X) ou justificativa operacional, é inadequada. Recomenda-se:
a.	definir trajetória de eficiência (X) ou
b.	justificar tecnicamente a ausência de ganhos (por exemplo, envelhecimento de ativos/maior integridade), sempre com evidências e métricas (indicadores de manutenção, falhas, inspeções).
</v>
      </c>
      <c r="D167" s="71"/>
    </row>
    <row r="168" spans="1:4" ht="120">
      <c r="A168" s="69" t="s">
        <v>1181</v>
      </c>
      <c r="B168" s="70" t="s">
        <v>674</v>
      </c>
      <c r="C168" s="70" t="str">
        <f>VLOOKUP(A12,$A$4:$BR$18,30,FALSE)</f>
        <v xml:space="preserve">A projeção de OPEX constante ao longo do ciclo, sem mecanismo de produtividade (fator X) ou justificativa operacional, é inadequada. Recomenda-se:
(i)	definir trajetória de eficiência (X) ou
(ii)	justificar tecnicamente a ausência de ganhos (por exemplo, envelhecimento de ativos/maior integridade), sempre com evidências e métricas (indicadores de manutenção, falhas, inspeções).
</v>
      </c>
      <c r="D168" s="71"/>
    </row>
    <row r="169" spans="1:4" ht="75">
      <c r="A169" s="69" t="s">
        <v>1029</v>
      </c>
      <c r="B169" s="70" t="s">
        <v>674</v>
      </c>
      <c r="C169" s="70" t="str">
        <f>VLOOKUP(A15,$A$4:$BR$18,30,FALSE)</f>
        <v>A projeção de OPEX constante ao longo do ciclo, sem fator de produtividade (X) ou justificativa operacional, é inadequada. Recomenda-se: (i) definir trajetória de eficiência (X); ou (ii) justificar tecnicamente a ausência de ganhos, com base em evidências e indicadores (manutenção, falhas e inspeções).</v>
      </c>
      <c r="D169" s="71"/>
    </row>
    <row r="170" spans="1:4" ht="45">
      <c r="A170" s="69" t="s">
        <v>1282</v>
      </c>
      <c r="B170" s="70" t="s">
        <v>674</v>
      </c>
      <c r="C170" s="70" t="str">
        <f>VLOOKUP(A16,$A$4:$BR$18,30,FALSE)</f>
        <v>Resposta completa enviada por e-mail.</v>
      </c>
      <c r="D170" s="71"/>
    </row>
    <row r="171" spans="1:4" ht="135">
      <c r="A171" s="69" t="s">
        <v>1036</v>
      </c>
      <c r="B171" s="70" t="s">
        <v>674</v>
      </c>
      <c r="C171" s="70" t="str">
        <f>VLOOKUP(A18,$A$4:$BR$18,30,FALSE)</f>
        <v>A projeção de OPEX constante ao longo do ciclo, sem a incorporação de um fator de produtividade (fator X) ou sem justificativa operacional consistente, mostra-se inadequada. Recomenda-se, portanto, que seja estabelecida uma trajetória de eficiência por meio da definição de um fator X ou, alternativamente, que se apresente fundamentação técnica robusta para a ausência de ganhos de produtividade — como, por exemplo, o envelhecimento dos ativos ou maiores exigências de integridade — sempre acompanhada de evidências e indicadores objetivos, como métricas de manutenção, falhas e inspeções.</v>
      </c>
      <c r="D171" s="71"/>
    </row>
    <row r="172" spans="1:4" ht="180">
      <c r="A172" s="69" t="s">
        <v>798</v>
      </c>
      <c r="B172" s="70" t="s">
        <v>676</v>
      </c>
      <c r="C172" s="70" t="str">
        <f>VLOOKUP(A8,$A$4:$BR$18,31,FALSE)</f>
        <v>A ABIQUIM concorda com a crítica quanto à ausência de critérios adequados de alocação entre O&amp;M e G&amp;A e, principalmente, quanto ao risco de rateios pouco transparentes. Este tema é sensível para a TAG por operar ativos e contratos com diferentes regimes (Malha Nordeste regulada e os contratos legados GASENE e Pilar-Ipojuca). Recomenda-se que a ANP exija, para itens materialmente relevantes, a descrição do driver de alocação (beneficiário-pagador/causalidade), evidência de consistência ao longo do tempo e segregação contábil por centro de custo. Quando houver custos compartilhados (p.ex., TI corporativa, estruturas administrativas ou contratos guarda-chuva), a regra deve ser: só ingressa no serviço regulado o que for demonstravelmente atribuível a ele.</v>
      </c>
      <c r="D172" s="71"/>
    </row>
    <row r="173" spans="1:4" ht="75">
      <c r="A173" s="69" t="s">
        <v>951</v>
      </c>
      <c r="B173" s="70" t="s">
        <v>676</v>
      </c>
      <c r="C173" s="70" t="str">
        <f>VLOOKUP(A11,$A$4:$BR$18,31,FALSE)</f>
        <v>A ARM apoia a exigência de matriz de alocação para G&amp;A e O&amp;M, com identificação de custos diretos vs comuns, e drivers de rateio. Em malha integrada com contratos legados remanescentes, a alocação é o principal vetor de risco de subsídio cruzado e dupla recuperação; portanto, deve ser auditável e submetida à consulta pública.</v>
      </c>
      <c r="D173" s="71"/>
    </row>
    <row r="174" spans="1:4" ht="105">
      <c r="A174" s="69" t="s">
        <v>1181</v>
      </c>
      <c r="B174" s="70" t="s">
        <v>676</v>
      </c>
      <c r="C174" s="70" t="str">
        <f>VLOOKUP(A12,$A$4:$BR$18,31,FALSE)</f>
        <v xml:space="preserve">A 3S apoia a exigência de matriz de alocação para G&amp;A e O&amp;M, com identificação de custos diretos vs comuns, e drivers de rateio. Em malha integrada com contratos legados remanescentes, a alocação é o principal vetor de risco de subsídio cruzado e dupla recuperação; portanto, deve ser auditável e submetida à consulta pública.
</v>
      </c>
      <c r="D174" s="71"/>
    </row>
    <row r="175" spans="1:4" ht="90">
      <c r="A175" s="69" t="s">
        <v>1029</v>
      </c>
      <c r="B175" s="70" t="s">
        <v>676</v>
      </c>
      <c r="C175" s="70" t="str">
        <f>VLOOKUP(A15,$A$4:$BR$18,31,FALSE)</f>
        <v>A exigência de matriz de alocação para G&amp;A e O&amp;M é adequada, com identificação de custos diretos e comuns, bem como dos respectivos drivers de rateio. Em malha integrada com contratos legados remanescentes, a alocação constitui o principal vetor de risco de subsídio cruzado e dupla recuperação, devendo ser auditável e submetida à consulta pública</v>
      </c>
      <c r="D175" s="71"/>
    </row>
    <row r="176" spans="1:4" ht="60">
      <c r="A176" s="69" t="s">
        <v>1282</v>
      </c>
      <c r="B176" s="70" t="s">
        <v>676</v>
      </c>
      <c r="C176" s="70" t="str">
        <f>VLOOKUP(A16,$A$4:$BR$18,31,FALSE)</f>
        <v>Resposta completa enviada por e-mail.</v>
      </c>
      <c r="D176" s="71"/>
    </row>
    <row r="177" spans="1:4" ht="195">
      <c r="A177" s="69" t="s">
        <v>1036</v>
      </c>
      <c r="B177" s="70" t="s">
        <v>676</v>
      </c>
      <c r="C177" s="70" t="str">
        <f>VLOOKUP(A18,$A$4:$BR$18,31,FALSE)</f>
        <v xml:space="preserve">É importante que a Agência exija a segregação e a adequada classificação de gastos por natureza para que se tenha absoluta clareza na identificação de quais despesas são ou não elegíveis, incluindo trilha auditável e evidências para maior detalhamento e comprovação, sem as quais recomendamos glosa integral às rubricas ou, alternativamente o reconhecimento parcial apenas da parcela de despesas que possam ser devidamente comprovadas, não reconhecendo as demais até que a devida comprovação seja efetuada.
A adoção de maior rigor regulatório permitirá maior rastreabilidade e transparência, impedindo a inclusão de despesas inadequadas à base de custos reconhecida.
</v>
      </c>
      <c r="D177" s="71"/>
    </row>
    <row r="178" spans="1:4" ht="210">
      <c r="A178" s="69" t="s">
        <v>798</v>
      </c>
      <c r="B178" s="70" t="s">
        <v>678</v>
      </c>
      <c r="C178" s="70" t="str">
        <f>VLOOKUP(A8,$A$4:$BR$18,32,FALSE)</f>
        <v>Quanto à rubrica "Estudos e Projetos" (R$ 68,3 milhões no ciclo), a ABIQUIM concorda que o nível de detalhamento apresentado é insuficiente para reconhecimento tarifário. Em geral, despesas dessa natureza podem refletir desde estudos de integridade e engenharia (potencialmente ligados ao serviço regulado) até iniciativas comerciais/estratégicas. 
A ABIQUIM concorda com a Determinação Regulatória da NT8 que estabelece regime de aprovação prévia obrigatória para qualquer estudo que a TAG deseje incluir na base tarifária, com apresentação de escopo detalhado, justificativa técnica demonstrando necessidade mandatória ou contribuição objetiva para eficiência e segurança, orçamento comparado com referências de mercado, e demonstração de que não pode ser realizado com recursos internos existentes.</v>
      </c>
      <c r="D178" s="71"/>
    </row>
    <row r="179" spans="1:4" ht="90">
      <c r="A179" s="69" t="s">
        <v>951</v>
      </c>
      <c r="B179" s="70" t="s">
        <v>678</v>
      </c>
      <c r="C179" s="70" t="str">
        <f>VLOOKUP(A11,$A$4:$BR$18,32,FALSE)</f>
        <v>Concordamos com a recomendação de glosa integral da rubrica “Estudos e Projetos”, na ausência de escopo, necessidade e resultados esperados. Qualquer estudo que se pretenda repassar à tarifa deve ter aprovação prévia, com escopo detalhado, orçamento referenciado e comprovação de elegibilidade regulatória (não corporativa/estratégica).</v>
      </c>
      <c r="D179" s="71"/>
    </row>
    <row r="180" spans="1:4" ht="120">
      <c r="A180" s="69" t="s">
        <v>1181</v>
      </c>
      <c r="B180" s="70" t="s">
        <v>678</v>
      </c>
      <c r="C180" s="70" t="str">
        <f>VLOOKUP(A12,$A$4:$BR$18,32,FALSE)</f>
        <v xml:space="preserve">Concordamos com a recomendação de glosa integral da rubrica “Estudos e Projetos”, na ausência de escopo, necessidade e resultados esperados. Qualquer estudo que se pretenda repassar à tarifa deve ter aprovação prévia, com escopo detalhado, orçamento referenciado e comprovação de elegibilidade regulatória (não corporativa/estratégica).
</v>
      </c>
      <c r="D180" s="71"/>
    </row>
    <row r="181" spans="1:4" ht="90">
      <c r="A181" s="69" t="s">
        <v>1029</v>
      </c>
      <c r="B181" s="70" t="s">
        <v>678</v>
      </c>
      <c r="C181" s="70" t="str">
        <f>VLOOKUP(A15,$A$4:$BR$18,32,FALSE)</f>
        <v>Concorda-se com a glosa integral da rubrica “Estudos e Projetos” na ausência de escopo, justificativa e resultados esperados. Eventuais estudos a serem repassados à tarifa devem contar com aprovação prévia, escopo detalhado, orçamento referenciado e comprovação de elegibilidade regulatória (excluídos itens corporativos ou estratégicos).</v>
      </c>
      <c r="D181" s="71"/>
    </row>
    <row r="182" spans="1:4" ht="45">
      <c r="A182" s="69" t="s">
        <v>1282</v>
      </c>
      <c r="B182" s="70" t="s">
        <v>678</v>
      </c>
      <c r="C182" s="70" t="str">
        <f>VLOOKUP(A16,$A$4:$BR$18,32,FALSE)</f>
        <v>Resposta completa enviada por e-mail.</v>
      </c>
      <c r="D182" s="71"/>
    </row>
    <row r="183" spans="1:4" ht="180">
      <c r="A183" s="69" t="s">
        <v>1036</v>
      </c>
      <c r="B183" s="70" t="s">
        <v>678</v>
      </c>
      <c r="C183" s="70" t="str">
        <f>VLOOKUP(A18,$A$4:$BR$18,32,FALSE)</f>
        <v xml:space="preserve">A rubrica referente a “Estudos e Projetos” precisa ser observada com atenção máxima, exigindo lista de projetos com os respectivos detalhamentos, teste de nexo e vinculação a obrigações regulatórias ou a planos de integridade e/ ou manutenção, evidências quanto a contratação e execução de serviços, e adequada classificação regulatória. Tais exigências se justificam para assegurar maior transparência, rastreabilidade e rigor regulatório.
Até que se tenha maior detalhamento e segregação destas despesas, concordamos com a recomendação de glosa integral da rubrica “Estudos e Projetos”, na ausência de escopo, necessidade e resultados esperados.
</v>
      </c>
      <c r="D183" s="71"/>
    </row>
    <row r="184" spans="1:4" ht="150">
      <c r="A184" s="69" t="s">
        <v>798</v>
      </c>
      <c r="B184" s="70" t="s">
        <v>680</v>
      </c>
      <c r="C184" s="70" t="str">
        <f>VLOOKUP(A8,$A$4:$BR$18,33,FALSE)</f>
        <v>A ABIQUIM concorda com a cautela da ANP quanto à rubrica “Abertura de Mercado” (R$ 37,0 milhões em 2026). Pelo próprio nome, trata-se de gasto com potencial caráter comercial/institucional, cuja elegibilidade tarifária não é automática.
A ABIQUIM entende que a transportadora deve apresentar detalhamento completo com planilha analítica contendo cada item de gasto, data, fornecedor, valor e justificativa de necessidade para a prestação do serviço regulado, com segregação obrigatória entre despesas elegíveis e não elegíveis.</v>
      </c>
      <c r="D184" s="71"/>
    </row>
    <row r="185" spans="1:4" ht="135">
      <c r="A185" s="69" t="s">
        <v>951</v>
      </c>
      <c r="B185" s="70" t="s">
        <v>680</v>
      </c>
      <c r="C185" s="70" t="str">
        <f>VLOOKUP(A11,$A$4:$BR$18,33,FALSE)</f>
        <v xml:space="preserve">A rubrica de G&amp;A associada à “Abertura de Mercado” deve ser tratada com cautela: custos de adaptação regulatória podem ser elegíveis, mas despesas comerciais/corporativas típicas não devem ser repassadas à tarifa. Recomenda-se: 
a)	segregar itens mandatórios (compliance regulatório, sistemas exigidos) de itens discricionários;
b)	ratear com demais malhas/contratos quando aplicável; e 
c)	aprovar condicionalmente mediante documentação e cronograma.
</v>
      </c>
      <c r="D185" s="71"/>
    </row>
    <row r="186" spans="1:4" ht="180">
      <c r="A186" s="69" t="s">
        <v>1181</v>
      </c>
      <c r="B186" s="70" t="s">
        <v>680</v>
      </c>
      <c r="C186" s="70" t="str">
        <f>VLOOKUP(A12,$A$4:$BR$18,33,FALSE)</f>
        <v xml:space="preserve">A rubrica de G&amp;A associada à “Abertura de Mercado” deve ser tratada com cautela: custos de adaptação regulatória podem ser elegíveis, mas despesas comerciais/corporativas típicas não devem ser repassadas à tarifa. Recomenda-se: 
(i)	segregar itens mandatórios (compliance regulatório, sistemas exigidos) de itens discricionários;
(ii)	ratear com demais malhas/contratos quando aplicável; e 
(iii)	aprovar condicionalmente mediante documentação e cronograma.
</v>
      </c>
      <c r="D186" s="71"/>
    </row>
    <row r="187" spans="1:4" ht="105">
      <c r="A187" s="69" t="s">
        <v>1029</v>
      </c>
      <c r="B187" s="70" t="s">
        <v>680</v>
      </c>
      <c r="C187" s="70" t="str">
        <f>VLOOKUP(A15,$A$4:$BR$18,33,FALSE)</f>
        <v>A rubrica de G&amp;A vinculada à “Abertura de Mercado” deve ser tratada com cautela: custos de adaptação regulatória podem ser elegíveis, enquanto despesas comerciais ou corporativas não devem ser repassadas à tarifa. Recomenda-se: (i) segregar itens mandatórios de itens discricionários; (ii) ratear custos com outras malhas/contratos, quando aplicável; e (iii) condicionar a aprovação à apresentação de documentação e cronograma.</v>
      </c>
      <c r="D187" s="71"/>
    </row>
    <row r="188" spans="1:4" ht="45">
      <c r="A188" s="69" t="s">
        <v>1282</v>
      </c>
      <c r="B188" s="70" t="s">
        <v>680</v>
      </c>
      <c r="C188" s="70" t="str">
        <f>VLOOKUP(A16,$A$4:$BR$18,33,FALSE)</f>
        <v>Resposta completa enviada por e-mail.</v>
      </c>
      <c r="D188" s="71"/>
    </row>
    <row r="189" spans="1:4" ht="120">
      <c r="A189" s="69" t="s">
        <v>1036</v>
      </c>
      <c r="B189" s="70" t="s">
        <v>680</v>
      </c>
      <c r="C189" s="70" t="str">
        <f>VLOOKUP(A18,$A$4:$BR$18,33,FALSE)</f>
        <v>A rubrica de G&amp;A vinculada à “Abertura de Mercado” precisa ser tratada com rigor, pois há uma diferença clara entre custos de adaptação regulatória, que podem ser considerados elegíveis, e despesas de natureza comercial ou corporativa, que não devem ser repassadas à tarifa. O reconhecimento desses valores deve ser condicionado à apresentação de documentação detalhada e cronograma de execução, assegurando transparência, auditabilidade e preservação da modicidade tarifária.</v>
      </c>
      <c r="D189" s="71"/>
    </row>
    <row r="190" spans="1:4" ht="90">
      <c r="A190" s="69" t="s">
        <v>1358</v>
      </c>
      <c r="B190" s="70" t="s">
        <v>682</v>
      </c>
      <c r="C190" s="70"/>
      <c r="D190" s="72" t="str">
        <f>VLOOKUP(A7,$A$4:$BR$18,35,FALSE)</f>
        <v>Concordamos com os pontos levantados pela ANP, e acreditamos não haver informações suficientes que permitam a correta análise dos custos, dado o alto nível de agregação das rubricas, e a inexistência de documentação comprobatória em relação aos valores indicados. Sendo assim, apresentaremos nossas contribuições a respeito do valor de OPEX ao longo da terceira fase da revisão tarifária.</v>
      </c>
    </row>
    <row r="191" spans="1:4" ht="165">
      <c r="A191" s="69" t="s">
        <v>798</v>
      </c>
      <c r="B191" s="70" t="s">
        <v>682</v>
      </c>
      <c r="C191" s="70" t="str">
        <f>VLOOKUP(A8,$A$4:$BR$18,34,FALSE)</f>
        <v>A ABIQUIM concorda que as categorias agregadas "Outras Manutenções" (R$ 658,2 milhões) e "Outros Custos e Despesas" (R$ 87,3 milhões) precisam de escrutínio reforçado, pois juntas representam cerca de R$ 745,5 milhões --- aproximadamente 34% do OPEX total do ciclo. Como sugestão objetiva para a fase de validação, recomenda-se exigir: (i) desagregação por subitens materiais (por exemplo, acima de um limiar como R$ 1 milhão/ano ou 0,5% do OPEX anual); (ii) memória de cálculo de quantidades e preços; e (iii) evidência contratual/fiscal para amostras representativas. Sem esse nível mínimo de abertura, a comparação com benchmarks e a aplicação de testes de eficiência ficam seriamente limitadas.</v>
      </c>
      <c r="D191" s="72" t="str">
        <f>VLOOKUP(A8,$A$4:$BR$18,35,FALSE)</f>
        <v>A ABIQUIM apresenta suas contribuições à Seção III da NT8 com base nos princípios da modicidade tarifária, transparência e eficiência consagrados na Lei nº 14.134/2021 e na Resolução ANP nº 991/2026.
A análise da proposta de OPEX da TAG, no valor total de R$ 2.195,7 milhões para o ciclo 2026-2030, revela pontos críticos que demandam aprofundamento na 3ª fase do Plano de Ação.</v>
      </c>
    </row>
    <row r="192" spans="1:4" ht="135">
      <c r="A192" s="69" t="s">
        <v>951</v>
      </c>
      <c r="B192" s="70" t="s">
        <v>682</v>
      </c>
      <c r="C192" s="70" t="str">
        <f>VLOOKUP(A11,$A$4:$BR$18,34,FALSE)</f>
        <v>Rubricas “Outras” devem ser desagregadas por natureza e centro de custo. Recomenda-se estabelecer limite (cap) provisório e exigir detalhamento em nível de conta contábil/ordem de serviço, sob pena de glosa. Itens recorrentes devem migrar para categorias específicas, reduzindo discricionariedade.</v>
      </c>
      <c r="D192" s="72" t="str">
        <f>VLOOKUP(A11,$A$4:$BR$18,35,FALSE)</f>
        <v xml:space="preserve">Princípios regulatórios aplicáveis: modicidade tarifária, transparência, verificabilidade, prudência/eficiência e vedação à dupla recuperação. Na presença de assimetria informacional, a abordagem regulatória recomendada é:
a)	utilizar a melhor informação disponível e proxies conservadoras;
b)	atribuir à transportadora o ônus de comprovação; e 
c)	aplicar mecanismos de true-up quando novas evidências auditáveis forem apresentadas.
</v>
      </c>
    </row>
    <row r="193" spans="1:4" ht="135">
      <c r="A193" s="69" t="s">
        <v>1181</v>
      </c>
      <c r="B193" s="70" t="s">
        <v>682</v>
      </c>
      <c r="C193" s="70" t="str">
        <f>VLOOKUP(A12,$A$4:$BR$18,34,FALSE)</f>
        <v>Contribuição Seção III - Subseção 3.2.5 - A Categoria "Outras Manutenções" e "Outros Custos"
Rubricas “Outras” devem ser desagregadas por natureza e centro de custo. Recomenda-se estabelecer limite (cap) provisório e exigir detalhamento em nível de conta contábil/ordem de serviço, sob pena de glosa. Itens recorrentes devem migrar para categorias específicas, reduzindo discricionariedad</v>
      </c>
      <c r="D193" s="72" t="str">
        <f>VLOOKUP(A12,$A$4:$BR$18,35,FALSE)</f>
        <v xml:space="preserve">Princípios regulatórios aplicáveis: modicidade tarifária, transparência, verificabilidade, prudência/eficiência e vedação à dupla recuperação. Na presença de assimetria informacional, a abordagem regulatória recomendada é:
(i)	utilizar a melhor informação disponível e proxies conservadoras;
(ii)	atribuir à transportadora o ônus de comprovação; e 
(iii)	aplicar mecanismos de true-up quando novas evidências auditáveis forem apresentadas.
</v>
      </c>
    </row>
    <row r="194" spans="1:4" ht="90">
      <c r="A194" s="69" t="s">
        <v>993</v>
      </c>
      <c r="B194" s="70" t="s">
        <v>682</v>
      </c>
      <c r="C194" s="70"/>
      <c r="D194" s="72" t="str">
        <f>VLOOKUP(A13,$A$4:$BR$18,35,FALSE)</f>
        <v>A ANP deve condicionar o reconhecimento de gastos à comprovação documental. Considerando não ter havido revisões tarifárias anteriormente, pautada pela modicidade e transparência, poderia a Agência exigir evidências robustas e parâmetros conservadores, de forma a permitir que a transportadora apresente as devidas comprovações.</v>
      </c>
    </row>
    <row r="195" spans="1:4" ht="90">
      <c r="A195" s="69" t="s">
        <v>1029</v>
      </c>
      <c r="B195" s="70" t="s">
        <v>682</v>
      </c>
      <c r="C195" s="70" t="str">
        <f>VLOOKUP(A15,$A$4:$BR$18,34,FALSE)</f>
        <v>A rubrica “Outras” deve ser desagregada por natureza e centro de custo. Recomenda-se fixar cap provisório e exigir detalhamento por conta contábil/ordem de serviço, sob pena de glosa. Itens recorrentes devem ser reclassificados em categorias específicas, reduzindo a discricionariedade.</v>
      </c>
      <c r="D195" s="72" t="str">
        <f>VLOOKUP(A15,$A$4:$BR$18,35,FALSE)</f>
        <v>Princípios aplicáveis: modicidade tarifária, transparência, verificabilidade, prudência/eficiência e vedação à dupla recuperação. Diante de assimetria informacional, recomenda-se: (i) uso da melhor informação disponível com proxies conservadoras; (ii) atribuição do ônus de comprovação à transportadora; e (iii) aplicação de true-up mediante apresentação de evidências auditáveis.</v>
      </c>
    </row>
    <row r="196" spans="1:4" ht="45">
      <c r="A196" s="69" t="s">
        <v>1282</v>
      </c>
      <c r="B196" s="70" t="s">
        <v>682</v>
      </c>
      <c r="C196" s="70" t="str">
        <f>VLOOKUP(A16,$A$4:$BR$18,34,FALSE)</f>
        <v>Resposta completa enviada por e-mail.</v>
      </c>
      <c r="D196" s="72" t="str">
        <f>VLOOKUP(A16,$A$4:$BR$18,35,FALSE)</f>
        <v>Resposta completa enviada por e-mail.</v>
      </c>
    </row>
    <row r="197" spans="1:4" ht="210">
      <c r="A197" s="69" t="s">
        <v>1036</v>
      </c>
      <c r="B197" s="70" t="s">
        <v>682</v>
      </c>
      <c r="C197" s="70" t="str">
        <f>VLOOKUP(A18,$A$4:$BR$18,34,FALSE)</f>
        <v xml:space="preserve">As rubricas classificadas como “Outras” precisam ser tratadas com maior rigor, já que sua natureza genérica compromete a transparência e amplia o espaço para custos pouco prudentes serem repassados à tarifa. 
Para evitar esse risco, é necessário que sejam desagregadas por tipo de despesa e centro de custo, permitindo rastreabilidade e análise objetiva. Recomenda-se ainda a fixação de um limite provisório, de caráter conservador, até que haja detalhamento suficiente em nível de conta contábil ou ordem de serviço, sob pena de glosa das parcelas não justificadas. 
</v>
      </c>
      <c r="D197" s="72" t="str">
        <f>VLOOKUP(A18,$A$4:$BR$18,35,FALSE)</f>
        <v xml:space="preserve">Os princípios regulatórios aplicáveis à definição da BRA devem sempre priorizar a modicidade tarifária, a transparência, a verificabilidade, a prudência e eficiência, além da vedação à dupla recuperação de capital. Em situações de assimetria informacional, a abordagem regulatória mais adequada é recorrer à melhor informação disponível, utilizando proxies conservadoras que reduzam o risco de sobreavaliação. 
O ônus da comprovação deve recair sobre a transportadora, que precisa apresentar documentação robusta e auditável para sustentar os valores propostos. Enquanto isso não ocorre, o reconhecimento deve ser feito de forma preliminar, com mecanismos de true up que permitam ajustes posteriores quando novas evidências forem apresentadas e validadas. 
</v>
      </c>
    </row>
    <row r="198" spans="1:4" ht="405">
      <c r="A198" s="69" t="s">
        <v>1358</v>
      </c>
      <c r="B198" s="70" t="s">
        <v>24</v>
      </c>
      <c r="C198" s="70" t="str">
        <f t="shared" ref="C198:C204" si="11">VLOOKUP(A7,$A$4:$BR$18,36,FALSE)</f>
        <v xml:space="preserve">Os principais pontos levantados pela ANP sobre este grupo de custos foram:
•	não foram apresentadas justificativas técnicas que permitissem a verificação da prudência e eficiência na realização de tais despesas, ou que se tratavam de despesas fundamentais para a correta prestação dos serviços de transporte; 
•	a Agência solicitou à TAG  o envio da documentação técnica completa para cada categoria de investimento “material” (definida como aquela que represente mais de 5% do Sustaining CAPEX total do ciclo);
•	a Agência determinou a glosa integral dos valores de sustaining CAPEX apresentados para os anos de 2029 e 2030, dado que a TAG não possui plano de investimentos que embase tais valores;
•	a ANP determinou a glosa integral dos itens Pontos de Entrada, Pontos de Saída, Redução de Emissões / Transição Energética, Outros, enquanto não forem apresentadas justificativas técnicas correspondentes aos mesmos;
•	foi determinada a categorização como “projeto contingente” das rubricas Classe de Locação (no valor que exceder o limite aprovado de R$ 50 milhões), Infraestrutura de TI, PIG instrumentado, Estações de Compressão, Service Exchange (Overhaul); e
•	no caso do sustaining CAPEX em 2025, a ANP determinou que apenas a categoria Classe de Locação seria aprovada, no valor máximo de R$ 50 milhões (após o envio de justificativas detalhadas), o excedente a este valor seria categorizado como “projeto contingente”, e as demais categorias (totalizando R$ 356,40 milhões) seriam glosadas.
</v>
      </c>
      <c r="D198" s="71"/>
    </row>
    <row r="199" spans="1:4" ht="90">
      <c r="A199" s="69" t="s">
        <v>798</v>
      </c>
      <c r="B199" s="70" t="s">
        <v>24</v>
      </c>
      <c r="C199" s="70" t="str">
        <f t="shared" si="11"/>
        <v>A ABIQUIM analisou a proposta de Sustaining CAPEX da TAG, que totaliza R$ 1.705 milhões para o ciclo 2026-2030, e concorda com a glosa integral dos R$ 276,8 milhões/ano para 2029 e 2030, bem como com a classificação como Projeto Contingente para os valores de 2026 a 2028, condicionada à apresentação da documentação técnica completa.</v>
      </c>
      <c r="D199" s="71"/>
    </row>
    <row r="200" spans="1:4" ht="30">
      <c r="A200" s="69" t="s">
        <v>1397</v>
      </c>
      <c r="B200" s="70" t="s">
        <v>24</v>
      </c>
      <c r="C200" s="70">
        <f t="shared" si="11"/>
        <v>0</v>
      </c>
      <c r="D200" s="71"/>
    </row>
    <row r="201" spans="1:4" ht="30">
      <c r="A201" s="69" t="s">
        <v>864</v>
      </c>
      <c r="B201" s="70" t="s">
        <v>24</v>
      </c>
      <c r="C201" s="70">
        <f t="shared" si="11"/>
        <v>0</v>
      </c>
      <c r="D201" s="71"/>
    </row>
    <row r="202" spans="1:4" ht="409.5">
      <c r="A202" s="69" t="s">
        <v>951</v>
      </c>
      <c r="B202" s="70" t="s">
        <v>24</v>
      </c>
      <c r="C202" s="70" t="str">
        <f t="shared" si="11"/>
        <v xml:space="preserve">Em linha com as melhores práticas internacionais, o Sustaining CAPEX (investimentos de sustentação) é reconhecido como essencial para a integridade, segurança e confiabilidade das infraestruturas. Contudo, tais investimentos não são aceitos de forma automática para fins de remuneração regulatória, devendo ser submetidos a testes rigorosos de prudência, eficiência e rastreabilidade. Isso inclui a comprovação por meio de práticas estruturadas de asset management, evidências documentais, priorização baseada em risco, avaliação de alternativas técnicas e processos de verificação independentes.
Em contextos que envolvem contratos legados — caracterizados pela coexistência entre regimes contratuais e regulados —, os reguladores adotam salvaguardas adicionais para mitigar riscos de subsídio cruzado e dupla recuperação. Entre essas medidas, destacam-se: (i) a segregação clara entre custos atribuíveis ao legado e aqueles do regime regulado; (ii) a definição de uma matriz de alocação com drivers objetivos para custos compartilhados; e (iii) a exigência de trilhas auditáveis (como sistemas ERP, GIS e registros de engenharia) que permitam vincular cada investimento a ativos específicos, trechos da malha e obrigações regulatórias correspondentes.
Na presença de lacunas informacionais, é prática consolidada a tomada de decisão com base na “melhor informação disponível”, em caráter preliminar, combinada com mecanismos formais de ajuste posterior (true-up) e auditorias ex post. Essas salvaguardas permitem correções quando dados mais robustos se tornam disponíveis, reduzindo o risco de utilização de “rubricas guarda-chuva”, evitando a sobreposição entre CAPEX e OPEX/REPEX e preservando a modicidade tarifária durante períodos de transição regulatória.
A título de referência internacional, o regulador espanhol Comisión Nacional de los Mercados y la Competencia (CNMC), em consonância com as diretrizes da Agency for the Cooperation of Energy Regulators (ACER), estabelece critérios claros sobre quais gastos podem ser ativados (capitalizados) para fins de remuneração. Apenas investimentos que comprovadamente aumentem a vida útil, a capacidade ou o desempenho de ativos existentes podem ser elegíveis à capitalização.
Nesse contexto, a CNMC introduziu o conceito de Copex, que contempla despesas com natureza operacional que, sob condições específicas, podem ser tratadas como investimento. Um exemplo são melhorias relevantes em instalações — voltadas à segurança ou eficiência — que superem determinados limiares financeiros (como €250.000) e estejam associadas a projetos identificáveis.
Para que um gasto seja considerado ativável, exige-se que ele esteja vinculado a um projeto ou obra específica, devidamente caracterizada e em fase operacional. Ademais, o regulador demanda auditorias independentes para verificar que tais despesas correspondem, de fato, à formação ou melhoria de ativos físicos. Por outro lado, custos típicos de operação e manutenção (O&amp;M) — especialmente aqueles recorrentes, sistemáticos ou de menor valor — não são passíveis de capitalização e devem ser recuperados por meio das tarifas anuais, evitando distorções na base de remuneração.
</v>
      </c>
      <c r="D202" s="71"/>
    </row>
    <row r="203" spans="1:4" ht="255">
      <c r="A203" s="69" t="s">
        <v>1181</v>
      </c>
      <c r="B203" s="70" t="s">
        <v>24</v>
      </c>
      <c r="C203" s="70" t="str">
        <f t="shared" si="11"/>
        <v xml:space="preserve">A 3S concorda com a abordagem de avaliar sustaining CAPEX em conjunto com OPEX e BRA, pois a fronteira OPEX/CAPEX é determinante para a base de remuneração. Recomenda-se:
• Critério de elegibilidade: capitalizar apenas gastos que comprovadamente aumentem benefícios econômicos futuros (extensão mensurável de vida útil, aumento de capacidade, mitigação de risco relevante), conforme CPC 27, com laudos técnicos por categoria material.
• Plano de integridade como âncora: itens como pig instrumentado e intervenções de integridade devem estar vinculados a um Plano de Integridade da Malha (periodicidade, trechos, riscos), evitando capitalização oportunista.
• Segregação por malha/contrato: quando o ativo atende múltiplas malhas, aplicar rateio com drivers verificáveis ou excluir da base regulada.
</v>
      </c>
      <c r="D203" s="71"/>
    </row>
    <row r="204" spans="1:4" ht="409.5">
      <c r="A204" s="69" t="s">
        <v>993</v>
      </c>
      <c r="B204" s="70" t="s">
        <v>24</v>
      </c>
      <c r="C204" s="70" t="str">
        <f t="shared" si="11"/>
        <v>O Sustaining CAPEX deve ser considerado sempre que os gastos sejam necessários para manter a infraestrutura existente em operação, garantindo a confiabilidade, segurança e a eficiência do sistema ao longo do tempo, promovendo à modicidade tarifária.
A inclusão da tipologia Sustaining CAPEX (gastos de capital para manutenção, substituição ou modernização de ativos existentes) na rubrica CAPEX das propostas tarifárias de redes de transporte de gás impacta a recuperação de investimentos e a segurança operacional. Importante que qualquer discussão no sentido de aplicação objetive manter a capacidade e a integridade dos ativos existentes, gerando menor custo do que investimentos de substituição. Ou seja, deve-se considerar que efetivamente produzem efeito de modicidade em relação ao modelo de OPEX onde comumente determinadas atividades são tratadas e de CAPEX substitutivo.
No entanto, caberá classificar quais atividades estariam qualificadas para tal rubrica. Assim, diferenciar dos corriqueiros processos de Investimentos em expansão (investimentos em nova capacidade (ex: extensão de redes) e de custos operacionais ordinários (custos recorrentes de operação e manutenção) é uma tarefa necessária e cuja documentação deve ser bem estabelecida para que seja auditável.
Um plano de gestão de ativos deve respaldar todas as atividades relacionadas e os valores envolvidos sujeitos a auditorias. Admite-se que, ao ser tratado de forma devida, a tipologia pode contribuir em questões relacionadas a segurança e confiabilidade, repartição de custos entre atuais usuários e futuros usuários beneficiados pelos processos contemplados.
A auditoria deve considerar se os processos estão corretamente dimensionados às necessidades para evitar inflar a base regulatória e aumentar receitas tarifárias, exigir que critérios de adoção sejam detalhados na aprovação dos projetos, por meio de planos de gestão de ativos e análises de incremento de vida útil, que deve também estar refletidas na depreciação.
Sugere-se que o Plano de ativos de longo prazo seja aprovado pelo regulador e contemple comparação de custos via benchmark, justificativas técnicas para implementação do Sustaining CAPEX, demonstrando os efeitos favoráveis no longo prazo, incluindo impacto financeiro, vinculando parte da remuneração a metas de redução de custos ou desempenho operacional.
Separação contábil, com rubricas específicas para Sustaining CAPEX, distintas das demais rubricas de capex e opex são necessárias para efeito de demonstrações financeiras.</v>
      </c>
      <c r="D204" s="71"/>
    </row>
    <row r="205" spans="1:4" ht="315">
      <c r="A205" s="69" t="s">
        <v>1029</v>
      </c>
      <c r="B205" s="70" t="s">
        <v>24</v>
      </c>
      <c r="C205" s="70" t="str">
        <f>VLOOKUP(A15,$A$4:$BR$18,36,FALSE)</f>
        <v>Conforme as melhores práticas internacionais, o Sustaining CAPEX é essencial para a integridade e confiabilidade dos ativos, mas não é automaticamente reconhecido: deve passar por testes de prudência, eficiência e rastreabilidade, com evidências técnicas, priorização por risco e verificação independente.
Em contextos de contratos legados, os reguladores exigem salvaguardas adicionais para evitar subsídio cruzado e dupla recuperação, como segregação clara de custos, critérios objetivos de alocação e trilhas auditáveis que vinculem cada investimento a ativos e obrigações regulatórias.
Na ausência de dados completos, adota-se a melhor informação disponível, com caráter preliminar, combinada com mecanismos de ajuste posterior (true-up) e auditorias ex post, reduzindo riscos de sobreposição com OPEX e de inclusão indevida de custos.
Como referência, o regulador espanhol Comisión Nacional de los Mercados y la Competencia, alinhado às diretrizes da Agency for the Cooperation of Energy Regulators, permite a capitalização apenas de gastos que prolonguem a vida útil dos ativos e estejam vinculados a projetos específicos e auditáveis. Despesas operacionais só são ativáveis em situações excepcionais (COPEX), enquanto manutenções rotineiras permanecem como O&amp;M e são recuperadas via tarifa anual.</v>
      </c>
      <c r="D205" s="71"/>
    </row>
    <row r="206" spans="1:4" ht="30">
      <c r="A206" s="69" t="s">
        <v>1282</v>
      </c>
      <c r="B206" s="70" t="s">
        <v>24</v>
      </c>
      <c r="C206" s="70" t="str">
        <f>VLOOKUP(A16,$A$4:$BR$18,36,FALSE)</f>
        <v>Resposta completa enviada por e-mail.</v>
      </c>
      <c r="D206" s="71"/>
    </row>
    <row r="207" spans="1:4" ht="240">
      <c r="A207" s="69" t="s">
        <v>1036</v>
      </c>
      <c r="B207" s="70" t="s">
        <v>24</v>
      </c>
      <c r="C207" s="70" t="str">
        <f>VLOOKUP(A18,$A$4:$BR$18,36,FALSE)</f>
        <v xml:space="preserve">Consideramos adequada a avaliação do sustaining CAPEX em conjunto com OPEX e BRA, já que a fronteira entre despesas operacionais e investimentos é determinante para a correta delimitação da base de remuneração. Nesse sentido, recomenda-se que apenas sejam capitalizados os gastos que comprovadamente tragam benefícios econômicos futuros, como extensão mensurável da vida útil, aumento de capacidade ou mitigação de riscos relevantes.
Além disso, o Plano de Integridade da Malha deve servir como referência central, de modo que intervenções como pig instrumentado e demais ações de integridade estejam vinculadas a um planejamento estruturado, com periodicidade, trechos e riscos claramente definidos, evitando a capitalização oportunista de despesas. 
Essa abordagem garante maior rigor metodológico, fortalece a auditabilidade e preserva a modicidade tarifária, evitando que custos indevidos sejam incorporados à BRA.
</v>
      </c>
      <c r="D207" s="71"/>
    </row>
    <row r="208" spans="1:4" ht="180">
      <c r="A208" s="69" t="s">
        <v>798</v>
      </c>
      <c r="B208" s="70" t="s">
        <v>685</v>
      </c>
      <c r="C208" s="70" t="str">
        <f>VLOOKUP(A8,$A$4:$BR$18,37,FALSE)</f>
        <v>A ABIQUIM analisou a proposta da TAG para Sustaining CAPEX, que totaliza R$ 1.705 milhões para o ciclo 2026-2030, conforme detalhado na Tabela 7 da NT8. Observa-se que a proposta, embora detalhada em categorias, não apresenta a documentação técnica mínima exigida para verificação de prudência e eficiência. A repetição de valores idênticos em 2029 e 2030 (R$ 276,8 milhões em cada) indica ausência de portfólio de projetos definidos, configurando eventual uso de técnica de "arrasto" ou placeholders.
A entidade concorda com a NT8 que a aceitação desses valores para cálculo da tarifa definitiva viola o princípio da modicidade tarifária, transferindo o risco de planejamento da empresa para o usuário.</v>
      </c>
      <c r="D208" s="71"/>
    </row>
    <row r="209" spans="1:4" ht="315">
      <c r="A209" s="69" t="s">
        <v>1397</v>
      </c>
      <c r="B209" s="70" t="s">
        <v>685</v>
      </c>
      <c r="C209" s="70" t="str">
        <f>VLOOKUP(A9,$A$4:$BR$18,37,FALSE)</f>
        <v>No que se refere ao item 4.1 da Nota Técnica nº 8/2026, entende-se adequada a avaliação da ANP sobre a necessidade de escrutínio regulatório rigoroso sobre a proposta de Sustaining CAPEX (investimentos de manutenção) apresentada pela transportadora.
Avalia-se como indispensável a premissa regulatória de que a mera apresentação declaratória desses montantes não justifica sua incorporação automática na Base Regulatória de Ativos (BRA). A exigência de que investimentos de tal magnitude sejam rigorosamente submetidos aos testes de prudência e necessidade é uma medida de contorno essencial para o novo ciclo tarifário. Sem a devida segregação analítica e comprovação técnica de que se tratam de gastos estritamente voltados à manutenção e operação continuada da malha regulada, há risco material de impacto injustificado nas tarifas.
Conclui-se, portanto, que a identificação e a delimitação desses valores no item 4.1 estabelecem a base adequada para a análise crítica promovida pelo regulador. A postura de condicionar a aprovação de qualquer investimento à demonstração objetiva de sua necessidade e eficiência atende aos princípios de prudência alocativa e de modicidade tarifária, resguardando os usuários finais do repasse de custos não comprovados.</v>
      </c>
      <c r="D209" s="71"/>
    </row>
    <row r="210" spans="1:4" ht="135">
      <c r="A210" s="69" t="s">
        <v>951</v>
      </c>
      <c r="B210" s="70" t="s">
        <v>685</v>
      </c>
      <c r="C210" s="70" t="str">
        <f>VLOOKUP(A11,$A$4:$BR$18,37,FALSE)</f>
        <v xml:space="preserve">A proposta deveria estar detalhada por projeto e instalações, com ao menos as seguintes informações: escopo, justificativa (risco/necessidade), orçamento referenciado, cronograma e classificação (direto/comum/corporativo). 
Recomenda-se que os itens não detalhados sejam classificados como “projetos em análise” até que tenham a devida comprovação de sua necessidade e impactos.
</v>
      </c>
      <c r="D210" s="71"/>
    </row>
    <row r="211" spans="1:4" ht="105">
      <c r="A211" s="69" t="s">
        <v>1181</v>
      </c>
      <c r="B211" s="70" t="s">
        <v>685</v>
      </c>
      <c r="C211" s="70" t="str">
        <f>VLOOKUP(A12,$A$4:$BR$18,37,FALSE)</f>
        <v xml:space="preserve">A proposta deve ser detalhada por projeto/ativo, com: escopo, justificativa (risco/necessidade), orçamento referenciado, cronograma e classificação (direto/comum/corporativo). Recomenda-se que itens não detalhados sejam classificados como “projetos contingentes” até comprovação.
</v>
      </c>
      <c r="D211" s="71"/>
    </row>
    <row r="212" spans="1:4" ht="165">
      <c r="A212" s="69" t="s">
        <v>993</v>
      </c>
      <c r="B212" s="70" t="s">
        <v>685</v>
      </c>
      <c r="C212" s="70" t="str">
        <f>VLOOKUP(A13,$A$4:$BR$18,37,FALSE)</f>
        <v>O sustaining CAPEX apresentado deve ser avaliado pela ANP item a item de forma previa para verificar sua real necessidade, prudência, eficiência e se caberia sua classificação como sustaining capex. A ANP deve realizar auditorias para validar os gastos e os custos de operação e manutenção (O&amp;M). A fronteira OPEX/CAPEX é determinante para a base de remuneração. Como exemplos, deve-se criar rateios e drivers para alocação por malhas/contratos; capitalizar gastos que comprovadamente aumentem benefícios econômicos futuros (extensão mensurável de vida útil, aumento de capacidade, mitigação de risco relevante), ou seja, gasto que resulte em investimento evitado.</v>
      </c>
      <c r="D212" s="71"/>
    </row>
    <row r="213" spans="1:4" ht="75">
      <c r="A213" s="69" t="s">
        <v>1029</v>
      </c>
      <c r="B213" s="70" t="s">
        <v>685</v>
      </c>
      <c r="C213" s="70" t="str">
        <f>VLOOKUP(A15,$A$4:$BR$18,37,FALSE)</f>
        <v>A proposta deve ser detalhada por projeto ou ativo, com: escopo, justificativa (risco e necessidade), orçamento referenciado, cronograma e classificação (direto, comum ou corporativo). Recomenda-se que itens não detalhados sejam classificados como "projetos contingentes" até comprovação.</v>
      </c>
      <c r="D213" s="71"/>
    </row>
    <row r="214" spans="1:4" ht="45">
      <c r="A214" s="69" t="s">
        <v>1282</v>
      </c>
      <c r="B214" s="70" t="s">
        <v>685</v>
      </c>
      <c r="C214" s="70" t="str">
        <f>VLOOKUP(A16,$A$4:$BR$18,37,FALSE)</f>
        <v>Resposta completa enviada por e-mail.</v>
      </c>
      <c r="D214" s="71"/>
    </row>
    <row r="215" spans="1:4" ht="165">
      <c r="A215" s="69" t="s">
        <v>1036</v>
      </c>
      <c r="B215" s="70" t="s">
        <v>685</v>
      </c>
      <c r="C215" s="70" t="str">
        <f>VLOOKUP(A18,$A$4:$BR$18,37,FALSE)</f>
        <v>A proposta precisa ser detalhada em nível de projeto ou ativo, contemplando escopo, justificativa baseada em risco ou necessidade, orçamento referenciado, cronograma e classificação entre custos diretos, comuns ou corporativos. 
Recomendamos que os itens que não apresentem esse nível de detalhamento sejam tratados como “projetos contingentes”, permanecendo fora da base definitiva até que haja comprovação documental suficiente. Dessa forma, assegura-se maior transparência, auditabilidade e preservação da modicidade tarifária, evitando que despesas pouco justificadas sejam incorporadas de forma automática.</v>
      </c>
      <c r="D215" s="71"/>
    </row>
    <row r="216" spans="1:4" ht="195">
      <c r="A216" s="69" t="s">
        <v>798</v>
      </c>
      <c r="B216" s="70" t="s">
        <v>687</v>
      </c>
      <c r="C216" s="70" t="str">
        <f>VLOOKUP(A8,$A$4:$BR$18,38,FALSE)</f>
        <v>A ABIQUIM concorda com a avaliação da NT8 de que a proposta da TAG apresenta valores meramente declaratórios, sem a documentação técnica mínima exigida para verificação de prudência e eficiência (laudos, estudos de engenharia, cronogramas e orçamentos detalhados), em desacordo com o art. 6º, § 1º, da RANP 991/2026.
A repetição de valores idênticos em 2029 e 2030 (R$ 276,8 milhões cada) evidencia ausência de portfólio de projetos definidos, configurando placeholders que transferem o risco de planejamento da empresa para o usuário. A ABIQUIM concorda com a glosa integral desses valores e com a exigência de apresentação de projetos específicos para os demais anos.</v>
      </c>
      <c r="D216" s="71"/>
    </row>
    <row r="217" spans="1:4" ht="409.5">
      <c r="A217" s="69" t="s">
        <v>1397</v>
      </c>
      <c r="B217" s="70" t="s">
        <v>687</v>
      </c>
      <c r="C217" s="70" t="str">
        <f>VLOOKUP(A9,$A$4:$BR$18,38,FALSE)</f>
        <v xml:space="preserve">No que se refere ao item 4.2 da Nota Técnica nº 8/2026, entende-se adequada a avaliação da ANP sobre as projeções de Sustaining CAPEX (investimentos de manutenção) da transportadora, que totalizam cerca de R$ 1,7 bilhão para o ciclo 2026-2030. Observa-se que a Agência atuou de forma alinhada aos preceitos da regulação por incentivos, ao exigir que a inclusão de ativos na base de remuneração seja condicionada à efetiva comprovação nos testes de prudência e necessidade.
Avalia-se que as determinações regulatórias exaradas — que incluem aprovações condicionais, classificações como projetos contingentes e glosas — estão tecnicamente respaldadas pelos seguintes fundamentos apontados na Nota Técnica:
•	Exigência de comprovação técnica e glosa de rubricas genéricas: É acertada a postura de rejeitar a inclusão de valores meramente declaratórios desprovidos de laudos de engenharia, orçamentos detalhados e análise de alternativas. Destaca-se como estritamente necessária a glosa integral da categoria "Outros", que representava parcela expressiva (19,1%) do CAPEX sem o devido detalhamento analítico, o que impedia a verificação de sua prudência.
•	Mitigação do risco de dupla recuperação (CAPEX vs. OPEX): Acompanha-se o rigor analítico na avaliação de rubricas como "Estações de Compressão", "Service Exchange/Overhaul" e "Pig Instrumentado". A exigência de segregação clara é fundamental para evitar que gastos de manutenção periódica (já cobertos pelo OPEX) sejam indevidamente capitalizados como investimentos, observando-se os requisitos normativos (CPC 27) de que apenas intervenções que efetivamente prolonguem a vida útil devem compor a base de ativos.
•	Diferenciação entre manutenção e expansão de mercado: Considera-se adequada a identificação de que investimentos vultosos em "Pontos de Entrada" e "Pontos de Saída" possivelmente configuram expansão para atendimento de novos clientes no mercado aberto (Augmentation/Connection CAPEX), e não estritamente manutenção da capacidade existente (Sustaining CAPEX). Tais investimentos submetem-se a lógicas regulatórias distintas e não devem ser automaticamente socializados nas tarifas de todos os usuários.
•	Tratamento de passivos legados e investimentos não obrigatórios: Avalia-se como prudente o estabelecimento de limites e aprovações condicionais para intervenções de "Classe de Locação", mitigando o risco de que passivos acumulados que deveriam ter sido absorvidos sob a vigência dos contratos legados sejam transferidos aos usuários do novo ciclo. Ademais, a glosa de investimentos em "Redução de Emissões" reflete o correto entendimento de que gastos voluntários/estratégicos corporativos, desprovidos de obrigação regulatória mandatória, não devem compor o custo do serviço regulado.
Conclui-se, portanto, que a estruturação metodológica adotada no item 4.2 — ao fragmentar a análise por categorias, identificar inconsistências no perfil temporal dos gastos e exigir matrizes de alocação transparentes (como no caso de Infraestrutura de TI) — é essencial para garantir a consistência tarifária. As glosas e condicionantes estabelecidos protegem a modicidade tarifária e asseguram que os usuários remunerem exclusivamente os investimentos imprescindíveis à continuidade, segurança e eficiência do serviço de transporte dutoviário.
</v>
      </c>
      <c r="D217" s="71"/>
    </row>
    <row r="218" spans="1:4" ht="105">
      <c r="A218" s="69" t="s">
        <v>951</v>
      </c>
      <c r="B218" s="70" t="s">
        <v>687</v>
      </c>
      <c r="C218" s="70" t="str">
        <f>VLOOKUP(A11,$A$4:$BR$18,38,FALSE)</f>
        <v>Necessidade e prudência em se aplicar testes de elegibilidade e de evitar rubricas genéricas. 
Sugere-se incluir regra expressa de não dupla contagem com CRN: investimentos históricos só podem ser adicionados à BRA se comprovadamente não estiverem refletidos no VRN/VRD do CRN adotado.</v>
      </c>
      <c r="D218" s="71"/>
    </row>
    <row r="219" spans="1:4" ht="120">
      <c r="A219" s="69" t="s">
        <v>1181</v>
      </c>
      <c r="B219" s="70" t="s">
        <v>687</v>
      </c>
      <c r="C219" s="70" t="str">
        <f>VLOOKUP(A12,$A$4:$BR$18,38,FALSE)</f>
        <v xml:space="preserve">Endossa-se a necessidade de aplicar testes de elegibilidade e de evitar rubricas genéricas. Sugere-se incluir regra expressa de não dupla contagem com CRN: investimentos históricos só podem ser adicionados à BRA se comprovadamente não estiverem refletidos no VRN/VRD do CRN adotado.
</v>
      </c>
      <c r="D219" s="71"/>
    </row>
    <row r="220" spans="1:4" ht="75">
      <c r="A220" s="69" t="s">
        <v>1029</v>
      </c>
      <c r="B220" s="70" t="s">
        <v>687</v>
      </c>
      <c r="C220" s="70" t="str">
        <f>VLOOKUP(A15,$A$4:$BR$18,38,FALSE)</f>
        <v xml:space="preserve">Necessidade de adotar, com cautela, testes rigorosos de elegibilidade e de evitar a utilização de rubricas genéricas. Recomenda-se a inclusão de regra expressa que vede a dupla contagem: investimentos históricos somente devem ser incorporados à BRA quando houver comprovação destes testes. </v>
      </c>
      <c r="D220" s="71"/>
    </row>
    <row r="221" spans="1:4" ht="45">
      <c r="A221" s="69" t="s">
        <v>1282</v>
      </c>
      <c r="B221" s="70" t="s">
        <v>687</v>
      </c>
      <c r="C221" s="70" t="str">
        <f>VLOOKUP(A16,$A$4:$BR$18,38,FALSE)</f>
        <v>Resposta completa enviada por e-mail.</v>
      </c>
      <c r="D221" s="71"/>
    </row>
    <row r="222" spans="1:4" ht="165">
      <c r="A222" s="69" t="s">
        <v>1036</v>
      </c>
      <c r="B222" s="70" t="s">
        <v>687</v>
      </c>
      <c r="C222" s="70" t="str">
        <f>VLOOKUP(A18,$A$4:$BR$18,38,FALSE)</f>
        <v>Sugerimos a aplicação de testes de elegibilidade e de evitar o uso de rubricas genéricas, pois estas reduzem a transparência e aumentam o risco de custos pouco prudentes serem incorporados à tarifa. Para reforçar a consistência metodológica, sugerimos a inclusão de regra expressa de não dupla contagem em relação ao CRN, onde investimentos históricos só podem ser adicionados à BRA se houver comprovação documental de que não estão refletidos no VRN ou no VRD do CRN adotado. Esse cuidado evita sobreposição de valores, assegura a rastreabilidade e preserva a modicidade tarifária, garantindo que a base de remuneração reflita apenas ativos efetivamente elegíveis e não já remunerados em ciclos anteriores.</v>
      </c>
      <c r="D222" s="71"/>
    </row>
    <row r="223" spans="1:4" ht="150">
      <c r="A223" s="69" t="s">
        <v>798</v>
      </c>
      <c r="B223" s="70" t="s">
        <v>325</v>
      </c>
      <c r="C223" s="70" t="str">
        <f>VLOOKUP(A8,$A$4:$BR$18,39,FALSE)</f>
        <v>A ABIQUIM concorda com a glosa integral de Pontos de Entrada (R$ 237,2 milhões) e Pontos de Saída (R$ 89,5 milhões), por se tratarem de investimentos para novos contratos (Connection ou Augmentation CAPEX), e não para manutenção da capacidade existente. Para Redução de Emissão (R$ 167,5 milhões), endossa-se a glosa integral por se tratar de investimentos voluntários, sem obrigação regulatória mandatória que justifique sua socialização via tarifa. Para Classe de Locação (R$ 247 milhões), a ABIQUIM endossa o limite de R$ 50 milhões anuais como aprovação condicional, condicionada à comprovação de adensamento recente.</v>
      </c>
      <c r="D223" s="71"/>
    </row>
    <row r="224" spans="1:4" ht="60">
      <c r="A224" s="69" t="s">
        <v>951</v>
      </c>
      <c r="B224" s="70" t="s">
        <v>325</v>
      </c>
      <c r="C224" s="70" t="str">
        <f>VLOOKUP(A11,$A$4:$BR$18,39,FALSE)</f>
        <v>Recomenda-se que cada categoria tenha: a. definição regulatória; b. exemplo de itens elegíveis e não elegíveis; c. vida útil regulatório padrão; e, d. documentação mínima exigida. Isso reduz disputas e padroniza o tratamento entre transportadoras.</v>
      </c>
      <c r="D224" s="71"/>
    </row>
    <row r="225" spans="1:4" ht="105">
      <c r="A225" s="69" t="s">
        <v>1181</v>
      </c>
      <c r="B225" s="70" t="s">
        <v>325</v>
      </c>
      <c r="C225" s="70" t="str">
        <f>VLOOKUP(A12,$A$4:$BR$18,39,FALSE)</f>
        <v xml:space="preserve">Recomenda-se que cada categoria tenha: 
(i)	definição regulatória; 
(ii)	exemplo de itens elegíveis e não elegíveis;
(iii)	vida útil regulatório padrão; e
(iv)	documentação mínima exigida. Isso reduz disputas e padroniza o tratamento entre transportadoras.
</v>
      </c>
      <c r="D225" s="71"/>
    </row>
    <row r="226" spans="1:4" ht="75">
      <c r="A226" s="69" t="s">
        <v>1029</v>
      </c>
      <c r="B226" s="70" t="s">
        <v>325</v>
      </c>
      <c r="C226" s="70" t="str">
        <f>VLOOKUP(A15,$A$4:$BR$18,39,FALSE)</f>
        <v>Recomenda-se que cada categoria contemple: (i) definição regulatória; (ii) exemplos de itens elegíveis e não elegíveis; (iii) vida útil regulatória de referência; e (iv) requisitos mínimos de documentação. Tal abordagem contribui para reduzir controvérsias e uniformizar o tratamento entre as transportadoras.</v>
      </c>
      <c r="D226" s="71"/>
    </row>
    <row r="227" spans="1:4" ht="45">
      <c r="A227" s="69" t="s">
        <v>1282</v>
      </c>
      <c r="B227" s="70" t="s">
        <v>325</v>
      </c>
      <c r="C227" s="70" t="str">
        <f>VLOOKUP(A16,$A$4:$BR$18,39,FALSE)</f>
        <v>Resposta completa enviada por e-mail.</v>
      </c>
      <c r="D227" s="71"/>
    </row>
    <row r="228" spans="1:4" ht="195">
      <c r="A228" s="69" t="s">
        <v>1036</v>
      </c>
      <c r="B228" s="70" t="s">
        <v>325</v>
      </c>
      <c r="C228" s="70" t="str">
        <f>VLOOKUP(A18,$A$4:$BR$18,39,FALSE)</f>
        <v xml:space="preserve">Recomendamos que cada categoria de ativos ou despesas seja acompanhada de uma definição regulatória clara, exemplificando de forma explícita quais itens são elegíveis e quais não devem ser considerados. 
Além disso, deve-se estabelecer uma vida útil regulatória padrão para cada categoria, garantindo consistência na aplicação dos critérios de depreciação e amortização. Outro ponto essencial é a exigência de documentação mínima, que permita verificar a natureza, a justificativa e a rastreabilidade dos gastos. Essa padronização contribui para maior transparência, fortalece a auditabilidade e evita interpretações divergentes, assegurando que o tratamento regulatório seja equitativo e previsível em todo o setor.
</v>
      </c>
      <c r="D228" s="71"/>
    </row>
    <row r="229" spans="1:4" ht="45">
      <c r="A229" s="69" t="s">
        <v>798</v>
      </c>
      <c r="B229" s="70" t="s">
        <v>326</v>
      </c>
      <c r="C229" s="70" t="str">
        <f>VLOOKUP(A8,$A$4:$BR$18,40,FALSE)</f>
        <v>A ABIQUIM concorda com a glosa integral, pois o perfil de crescimento exponencial indica investimentos para novos contratos, não manutenção de capacidade existente.</v>
      </c>
      <c r="D229" s="71"/>
    </row>
    <row r="230" spans="1:4" ht="195">
      <c r="A230" s="69" t="s">
        <v>951</v>
      </c>
      <c r="B230" s="70" t="s">
        <v>326</v>
      </c>
      <c r="C230" s="70" t="str">
        <f>VLOOKUP(A11,$A$4:$BR$18,40,FALSE)</f>
        <v xml:space="preserve">A aprovação deve ser condicionada à demonstração de necessidade (demanda/capacidade), à evidência de que não se trata de upgrade comercial, e à compatibilidade com padrões de medição/qualidade exigidos. Itens comuns devem ser rateados quando atendem outras malhas/contratos.
Upgrade comercial refere-se a investimentos motivados por requisitos de mercado e contratação (ampliação/adequação para atendimento de demanda), distinguindo-se de investimentos estritamente necessários à integridade e manutenção do serviço. Por isso, seu reconhecimento tarifário deve observar critérios de prudência, eficiência e adequada alocação de custos aos beneficiários.
</v>
      </c>
      <c r="D230" s="71"/>
    </row>
    <row r="231" spans="1:4" ht="285">
      <c r="A231" s="69" t="s">
        <v>1181</v>
      </c>
      <c r="B231" s="70" t="s">
        <v>326</v>
      </c>
      <c r="C231" s="70" t="str">
        <f>VLOOKUP(A12,$A$4:$BR$18,40,FALSE)</f>
        <v xml:space="preserve">Aprovação deve ser condicionada à demonstração de necessidade (demanda/capacidade), à evidência de que não se trata de upgrade comercial, e à compatibilidade com padrões de medição/qualidade exigidos. Itens comuns devem ser rateados quando atendem outras malhas/contratos.
Upgrade comercial refere-se a investimentos motivados por requisitos de mercado e contratação (ampliação/adequação para atendimento de demanda), distinguindo-se de investimentos estritamente necessários à integridade e manutenção do serviço. Por isso, seu reconhecimento tarifário deve observar critérios de prudência, eficiência e adequada alocação de custos aos beneficiários.
</v>
      </c>
      <c r="D231" s="71"/>
    </row>
    <row r="232" spans="1:4" ht="150">
      <c r="A232" s="69" t="s">
        <v>1029</v>
      </c>
      <c r="B232" s="70" t="s">
        <v>326</v>
      </c>
      <c r="C232" s="70" t="str">
        <f>VLOOKUP(A15,$A$4:$BR$18,40,FALSE)</f>
        <v>A aprovação deve estar condicionada à comprovação de necessidade (demanda/capacidade), à evidência de que não se trata de upgrade comercial e à aderência aos padrões de medição e qualidade. Itens comuns devem ser rateados quando atenderem outras malhas ou contratos.
Entende-se por upgrade comercial o investimento voltado à ampliação ou adequação para atendimento de demanda, distinto daquele necessário à integridade e manutenção do serviço. Seu reconhecimento tarifário deve observar critérios de prudência, eficiência e adequada alocação de custos aos beneficiários.</v>
      </c>
      <c r="D232" s="71"/>
    </row>
    <row r="233" spans="1:4" ht="45">
      <c r="A233" s="69" t="s">
        <v>1282</v>
      </c>
      <c r="B233" s="70" t="s">
        <v>326</v>
      </c>
      <c r="C233" s="70" t="str">
        <f>VLOOKUP(A16,$A$4:$BR$18,40,FALSE)</f>
        <v>Resposta completa enviada por e-mail.</v>
      </c>
      <c r="D233" s="71"/>
    </row>
    <row r="234" spans="1:4" ht="180">
      <c r="A234" s="69" t="s">
        <v>1036</v>
      </c>
      <c r="B234" s="70" t="s">
        <v>326</v>
      </c>
      <c r="C234" s="70" t="str">
        <f>VLOOKUP(A18,$A$4:$BR$18,40,FALSE)</f>
        <v>A aprovação de investimentos deve ser condicionada à demonstração clara de necessidade, seja em termos de demanda ou de capacidade, acompanhada da evidência de que não se trata de um upgrade comercial e da compatibilidade com os padrões de medição e qualidade exigidos pela regulação. Nos casos em que os ativos atendam a múltiplas malhas ou contratos, os custos comuns precisam ser rateados com base em drivers verificáveis, evitando concentração indevida em uma única base tarifária. O reconhecimento tarifário de upgrades comerciais deve observar critérios de prudência e eficiência, além de assegurar a adequada alocação de custos aos beneficiários, preservando a modicidade e a transparência regulatória.</v>
      </c>
      <c r="D234" s="71"/>
    </row>
    <row r="235" spans="1:4" ht="45">
      <c r="A235" s="69" t="s">
        <v>798</v>
      </c>
      <c r="B235" s="70" t="s">
        <v>327</v>
      </c>
      <c r="C235" s="70" t="str">
        <f>VLOOKUP(A8,$A$4:$BR$18,41,FALSE)</f>
        <v>A ABIQUIM concorda com a glosa integral, uma vez que o perfil temporal concentrado em 2026-2027 é incompatível com manutenção ordinária.</v>
      </c>
      <c r="D235" s="71"/>
    </row>
    <row r="236" spans="1:4" ht="60">
      <c r="A236" s="69" t="s">
        <v>951</v>
      </c>
      <c r="B236" s="70" t="s">
        <v>327</v>
      </c>
      <c r="C236" s="70" t="str">
        <f>VLOOKUP(A11,$A$4:$BR$18,41,FALSE)</f>
        <v>Mesmas salvaguardas: justificativa por ponto, análise de alternativas, e comprovação de benefício para o serviço regulado. Recomenda-se priorizar investimentos mandatórios (segurança, integridade) e condicionar itens de conveniência operacional.</v>
      </c>
      <c r="D236" s="71"/>
    </row>
    <row r="237" spans="1:4" ht="75">
      <c r="A237" s="69" t="s">
        <v>1181</v>
      </c>
      <c r="B237" s="70" t="s">
        <v>327</v>
      </c>
      <c r="C237" s="70" t="str">
        <f>VLOOKUP(A12,$A$4:$BR$18,41,FALSE)</f>
        <v xml:space="preserve">Mesmas salvaguardas: justificativa por ponto, análise de alternativas, e comprovação de benefício para o serviço regulado. Recomenda-se priorizar investimentos mandatórios (segurança, integridade) e condicionar itens de conveniência operacional.
</v>
      </c>
      <c r="D237" s="71"/>
    </row>
    <row r="238" spans="1:4" ht="120">
      <c r="A238" s="69" t="s">
        <v>1029</v>
      </c>
      <c r="B238" s="70" t="s">
        <v>327</v>
      </c>
      <c r="C238" s="70" t="str">
        <f>VLOOKUP(A15,$A$4:$BR$18,41,FALSE)</f>
        <v>A aprovação de investimentos deve observar salvaguardas: justificativa por item, análise de alternativas e comprovação de benefício ao serviço regulado. Devem ser priorizados investimentos mandatórios (segurança e integridade), enquanto itens de conveniência operacional exigem comprovação adicional. Essa abordagem aumenta a auditabilidade, reduz a discricionariedade e assegura que apenas gastos necessários integrem a base regulatória, preservando a modicidade e a transparência.</v>
      </c>
      <c r="D238" s="71"/>
    </row>
    <row r="239" spans="1:4" ht="45">
      <c r="A239" s="69" t="s">
        <v>1282</v>
      </c>
      <c r="B239" s="70" t="s">
        <v>327</v>
      </c>
      <c r="C239" s="70" t="str">
        <f>VLOOKUP(A16,$A$4:$BR$18,41,FALSE)</f>
        <v>Resposta completa enviada por e-mail.</v>
      </c>
      <c r="D239" s="71"/>
    </row>
    <row r="240" spans="1:4" ht="180">
      <c r="A240" s="69" t="s">
        <v>1036</v>
      </c>
      <c r="B240" s="70" t="s">
        <v>327</v>
      </c>
      <c r="C240" s="70" t="str">
        <f>VLOOKUP(A18,$A$4:$BR$18,41,FALSE)</f>
        <v>A aprovação de investimentos deve seguir as mesmas salvaguardas já destacadas, ou seja, apresentar justificativa clara por ponto, contemplar análise de alternativas e comprovar o benefício direto para o serviço regulado. É recomendável que se priorizem os investimentos mandatórios, especialmente aqueles relacionados à segurança e à integridade da malha, enquanto os itens de conveniência operacional sejam condicionados a comprovação adicional e documentação robusta. Essa abordagem fortalece a auditabilidade, reduz a margem de discricionariedade e assegura que apenas gastos efetivamente necessários sejam incorporados à base regulatória, preservando a modicidade tarifária e a transparência do processo.</v>
      </c>
      <c r="D240" s="71"/>
    </row>
    <row r="241" spans="1:4" ht="60">
      <c r="A241" s="69" t="s">
        <v>798</v>
      </c>
      <c r="B241" s="70" t="s">
        <v>328</v>
      </c>
      <c r="C241" s="70" t="str">
        <f>VLOOKUP(A8,$A$4:$BR$18,42,FALSE)</f>
        <v>A ABIQUIM concorda com a glosa integral da rubrica “Redução de Emissão/Transição Energética” (R$ 167,5 milhões). Ainda que o tema seja relevante, o reconhecimento tarifário exige definição regulatória explícita de elegibilidade, métricas e comprovação de efetividade.</v>
      </c>
      <c r="D241" s="71"/>
    </row>
    <row r="242" spans="1:4" ht="120">
      <c r="A242" s="69" t="s">
        <v>951</v>
      </c>
      <c r="B242" s="70" t="s">
        <v>328</v>
      </c>
      <c r="C242" s="70" t="str">
        <f>VLOOKUP(A11,$A$4:$BR$18,42,FALSE)</f>
        <v xml:space="preserve">Investimentos ambientais podem ser elegíveis quando:
(i)	exigidos por norma/licença, ou
(ii)	reduzam perdas/custos operacionais com benefício mensurável ao usuário. Recomenda-se exigir quantificação de benefícios (abatimento de perdas, redução de consumo, custo evitado) e evitar repasse de iniciativas voluntárias sem nexo direto com eficiência/prudência.
</v>
      </c>
      <c r="D242" s="71"/>
    </row>
    <row r="243" spans="1:4" ht="120">
      <c r="A243" s="69" t="s">
        <v>1181</v>
      </c>
      <c r="B243" s="70" t="s">
        <v>328</v>
      </c>
      <c r="C243" s="70" t="str">
        <f>VLOOKUP(A12,$A$4:$BR$18,42,FALSE)</f>
        <v xml:space="preserve">Investimentos ambientais podem ser elegíveis quando:
(i)	exigidos por norma/licença, ou
(ii)	reduzam perdas/custos operacionais com benefício mensurável ao usuário. Recomenda-se exigir quantificação de benefícios (abatimento de perdas, redução de consumo, custo evitado) e evitar repasse de iniciativas voluntárias sem nexo direto com eficiência/prudência.
</v>
      </c>
      <c r="D243" s="71"/>
    </row>
    <row r="244" spans="1:4" ht="90">
      <c r="A244" s="69" t="s">
        <v>1029</v>
      </c>
      <c r="B244" s="70" t="s">
        <v>328</v>
      </c>
      <c r="C244" s="70" t="str">
        <f>VLOOKUP(A15,$A$4:$BR$18,42,FALSE)</f>
        <v>Investimentos ambientais são elegíveis quando vinculados a exigências regulatórias/licenciamento ou quando geram ganhos mensuráveis (redução de perdas, consumo ou custos). Deve-se exigir a quantificação e rastreabilidade dos benefícios e a aprovação prévia da ANP. Iniciativas voluntárias sem impacto direto em eficiência não devem ser repassadas à tarifa.</v>
      </c>
      <c r="D244" s="71"/>
    </row>
    <row r="245" spans="1:4" ht="60">
      <c r="A245" s="69" t="s">
        <v>1282</v>
      </c>
      <c r="B245" s="70" t="s">
        <v>328</v>
      </c>
      <c r="C245" s="70" t="str">
        <f>VLOOKUP(A16,$A$4:$BR$18,42,FALSE)</f>
        <v>Resposta completa enviada por e-mail.</v>
      </c>
      <c r="D245" s="71"/>
    </row>
    <row r="246" spans="1:4" ht="225">
      <c r="A246" s="69" t="s">
        <v>1036</v>
      </c>
      <c r="B246" s="70" t="s">
        <v>328</v>
      </c>
      <c r="C246" s="70" t="str">
        <f>VLOOKUP(A18,$A$4:$BR$18,42,FALSE)</f>
        <v xml:space="preserve">Investimentos ambientais podem ser considerados elegíveis quando estiverem diretamente vinculados a exigências normativas ou de licenciamento, ou quando resultarem em redução de perdas e custos operacionais com benefício mensurável para o usuário. Para garantir a prudência regulatória, recomenda-se exigir a quantificação dos benefícios, como abatimento de perdas, redução de consumo ou custos evitados, de modo a assegurar que o impacto positivo seja verificável e rastreável. 
Iniciativas voluntárias sem nexo direto com eficiência ou prudência não devem ser repassadas à tarifa, evitando que despesas de caráter corporativo ou reputacional sejam indevidamente incorporadas à base regulatória. Essa abordagem fortalece a transparência, preserva a modicidade tarifária e garante que apenas investimentos com efetiva relevância para o serviço regulado sejam reconhecidos.
</v>
      </c>
      <c r="D246" s="71"/>
    </row>
    <row r="247" spans="1:4" ht="60">
      <c r="A247" s="69" t="s">
        <v>798</v>
      </c>
      <c r="B247" s="70" t="s">
        <v>329</v>
      </c>
      <c r="C247" s="70" t="str">
        <f>VLOOKUP(A8,$A$4:$BR$18,43,FALSE)</f>
        <v>A ABIQUIM endossa o limite de R$ 50 milhões anuais como aprovação condicional (R$ 100,7 milhões no ciclo), condicionada à comprovação de adensamento recente, com saldo remanescente como Projeto Contingente.</v>
      </c>
      <c r="D247" s="71"/>
    </row>
    <row r="248" spans="1:4" ht="135">
      <c r="A248" s="69" t="s">
        <v>951</v>
      </c>
      <c r="B248" s="70" t="s">
        <v>329</v>
      </c>
      <c r="C248" s="70" t="str">
        <f>VLOOKUP(A11,$A$4:$BR$18,43,FALSE)</f>
        <v xml:space="preserve">A categoria deve ser tratada como integridade/segurança. Aprovação condicionada a: 
(i)	evidência de mudança de classe de locação/ocupação;
(ii)	demonstração de imprevisibilidade (quando alegado) e ausência de provisão tarifária no contrato legado; e 
(iii)	projeto executivo e orçamento. Caso previsível, deve ser tratada como obrigação recorrente (e potencialmente já coberta por tarifas históricas), exigindo cautela contra dupla recuperação.
</v>
      </c>
      <c r="D248" s="71"/>
    </row>
    <row r="249" spans="1:4" ht="120">
      <c r="A249" s="69" t="s">
        <v>1181</v>
      </c>
      <c r="B249" s="70" t="s">
        <v>329</v>
      </c>
      <c r="C249" s="70" t="str">
        <f>VLOOKUP(A12,$A$4:$BR$18,43,FALSE)</f>
        <v>A categoria deve ser tratada como integridade/segurança. Aprovação condicionada a: 
(i)	evidência de mudança de classe de locação/ocupação;
(ii)	demonstração de imprevisibilidade (quando alegado) e ausência de provisão tarifária no contrato legado; e 
(iii)	projeto executivo e orçamento. Caso previsível, deve ser tratada como obrigação recorrente (e potencialmente já coberta por tarifas históricas), exigindo cautela contra dupla recuperação.</v>
      </c>
      <c r="D249" s="71"/>
    </row>
    <row r="250" spans="1:4" ht="90">
      <c r="A250" s="69" t="s">
        <v>1029</v>
      </c>
      <c r="B250" s="70" t="s">
        <v>329</v>
      </c>
      <c r="C250" s="70" t="str">
        <f>VLOOKUP(A15,$A$4:$BR$18,43,FALSE)</f>
        <v>A categoria deve ser tratada como integridade/segurança. Aprovação condicionada a: (i) evidência de mudança de classe de ocupação; (ii) comprovação de imprevisibilidade e ausência de cobertura nos contratos legados; e (iii) projeto executivo e orçamento. Se previsível, deve ser tratada como obrigação recorrente, com cautela para evitar dupla recuperação.</v>
      </c>
      <c r="D250" s="71"/>
    </row>
    <row r="251" spans="1:4" ht="45">
      <c r="A251" s="69" t="s">
        <v>1282</v>
      </c>
      <c r="B251" s="70" t="s">
        <v>329</v>
      </c>
      <c r="C251" s="70" t="str">
        <f>VLOOKUP(A16,$A$4:$BR$18,43,FALSE)</f>
        <v>Resposta completa enviada por e-mail.</v>
      </c>
      <c r="D251" s="71"/>
    </row>
    <row r="252" spans="1:4" ht="195">
      <c r="A252" s="69" t="s">
        <v>1036</v>
      </c>
      <c r="B252" s="70" t="s">
        <v>329</v>
      </c>
      <c r="C252" s="70" t="str">
        <f>VLOOKUP(A18,$A$4:$BR$18,43,FALSE)</f>
        <v>A categoria deve ser tratada como integridade e segurança, com aprovação condicionada à apresentação de evidências concretas de mudança de classe de locação ou ocupação, à demonstração de imprevisibilidade quando alegada e à comprovação de que não havia provisão tarifária correspondente nos contratos legados. Além disso, é indispensável a entrega de projeto executivo e orçamento detalhado para permitir análise regulatória adequada. Nos casos em que a necessidade seja previsível, o investimento deve ser tratado como obrigação recorrente, potencialmente já coberta pelas tarifas históricas, exigindo cautela redobrada para evitar dupla recuperação. Essa abordagem garante que apenas gastos efetivamente necessários e devidamente justificados sejam incorporados à base regulatória, preservando a modicidade tarifária e a transparência do processo.</v>
      </c>
      <c r="D252" s="71"/>
    </row>
    <row r="253" spans="1:4" ht="60">
      <c r="A253" s="69" t="s">
        <v>798</v>
      </c>
      <c r="B253" s="70" t="s">
        <v>330</v>
      </c>
      <c r="C253" s="70" t="str">
        <f>VLOOKUP(A8,$A$4:$BR$18,44,FALSE)</f>
        <v>A ABIQUIM concorda com a classificação como Projeto Contingente para 2026-2028 (R$ 84,1 milhões) e glosa para 2029-2030 (R$ 32,6 milhões), condicionada à segregação entre TI operacional e corporativa.</v>
      </c>
      <c r="D253" s="71"/>
    </row>
    <row r="254" spans="1:4" ht="135">
      <c r="A254" s="69" t="s">
        <v>951</v>
      </c>
      <c r="B254" s="70" t="s">
        <v>330</v>
      </c>
      <c r="C254" s="70" t="str">
        <f>VLOOKUP(A11,$A$4:$BR$18,44,FALSE)</f>
        <v xml:space="preserve">Aprovar apenas sistemas diretamente necessários à operação/integridade do serviço regulado. Sistemas corporativos (administrativo/comercial) devem ser tratados como G&amp;A e rateados/excluídos conforme uso. 
Recomendamos exigir tabela discriminada por sistema e classificação (operacional direto / operacional comum / corporativo), com metodologia de rateio para os itens comuns.
</v>
      </c>
      <c r="D254" s="71"/>
    </row>
    <row r="255" spans="1:4" ht="150">
      <c r="A255" s="69" t="s">
        <v>1181</v>
      </c>
      <c r="B255" s="70" t="s">
        <v>330</v>
      </c>
      <c r="C255" s="70" t="str">
        <f>VLOOKUP(A12,$A$4:$BR$18,44,FALSE)</f>
        <v xml:space="preserve">Aprovar apenas sistemas diretamente necessários à operação/integridade do serviço regulado. Sistemas corporativos (administrativo/comercial) devem ser tratados como G&amp;A e rateados/excluídos conforme uso. 
Recomendamos exigir tabela discriminada por sistema e classificação (operacional direto / operacional comum / corporativo), com metodologia de rateio para os itens comuns.
</v>
      </c>
      <c r="D255" s="71"/>
    </row>
    <row r="256" spans="1:4" ht="75">
      <c r="A256" s="69" t="s">
        <v>1029</v>
      </c>
      <c r="B256" s="70" t="s">
        <v>330</v>
      </c>
      <c r="C256" s="70" t="str">
        <f>VLOOKUP(A15,$A$4:$BR$18,44,FALSE)</f>
        <v>Aprovar apenas sistemas essenciais à operação/integridade do serviço regulado. Sistemas corporativos devem ser tratados como G&amp;A e rateados ou excluídos. Exigir detalhamento por sistema, com classificação (operacional direto, comum ou corporativo) e metodologia de rateio para itens compartilhados.</v>
      </c>
      <c r="D256" s="71"/>
    </row>
    <row r="257" spans="1:4" ht="45">
      <c r="A257" s="69" t="s">
        <v>1282</v>
      </c>
      <c r="B257" s="70" t="s">
        <v>330</v>
      </c>
      <c r="C257" s="70" t="str">
        <f>VLOOKUP(A16,$A$4:$BR$18,44,FALSE)</f>
        <v>Resposta completa enviada por e-mail.</v>
      </c>
      <c r="D257" s="71"/>
    </row>
    <row r="258" spans="1:4" ht="210">
      <c r="A258" s="69" t="s">
        <v>1036</v>
      </c>
      <c r="B258" s="70" t="s">
        <v>330</v>
      </c>
      <c r="C258" s="70" t="str">
        <f>VLOOKUP(A18,$A$4:$BR$18,44,FALSE)</f>
        <v xml:space="preserve">A aprovação de sistemas deve ser restrita àqueles diretamente necessários para a operação e integridade do serviço regulado. Sistemas de natureza corporativa — administrativos ou comerciais — devem ser tratados como G&amp;A, sendo rateados ou excluídos da base regulatória conforme o uso efetivo.
Para garantir transparência e auditabilidade, recomenda-se exigir da transportadora uma tabela discriminada por sistema, com a respectiva classificação: operacional direto, operacional comum ou corporativo. Nos casos de sistemas comuns, deve-se aplicar metodologia de rateio baseada em drivers verificáveis, assegurando que os custos sejam alocados de forma justa entre malhas e contratos. Essa estrutura reduz a margem de discricionariedade, fortalece a rastreabilidade e preserva a modicidade tarifária.
</v>
      </c>
      <c r="D258" s="71"/>
    </row>
    <row r="259" spans="1:4" ht="60">
      <c r="A259" s="69" t="s">
        <v>798</v>
      </c>
      <c r="B259" s="70" t="s">
        <v>331</v>
      </c>
      <c r="C259" s="70" t="str">
        <f>VLOOKUP(A8,$A$4:$BR$18,45,FALSE)</f>
        <v>A ABIQUIM concorda com a classificação como Projeto Contingente para 2026-2028 (R$ 24 milhões) e glosa para 2029-2030 (R$ 4,8 milhões), condicionada ao plano de integridade e comprovação das baixas.</v>
      </c>
      <c r="D259" s="71"/>
    </row>
    <row r="260" spans="1:4" ht="120">
      <c r="A260" s="69" t="s">
        <v>951</v>
      </c>
      <c r="B260" s="70" t="s">
        <v>331</v>
      </c>
      <c r="C260" s="70" t="str">
        <f>VLOOKUP(A11,$A$4:$BR$18,45,FALSE)</f>
        <v>Serviços de pig instrumentado devem estar vinculadas ao Plano de Integridade, com periodicidades claras por trecho e evidência de contratação competitiva. A vida útil regulatória associada deve ser consistente com a natureza do gasto (serviço recorrente de inspeção) e, em regra, não deveria gerar remuneração de capital por décadas sem demonstrar criação de ativo imobilizado; quando se tratar de “serviço”, o tratamento mais adequado é OPEX (ou CAPEX apenas para adequações físicas permanentes, como lançadores/receptores).</v>
      </c>
      <c r="D260" s="71"/>
    </row>
    <row r="261" spans="1:4" ht="180">
      <c r="A261" s="69" t="s">
        <v>1181</v>
      </c>
      <c r="B261" s="70" t="s">
        <v>331</v>
      </c>
      <c r="C261" s="70" t="str">
        <f>VLOOKUP(A12,$A$4:$BR$18,45,FALSE)</f>
        <v xml:space="preserve">Concordamos que corridas de pig instrumentado devem estar vinculadas ao Plano de Integridade, com periodicidades claras por trecho e evidência de contratação competitiva. A vida útil regulatória associada deve ser consistente com a natureza do gasto (serviço recorrente de inspeção) e, em regra, não deveria gerar remuneração de capital por décadas sem demonstrar criação de ativo imobilizado; quando se tratar de “serviço”, o tratamento mais adequado é OPEX (ou CAPEX apenas para adequações físicas permanentes, como lançadores/receptores).
</v>
      </c>
      <c r="D261" s="71"/>
    </row>
    <row r="262" spans="1:4" ht="105">
      <c r="A262" s="69" t="s">
        <v>1029</v>
      </c>
      <c r="B262" s="70" t="s">
        <v>331</v>
      </c>
      <c r="C262" s="70" t="str">
        <f>VLOOKUP(A15,$A$4:$BR$18,45,FALSE)</f>
        <v>Um pig instrumentado deve estar vinculado a um Plano de Integridade, com periodicidade por trecho e contratação competitiva. A vida útil regulatória associada deve ser consistente com a natureza do gasto (serviço recorrente de inspeção) e, em regra, não deveria gerar remuneração de capital por décadas sem demonstrar criação de ativo imobilizado; quando se tratar de “serviço”, o tratamento mais adequado é OPEX.</v>
      </c>
      <c r="D262" s="71"/>
    </row>
    <row r="263" spans="1:4" ht="45">
      <c r="A263" s="69" t="s">
        <v>1282</v>
      </c>
      <c r="B263" s="70" t="s">
        <v>331</v>
      </c>
      <c r="C263" s="70" t="str">
        <f>VLOOKUP(A16,$A$4:$BR$18,45,FALSE)</f>
        <v>Resposta completa enviada por e-mail.</v>
      </c>
      <c r="D263" s="71"/>
    </row>
    <row r="264" spans="1:4" ht="225">
      <c r="A264" s="69" t="s">
        <v>1036</v>
      </c>
      <c r="B264" s="70" t="s">
        <v>331</v>
      </c>
      <c r="C264" s="70" t="str">
        <f>VLOOKUP(A18,$A$4:$BR$18,45,FALSE)</f>
        <v xml:space="preserve">Entendemos que corridas de pig instrumentado devem estar sempre vinculadas ao Plano de Integridade, com periodicidades definidas por trecho. A vida útil regulatória precisa refletir a natureza do gasto, pois trata-se de um serviço recorrente de inspeção, que não deve ser tratado como ativo imobilizado capaz de gerar remuneração de capital por décadas.
Assim, o enquadramento mais adequado é como OPEX, dado o caráter periódico e operacional da atividade. Apenas nos casos em que houver intervenções físicas permanentes — como a instalação de lançadores ou receptores — é que o gasto pode ser capitalizado como CAPEX. Essa diferenciação evita dupla recuperação, assegura a prudência regulatória e preserva a modicidade tarifária, garantindo que apenas investimentos efetivamente necessários à integridade da malha sejam reconhecidos na base de remuneração.
</v>
      </c>
      <c r="D264" s="71"/>
    </row>
    <row r="265" spans="1:4" ht="45">
      <c r="A265" s="69" t="s">
        <v>798</v>
      </c>
      <c r="B265" s="70" t="s">
        <v>332</v>
      </c>
      <c r="C265" s="70" t="str">
        <f>VLOOKUP(A8,$A$4:$BR$18,46,FALSE)</f>
        <v>A ABIQUIM concorda com a classificação como Projeto Contingente para 2026-2028 (R$ 93,1 milhões) e glosa para 2029-2030 (R$ 85,4 milhões).</v>
      </c>
      <c r="D265" s="71"/>
    </row>
    <row r="266" spans="1:4" ht="105">
      <c r="A266" s="69" t="s">
        <v>951</v>
      </c>
      <c r="B266" s="70" t="s">
        <v>332</v>
      </c>
      <c r="C266" s="70" t="str">
        <f>VLOOKUP(A11,$A$4:$BR$18,46,FALSE)</f>
        <v xml:space="preserve">Aprovação condicionada a: 
(i)	demonstração de necessidade operacional (capacidade/pressão), 
(ii)	análise de alternativas (otimização operacional vs CAPEX), 
(iii)	escopo de overhaul vs substituição e
(iv)	segregação entre manutenção (OPEX) e investimento que estenda vida útil (CAPEX).
</v>
      </c>
      <c r="D266" s="71"/>
    </row>
    <row r="267" spans="1:4" ht="120">
      <c r="A267" s="69" t="s">
        <v>1181</v>
      </c>
      <c r="B267" s="70" t="s">
        <v>332</v>
      </c>
      <c r="C267" s="70" t="str">
        <f>VLOOKUP(A12,$A$4:$BR$18,46,FALSE)</f>
        <v xml:space="preserve">Aprovação condicionada a: 
(i)	demonstração de necessidade operacional (capacidade/pressão), 
(ii)	análise de alternativas (otimização operacional vs CAPEX), 
(iii)	escopo de overhaul vs substituição e
(iv)	segregação entre manutenção (OPEX) e investimento que estenda vida útil (CAPEX).
</v>
      </c>
      <c r="D267" s="71"/>
    </row>
    <row r="268" spans="1:4" ht="75">
      <c r="A268" s="69" t="s">
        <v>1029</v>
      </c>
      <c r="B268" s="70" t="s">
        <v>332</v>
      </c>
      <c r="C268" s="70" t="str">
        <f>VLOOKUP(A15,$A$4:$BR$18,46,FALSE)</f>
        <v>A aprovação deve ser condicionada à: (i) comprovação de necessidade operacional (capacidade/pressão); (ii) análise de alternativas (otimização vs CAPEX); (iii) definição de escopo (overhaul vs substituição); e (iv) segregação entre OPEX (manutenção) e CAPEX (extensão de vida útil).</v>
      </c>
      <c r="D268" s="71"/>
    </row>
    <row r="269" spans="1:4" ht="45">
      <c r="A269" s="69" t="s">
        <v>1282</v>
      </c>
      <c r="B269" s="70" t="s">
        <v>332</v>
      </c>
      <c r="C269" s="70" t="str">
        <f>VLOOKUP(A16,$A$4:$BR$18,46,FALSE)</f>
        <v>Resposta completa enviada por e-mail.</v>
      </c>
      <c r="D269" s="71"/>
    </row>
    <row r="270" spans="1:4" ht="120">
      <c r="A270" s="69" t="s">
        <v>1036</v>
      </c>
      <c r="B270" s="70" t="s">
        <v>332</v>
      </c>
      <c r="C270" s="70" t="str">
        <f>VLOOKUP(A18,$A$4:$BR$18,46,FALSE)</f>
        <v xml:space="preserve">A aprovação de investimentos deve estar condicionada à demonstração clara da necessidade operacional, seja em termos de capacidade ou pressão da malha, acompanhada de uma análise de alternativas que compare soluções de otimização operacional com opções de CAPEX, justificando a escolha mais eficiente. É igualmente importante definir com precisão o escopo, distinguindo entre overhaul e substituição integral, para evitar sobreposição de custos e garantir a correta alocação regulatória. </v>
      </c>
      <c r="D270" s="71"/>
    </row>
    <row r="271" spans="1:4" ht="60">
      <c r="A271" s="69" t="s">
        <v>798</v>
      </c>
      <c r="B271" s="70" t="s">
        <v>333</v>
      </c>
      <c r="C271" s="70" t="str">
        <f>VLOOKUP(A8,$A$4:$BR$18,47,FALSE)</f>
        <v>A ABIQUIM concorda com a classificação como Projeto Contingente para 2026-2028 (R$ 128,6 milhões) e glosa para 2029-2030 (R$ 28,8 milhões), condicionada à comprovação de que as intervenções prolongam vida útil.</v>
      </c>
      <c r="D271" s="71"/>
    </row>
    <row r="272" spans="1:4" ht="135">
      <c r="A272" s="69" t="s">
        <v>951</v>
      </c>
      <c r="B272" s="70" t="s">
        <v>333</v>
      </c>
      <c r="C272" s="70" t="str">
        <f>VLOOKUP(A11,$A$4:$BR$18,47,FALSE)</f>
        <v xml:space="preserve">A proposta deveria estar detalhada por projeto e instalações, com ao menos as seguintes informações: escopo, justificativa (risco/necessidade), orçamento referenciado, cronograma e classificação (direto/comum/corporativo). 
Recomenda-se que os itens não detalhados sejam classificados como “projetos em análise” até que tenham a devida comprovação de sua necessidade e impactos.
</v>
      </c>
      <c r="D272" s="71"/>
    </row>
    <row r="273" spans="1:4" ht="105">
      <c r="A273" s="69" t="s">
        <v>1181</v>
      </c>
      <c r="B273" s="70" t="s">
        <v>333</v>
      </c>
      <c r="C273" s="70" t="str">
        <f>VLOOKUP(A12,$A$4:$BR$18,47,FALSE)</f>
        <v xml:space="preserve">Overhaul e service exchange frequentemente são despesas recorrentes de manutenção. Capitalização só se justifica quando houver extensão técnica comprovada de vida útil ou upgrade de desempenho. Recomenda-se exigir laudo por unidade/equipamento e evitar vida útil excessiva para gasto de manutenção.
</v>
      </c>
      <c r="D273" s="71"/>
    </row>
    <row r="274" spans="1:4" ht="75">
      <c r="A274" s="69" t="s">
        <v>1029</v>
      </c>
      <c r="B274" s="70" t="s">
        <v>333</v>
      </c>
      <c r="C274" s="70" t="str">
        <f>VLOOKUP(A15,$A$4:$BR$18,47,FALSE)</f>
        <v>A proposta deve ser detalhada por projeto/instalação, com: escopo, justificativa (risco/necessidade), orçamento referenciado, cronograma e classificação (direto/comum/corporativo). Itens sem detalhamento devem ser tratados como “projetos em análise” até a comprovação de necessidade e impactos.</v>
      </c>
      <c r="D274" s="71"/>
    </row>
    <row r="275" spans="1:4" ht="45">
      <c r="A275" s="69" t="s">
        <v>1282</v>
      </c>
      <c r="B275" s="70" t="s">
        <v>333</v>
      </c>
      <c r="C275" s="70" t="str">
        <f>VLOOKUP(A16,$A$4:$BR$18,47,FALSE)</f>
        <v>Resposta completa enviada por e-mail.</v>
      </c>
      <c r="D275" s="71"/>
    </row>
    <row r="276" spans="1:4" ht="210">
      <c r="A276" s="69" t="s">
        <v>1036</v>
      </c>
      <c r="B276" s="70" t="s">
        <v>333</v>
      </c>
      <c r="C276" s="70" t="str">
        <f>VLOOKUP(A18,$A$4:$BR$18,47,FALSE)</f>
        <v xml:space="preserve">Overhaul e service exchange devem ser tratados, em regra, como despesas recorrentes de manutenção, não como investimentos. A capitalização só se justifica quando houver comprovação técnica de que o procedimento resulta em extensão significativa da vida útil do ativo ou em um upgrade de desempenho que traga benefícios econômicos futuros. 
Para garantir a consistência regulatória, recomenda-se exigir laudo específico por unidade ou equipamento, de modo a documentar a natureza e os efeitos da intervenção. É fundamental evitar a atribuição de vidas úteis excessivas a gastos de manutenção, pois isso distorce a base de remuneração e pode levar à dupla recuperação. Essa abordagem assegura prudência, transparência e preserva a modicidade tarifária.
</v>
      </c>
      <c r="D276" s="71"/>
    </row>
    <row r="277" spans="1:4" ht="90">
      <c r="A277" s="69" t="s">
        <v>798</v>
      </c>
      <c r="B277" s="70" t="s">
        <v>334</v>
      </c>
      <c r="C277" s="70" t="str">
        <f>VLOOKUP(A8,$A$4:$BR$18,48,FALSE)</f>
        <v>A ABIQUIM concorda com a posição da ANP quanto à rubrica “Outros” (R$ 325,55 milhões) e considera acertado o tratamento misto (parte condicionada, parte contingente e parte glosada). Rubricas residuais podem ser necessárias por motivos contábeis, mas, em regulação, elas só são aceitáveis quando não se tornam um “caixa-preta” que impede prudência e eficiência.</v>
      </c>
      <c r="D277" s="71"/>
    </row>
    <row r="278" spans="1:4" ht="255">
      <c r="A278" s="69" t="s">
        <v>951</v>
      </c>
      <c r="B278" s="70" t="s">
        <v>334</v>
      </c>
      <c r="C278" s="70" t="str">
        <f>VLOOKUP(A11,$A$4:$BR$18,48,FALSE)</f>
        <v xml:space="preserve">Recomenda-se que a ANP trate integralmente essa parcela como projeto contingente (não incorporável à BRA) até que a TAG apresente, para cada subitem, (i) escopo e justificativa técnica; (ii) vínculo com integridade/segurança ou manutenção da capacidade existente (não expansão/upgrade comercial); (iii) orçamento referenciado/cotações e cronograma; (iv) classificação OPEX×CAPEX (com demonstração de benefício futuro mensurável); e (v) segregação/rateio por malha e por contratos remanescentes. 
O item “Outros” que representa 19,1% do total do sustaining CAPEX 2026–2030. carece de desagregação mínima e impede a aplicação dos testes de prudência, necessidade e elegibilidade. 
Na ausência de documentação tempestiva, recomenda-se glosa, por falta de verificabilidade e por risco de socialização indevida de custos.
</v>
      </c>
      <c r="D278" s="71"/>
    </row>
    <row r="279" spans="1:4" ht="210">
      <c r="A279" s="69" t="s">
        <v>1181</v>
      </c>
      <c r="B279" s="70" t="s">
        <v>334</v>
      </c>
      <c r="C279" s="70" t="str">
        <f>VLOOKUP(A12,$A$4:$BR$18,48,FALSE)</f>
        <v xml:space="preserve">A rubrica “Outros” (19,1% do total do sustaining CAPEX 2026–2030) carece de desagregação mínima e impede a aplicação dos testes de prudência, necessidade e elegibilidade. Recomenda-se que a ANP trate integralmente essa parcela como projeto contingente (não incorporável à BRA) até que a TAG apresente, para cada subitem, (i) escopo e justificativa técnica; (ii) vínculo com integridade/segurança ou manutenção da capacidade existente (não expansão/upgrade comercial); (iii) orçamento referenciado/cotações e cronograma; (iv) classificação OPEX×CAPEX (com demonstração de benefício futuro mensurável); e (v) segregação/rateio por malha e por contratos remanescentes. Na ausência de documentação tempestiva, recomenda-se glosa, por falta de verificabilidade e por risco de socialização indevida de custos.
</v>
      </c>
      <c r="D279" s="71"/>
    </row>
    <row r="280" spans="1:4" ht="240">
      <c r="A280" s="69" t="s">
        <v>1036</v>
      </c>
      <c r="B280" s="70" t="s">
        <v>334</v>
      </c>
      <c r="C280" s="70" t="str">
        <f>VLOOKUP(A18,$A$4:$BR$18,48,FALSE)</f>
        <v>A rubrica “Outros”, que corresponde a 19,1% do sustaining CAPEX projetado para 2026–2030, apresenta falta de detalhamento suficiente e, por isso, não permite a aplicação adequada dos testes de prudência, necessidade e elegibilidade. Diante dessa limitação, recomenda-se que a ANP considere integralmente essa parcela como projeto contingente, não incorporável à BRA até que a TAG forneça, para cada subitem, escopo e justificativa técnica, comprovação de vínculo com integridade, segurança ou manutenção da capacidade existente (sem caracterizar expansão ou upgrade comercial), orçamento referenciado com cotações e cronograma, classificação entre OPEX e CAPEX com demonstração de benefício futuro mensurável, além da segregação e rateio por malha e contratos remanescentes. Na ausência de documentação tempestiva e verificável, a recomendação é pela glosa dessa parcela, tanto pela impossibilidade de comprovação quanto pelo risco de socialização indevida de custos entre usuários.</v>
      </c>
      <c r="D280" s="71"/>
    </row>
    <row r="281" spans="1:4" ht="135">
      <c r="A281" s="69" t="s">
        <v>798</v>
      </c>
      <c r="B281" s="70" t="s">
        <v>335</v>
      </c>
      <c r="C281" s="70" t="str">
        <f>VLOOKUP(A8,$A$4:$BR$18,49,FALSE)</f>
        <v>A ABIQUIM concorda com a avaliação do sustaining CAPEX de 2025 (Malha Integrada), em especial com a ideia de que, em regra, investimentos incorridos sob contratos legados não devem migrar automaticamente para o regime regulado. O aceite excepcional deve ser parcimonioso e bem justificado.
A ABIQUIM entende que os R$ 391,9 milhões realizados em 2025 devem ser submetidos aos testes de atribuição temporal e dupla contagem com o CRN.</v>
      </c>
      <c r="D281" s="71"/>
    </row>
    <row r="282" spans="1:4" ht="60">
      <c r="A282" s="69" t="s">
        <v>951</v>
      </c>
      <c r="B282" s="70" t="s">
        <v>335</v>
      </c>
      <c r="C282" s="70" t="str">
        <f>VLOOKUP(A11,$A$4:$BR$18,49,FALSE)</f>
        <v>Recomenda-se manter a abordagem de elegibilidade e segregação por malha. Itens de 2025 que impactem a RMP 2026–2030 devem ser reconciliados com a base CRN para evitar dupla contagem e com os contratos legados remanescentes para evitar repasse indevido.</v>
      </c>
      <c r="D282" s="71"/>
    </row>
    <row r="283" spans="1:4" ht="165">
      <c r="A283" s="69" t="s">
        <v>1036</v>
      </c>
      <c r="B283" s="70" t="s">
        <v>335</v>
      </c>
      <c r="C283" s="70" t="str">
        <f>VLOOKUP(A18,$A$4:$BR$18,49,FALSE)</f>
        <v>Recomenda-se manter a abordagem de elegibilidade e a segregação por malha, assegurando que cada ativo ou projeto seja corretamente alocado à sua base regulatória específica. Os itens de 2025 que tenham impacto sobre a RMP 2026–2030 precisam ser reconciliados com a base do CRN, de modo a evitar dupla contagem, e confrontados com os contratos legados remanescentes, para impedir repasse indevido de custos. Essa prática reforça a transparência, garante consistência metodológica e preserva a modicidade tarifária, ao mesmo tempo em que assegura que apenas investimentos efetivamente necessários e devidamente justificados sejam reconhecidos.</v>
      </c>
      <c r="D283" s="71"/>
    </row>
    <row r="284" spans="1:4" ht="75">
      <c r="A284" s="69" t="s">
        <v>798</v>
      </c>
      <c r="B284" s="70" t="s">
        <v>336</v>
      </c>
      <c r="C284" s="70" t="str">
        <f>VLOOKUP(A8,$A$4:$BR$18,50,FALSE)</f>
        <v>A ABIQUIM concorda com a aplicação dos testes de elegibilidade para o sustaining CAPEX de 2025. Mesmo quando a necessidade é plausível (p.ex., itens mandatórios de segurança), a alocação temporal deve ser explicitada para evitar que o usuário do regime regulado arque com custos do período contratual anterior.</v>
      </c>
      <c r="D284" s="71"/>
    </row>
    <row r="285" spans="1:4" ht="120">
      <c r="A285" s="69" t="s">
        <v>1181</v>
      </c>
      <c r="B285" s="70" t="s">
        <v>336</v>
      </c>
      <c r="C285" s="70" t="str">
        <f>VLOOKUP(A12,$A$4:$BR$18,50,FALSE)</f>
        <v xml:space="preserve">A 3S apoia a aplicação de testes: prudência/necessidade; elegibilidade (OPEX vs CAPEX); used-and-useful; e não dupla contagem com CRN. Sugere-se formalizar checklist regulatório com documentação mínima e classificação automática como “contingente” quando faltar evidência.
</v>
      </c>
      <c r="D285" s="71"/>
    </row>
    <row r="286" spans="1:4" ht="75">
      <c r="A286" s="69" t="s">
        <v>1029</v>
      </c>
      <c r="B286" s="70" t="s">
        <v>336</v>
      </c>
      <c r="C286" s="70" t="str">
        <f>VLOOKUP(A15,$A$4:$BR$18,50,FALSE)</f>
        <v>Aplicar sistematicamente testes de prudência/necessidade, elegibilidade OPEX×CAPEX, used-and-useful e e não dupla contagem com CRN. Recomenda-se checklist regulatório com documentação mínima; na ausência, classificar o gasto como contingente (não incorporável à base). Isso aumenta transparência e reduz disputas.</v>
      </c>
      <c r="D286" s="71"/>
    </row>
    <row r="287" spans="1:4" ht="45">
      <c r="A287" s="69" t="s">
        <v>1282</v>
      </c>
      <c r="B287" s="70" t="s">
        <v>336</v>
      </c>
      <c r="C287" s="70" t="str">
        <f>VLOOKUP(A16,$A$4:$BR$18,50,FALSE)</f>
        <v>Resposta completa enviada por e-mail.</v>
      </c>
      <c r="D287" s="71"/>
    </row>
    <row r="288" spans="1:4" ht="90">
      <c r="A288" s="69" t="s">
        <v>798</v>
      </c>
      <c r="B288" s="70" t="s">
        <v>337</v>
      </c>
      <c r="C288" s="70" t="str">
        <f>VLOOKUP(A8,$A$4:$BR$18,51,FALSE)</f>
        <v>A ABIQUIM concorda com o tratamento excepcional da Classe de Locação em 2025 (R$ 85,8 milhões), com limite de aprovação condicionada até R$ 50,0 milhões e enquadramento do excedente (R$ 35,5 milhões) como projeto contingente. A solução equilibra o caráter potencialmente mandatório do investimento com a necessidade de validação documental.</v>
      </c>
      <c r="D288" s="71"/>
    </row>
    <row r="289" spans="1:4" ht="75">
      <c r="A289" s="69" t="s">
        <v>951</v>
      </c>
      <c r="B289" s="70" t="s">
        <v>337</v>
      </c>
      <c r="C289" s="70" t="str">
        <f>VLOOKUP(A11,$A$4:$BR$18,51,FALSE)</f>
        <v>O enquadramento como exceção quando demonstrada norma superveniente efetivamente imprevisível ou alteração exógena relevante. Recomenda-se exigir: a) identificação da norma/ato, b) cronologia, c) evidência de que não havia provisão contratual adequada, e d) comprovação de custos incorridos.</v>
      </c>
      <c r="D289" s="71"/>
    </row>
    <row r="290" spans="1:4" ht="105">
      <c r="A290" s="69" t="s">
        <v>1029</v>
      </c>
      <c r="B290" s="70" t="s">
        <v>337</v>
      </c>
      <c r="C290" s="70" t="str">
        <f>VLOOKUP(A15,$A$4:$BR$18,51,FALSE)</f>
        <v>Concorda-se com o enquadramento como exceção, desde que comprovada norma superveniente efetivamente imprevisível ou alteração exógena relevante. Recomenda-se exigir, cumulativamente: (i) identificação do ato/norma; (ii) cronologia que evidencie a superveniência; (iii) demonstração de ausência de provisão contratual adequada; e (iv) comprovação dos custos efetivamente incorridos, com documentação auditável.</v>
      </c>
      <c r="D290" s="71"/>
    </row>
    <row r="291" spans="1:4" ht="135">
      <c r="A291" s="69" t="s">
        <v>798</v>
      </c>
      <c r="B291" s="70" t="s">
        <v>338</v>
      </c>
      <c r="C291" s="70" t="str">
        <f>VLOOKUP(A8,$A$4:$BR$18,52,FALSE)</f>
        <v>A ABIQUIM concorda com as determinações regulatórias consolidadas nas Tabelas 10 e 11 da NT8, e classificação como Projeto Contingente dos valores pendentes de comprovação documental.
A entidade entende que tais determinações estão alinhadas aos princípios da prudência regulatória e da modicidade tarifária, assegurando que apenas investimentos efetivamente comprovados como necessários e eficientes integrem a base tarifária.</v>
      </c>
      <c r="D291" s="72" t="str">
        <f>VLOOKUP(A8,$A$4:$BR$18,53,FALSE)</f>
        <v>A ABIQUIM apresenta suas contribuições à Seção IV da NT8 com base nos princípios da modicidade tarifária, transparência e eficiência consagrados na Lei nº 14.134/2021 e na Resolução ANP nº 991/2026.</v>
      </c>
    </row>
    <row r="292" spans="1:4" ht="409.5">
      <c r="A292" s="69" t="s">
        <v>951</v>
      </c>
      <c r="B292" s="70" t="s">
        <v>338</v>
      </c>
      <c r="C292" s="70" t="str">
        <f>VLOOKUP(A11,$A$4:$BR$18,52,FALSE)</f>
        <v xml:space="preserve">Em linha com as melhores práticas internacionais, o Sustaining CAPEX não são aceitos de forma automática para fins de remuneração regulatória, devendo ser submetidos a testes rigorosos de prudência, eficiência e rastreabilidade. Isso inclui a comprovação por meio de práticas estruturadas de asset management, evidências documentais, priorização baseada em risco, avaliação de alternativas técnicas e processos de verificação independentes.
Entre essas medidas necessárias, destacam-se: (i) a segregação clara entre custos atribuíveis ao legado e aqueles do regime regulado; (ii) a definição de uma matriz de alocação com drivers objetivos para custos compartilhados; e (iii) a exigência de trilhas auditáveis (como sistemas ERP, GIS e registros de engenharia) que permitam vincular cada investimento a ativos específicos, trechos da malha e obrigações regulatórias correspondentes.
Na presença de lacunas informacionais, é prática consolidada a tomada de decisão com base na “melhor informação disponível”, em caráter preliminar, combinada com mecanismos formais de ajuste posterior (true-up) e auditorias ex post. Essas salvaguardas permitem correções quando dados mais robustos se tornam disponíveis, reduzindo o risco de utilização de “rubricas guarda-chuva”, evitando a sobreposição entre CAPEX e OPEX/REPEX e preservando a modicidade tarifária durante períodos de transição regulatória.
Para que um gasto seja considerado ativável, exige-se que ele esteja vinculado a um projeto ou obra específica, devidamente caracterizada e em fase operacional. Ademais, o regulador demanda auditorias independentes para verificar que tais despesas correspondem, de fato, à formação ou melhoria de ativos físicos. 
Por outro lado, custos típicos de operação e manutenção (O&amp;M) — especialmente aqueles recorrentes, sistemáticos ou de menor valor — não são passíveis de capitalização e devem ser recuperados por meio das tarifas anuais, evitando distorções na base de remuneração. Dessa forma, reitera-se: 
(a) capitalização apenas quando houver benefício futuro mensurável; 
(b) integridade como âncora; 
(c) segregação por malha/contrato; e (d) true-up condicionado à entrega documental.
(d) o ciclo anterior encerrado em 31/12/2025, todos os gastos estavam cobertos integralmente pelos contratos legados (contratos de empreitada)
</v>
      </c>
      <c r="D292" s="72" t="str">
        <f t="shared" ref="D292:D297" si="12">VLOOKUP(A11,$A$4:$BR$18,53,FALSE)</f>
        <v xml:space="preserve">A regulação é clara quanto a necessidade de aprovação prévia dos investimentos pela ANP, sempre após consulta pública, e sua caracterização como prudentes. 
A ANP acerta ao não considerar o sustaining capex do ciclo 2017 -2025 proposto pelas transportadoras para inclusão na remuneração tarifária, pois se refere a um período em que 100% da RMP estava coberta pelos contratos legados, devendo tais gastos já estarem contemplados nesses contratos, sem possibilidade de cobrança adicional. 
A RANP 991 também estabelece que investimentos aprovados nas revisões tarifárias poderão compor a BRA do quinquênio corrente, desde que autorizados até a conclusão da revisão ou até o início do ciclo tarifário.
</v>
      </c>
    </row>
    <row r="293" spans="1:4" ht="210">
      <c r="A293" s="69" t="s">
        <v>1181</v>
      </c>
      <c r="B293" s="70" t="s">
        <v>338</v>
      </c>
      <c r="C293" s="70" t="str">
        <f>VLOOKUP(A12,$A$4:$BR$18,52,FALSE)</f>
        <v xml:space="preserve">(a) capitalização apenas quando houver benefício futuro mensurável; 
(b) integridade como âncora; 
(c) segregação por malha/contrato; e (d) true-up condicionado à entrega documental.
(d) o ciclo anterior encerrado em 31/12/2025, todos os gastos estavam cobertos integralmente pelos contratos legados (contratos de empreitada)
</v>
      </c>
      <c r="D293" s="72" t="str">
        <f t="shared" si="12"/>
        <v xml:space="preserve">A regulação é clara quanto a necessidade de aprovação prévia dos investimentos pela ANP, sempre após consulta pública, e sua caracterização como prudentes. 
A ANP acerta ao não considerar o sustaining capex do ciclo 2017 -2025 proposto pelas transportadoras para inclusão na remuneração tarifária, pois se refere a um período em que 100% da RMP estava coberta pelos contratos legados, devendo tais gastos já estarem contemplados nesses contratos, sem possibilidade de cobrança adicional. 
A RANP 991 também estabelece que investimentos aprovados nas revisões tarifárias poderão compor a BRA do quinquênio corrente, desde que autorizados até a conclusão da revisão ou até o início do ciclo tarifário.
</v>
      </c>
    </row>
    <row r="294" spans="1:4" ht="90">
      <c r="A294" s="69" t="s">
        <v>993</v>
      </c>
      <c r="B294" s="70" t="s">
        <v>338</v>
      </c>
      <c r="C294" s="70"/>
      <c r="D294" s="72" t="str">
        <f t="shared" si="12"/>
        <v>A regulação é clara quanto a necessidade de aprovação prévia dos investimentos pela ANP, sempre após consulta pública, e sua caracterização como prudentes. O reconhecimento do Sustaining CAPEX deve ocorrer apenas quando houver benefício futuro mensurável, cabendo avaliação minuciosa para evitar risco de dupla contagem (OPEX vs CAPEX) e de capitalização indevida.</v>
      </c>
    </row>
    <row r="295" spans="1:4" ht="409.5">
      <c r="A295" s="69" t="s">
        <v>1243</v>
      </c>
      <c r="B295" s="70" t="s">
        <v>338</v>
      </c>
      <c r="C295" s="70" t="str">
        <f>VLOOKUP(A14,$A$4:$BR$18,52,FALSE)</f>
        <v>São considerados como sustaining capex os investimentos necessários para preservar a capacidade operacional e a produtividade atual dos gasodutos, diferenciando-os dos gastos relativos à expansão de capacidade (growth capex). Em relação ao OPEX, enquanto gastos em sustaining têm como foco a eficiência do ativo no longo prazo, os gastos em OPEX focam na eficiência operacional imediata. Assim, há uma correlação inversa entre esses dois componentes que demanda análise regulatória consistente do planejamento financeiro apresentado pelo agente regulado.
Um alto investimento em sustaining capex deve refletir na redução dos custos operacionais, em uma lógica de otimização do TOTEX (CAPEX + OPEX), portanto, no entendimento da ABRACE, as soluções propostas precisam indicar essa direção. Tendo isso em vista, entendemos como correta as decisões tomadas pela ANP, a respeito. Primeiro, há a preocupação e o cuidado do regulador em evitar que investimentos pretéritos em sustaining, os quais deveriam ser remunerados pelos contratos legados sejam repassados às tarifas neste ciclo tarifário. Aqui, ao tomar essa decisão, o regulador impede o repasse intertemporal destes custos e a dupla remuneração desses investimentos, considerando o modelo proposto pela Agência à valoração da BRA: VNR.
Segundo, há falhas na apresentação da documentação por parte do agente regulado. A ausência de informações contábeis e operacionais para evidenciar o planejamento em sustaining, que deveria ter sido realizado pelas transportadoras, não deixa claro se pode ter havido postergação dos investimentos para serem incluídos e remunerados neste ciclo tarifário, algo que o regulador acertadamente reconhece. 
Assim, apoiamos as glosas indicadas pela ANP por entender que grande parte dos gastos apresentados estão vinculados à remuneração dos contratos legados, e as condições para aprovação de alguns desses gastos, os quais deverão ser admitidos tão somente quando apresentada auditoria operacional que comprove a necessidade e a economicidade dos investimentos e a apresentação de custos e projeções referenciados pela experiência setorial/internacional.
Para uma melhor compreensão do que está sendo pleiteado pelas transportadoras e aprovado pelo regulador, seria desejável que fosse exigido um plano de operação, sob o qual as transportadoras devessem apresentar análise de risco quantificada para justificar gastos em sustaining. Isto é fundamental para equilibrar o custo de substituição de um equipamento, por exemplo, com o seu desempenho depreciado. Nesta acepção, a aprovação de um projeto deve ser avaliada sob a ótica do impacto financeiro esperado, sob o qual deveria apresentar um custo inferior às demais alternativas.
Ademais, importa ressaltar que a ANP exigiu documentação técnica, para fins de comprovação da necessidade e prudência dos investimentos, atendendo ao comando normativo, apenas para as categorias de investimento que apresentem valores superiores a 5% do sustaining CAPEX total do ciclo. Segundo a Agência, esse critério levaria tais investimentos a serem classificados como “materiais”. No entanto, não há quaisquer esclarecimentos por parte da ANP em relação à definição deste percentual.
Compreendemos o objetivo da Agência em direcionar esforços na avaliação de projetos de maior relevância, mas tal estratégia não pode eximir que investimentos menores se furtem do processo regulatório e não estejam sujeitos a controle.  Como trata-se de um critério subjetivo, cujos montantes podem variar substancialmente a depender do valor total proposto pelas transportadoras, reforçamos a necessidade de a ANP melhor definir os critérios de “materialidade” dos investimentos que não podem assumir um denominador comum para todas as transportadoras (continua na resposta abaixo)</v>
      </c>
      <c r="D295" s="72" t="str">
        <f t="shared" si="12"/>
        <v>(Continuação) Ao nosso ver, tal critério abre margem para as transportadoras fragmentarem projetos para “fugir” da regra estabelecida ou que eventual proposição de inúmeros projetos de menor magnitude, os quais possam representar conjuntamente parcela significativa do sustaining pleiteado, fiquem de fora do escopo regulatório. Ressalta-se que no caso da TAG, a proporção de projetos que não se enquadra no contexto de materialidade soma 25% do custo total de sustaining e para a NTS, esse percentual é da ordem de 19%. Para a NTS, a ANP faz essa avaliação na seção 4.4.7, em que examinou categorias que individualmente representaram participação inferior a 5% do sustaining capex total, tendo em vista apresentarem relevância qualitativa por risco de estarem sobrepostas ou fazerem parte de outros ativos para além dos que compõem o Malhas Sudeste. Contudo, mesmo com a diligência demonstrada pelo regulador, o risco que levantamos ainda não estaria completamente mitigado.
Na nossa visão, a materialidade dos investimentos deveria partir da análise de um plano de operação, sob o qual as transportadoras devessem apresentar matriz de risco quantificada para justificar gastos em sustaining, conforme mencionamos anteriormente. Essa estratégia regulatória poderia contribuir para a redução das assimetrias de informação e em facilitar que o regulador identifique indícios de irregularidade. Entretanto, caso a ANP mantenha o seu entendimento, recomendamos que a amostragem derive da proporção do projeto em sua categoria de sustaining e não sobre o sustaining total.</v>
      </c>
    </row>
    <row r="296" spans="1:4" ht="210">
      <c r="A296" s="69" t="s">
        <v>1029</v>
      </c>
      <c r="B296" s="70" t="s">
        <v>338</v>
      </c>
      <c r="C296" s="70" t="str">
        <f>VLOOKUP(A15,$A$4:$BR$18,52,FALSE)</f>
        <v>O Sustaining CAPEX não deve ser automaticamente remunerado: exige testes de prudência, eficiência e rastreabilidade, com evidências (asset management, priorização por risco e auditoria independente).
Recomenda-se: (i) segregação entre custos do legado e do regime regulado; (ii) matriz de alocação com drivers objetivos; e (iii) trilha auditável por ativo (ERP/GIS/engenharia).
Na ausência de dados completos: decisão com melhor informação disponível + true-up e auditoria ex post, evitando sobreposição CAPEX/OPEX e “rubricas guarda-chuva”.
Capitalização apenas com benefício futuro mensurável e vínculo a ativo/projeto específico; custos de O&amp;M permanecem como despesa.
Diretrizes: (a) capitalização restrita; (b) integridade como referência; (c) segregação por malha/contrato; (d) true-up condicionado à documentação.</v>
      </c>
      <c r="D296" s="72" t="str">
        <f t="shared" si="12"/>
        <v>A regulação exige aprovação prévia dos investimentos pela ANP, após consulta pública, e sua comprovação como prudentes.
É correto não reconhecer o sustaining CAPEX de 2017–2025, pois o período estava integralmente coberto pelos contratos legados, não cabendo remuneração adicional.
A RANP 991 prevê que apenas investimentos aprovados nas revisões tarifárias podem integrar a BRA do ciclo, desde que autorizados até a conclusão da revisão ou início do quinquênio.</v>
      </c>
    </row>
    <row r="297" spans="1:4" ht="45">
      <c r="A297" s="69" t="s">
        <v>1282</v>
      </c>
      <c r="B297" s="70" t="s">
        <v>338</v>
      </c>
      <c r="C297" s="70" t="str">
        <f>VLOOKUP(A16,$A$4:$BR$18,52,FALSE)</f>
        <v>Resposta completa enviada por e-mail.</v>
      </c>
      <c r="D297" s="72" t="str">
        <f t="shared" si="12"/>
        <v>Resposta completa enviada por e-mail.</v>
      </c>
    </row>
    <row r="298" spans="1:4" ht="195">
      <c r="A298" s="69" t="s">
        <v>1036</v>
      </c>
      <c r="B298" s="70" t="s">
        <v>338</v>
      </c>
      <c r="C298" s="70" t="str">
        <f>VLOOKUP(A18,$A$4:$BR$18,52,FALSE)</f>
        <v>Entendemos que a capitalização deve ocorrer apenas quando houver benefício futuro mensurável, mantendo a integridade como referência central e assegurando a segregação por malha e por contrato. O mecanismo de true-up deve ser condicionado à entrega documental completa, garantindo rastreabilidade e verificabilidade. Ressalta-se ainda que, no ciclo anterior encerrado em 31/12/2025, todos os gastos estavam integralmente cobertos pelos contratos legados de empreitada, o que reforça a necessidade de cautela contra dupla recuperação e de alinhamento metodológico para o período subsequente.</v>
      </c>
      <c r="D298" s="72" t="str">
        <f>VLOOKUP(A18,$A$4:$BR$18,53,FALSE)</f>
        <v xml:space="preserve">A regulação estabelece de forma clara que os investimentos precisam de aprovação prévia da ANP, sempre após consulta pública, e devem ser caracterizados como prudentes para que possam compor a base regulatória. Nesse sentido, a decisão da ANP de não considerar o sustaining CAPEX do ciclo 2017–2025 proposto pelas transportadoras para inclusão na remuneração tarifária é acertada, já que se trata de um período em que 100% da RMP estava coberta pelos contratos legados de empreitada, o que implica que tais gastos já deveriam estar contemplados nesses contratos, sem possibilidade de cobrança adicional. Além disso, a RANP nº 991/2026 reforça que apenas os investimentos aprovados nas revisões tarifárias podem compor a BRA do quinquênio corrente, desde que tenham sido autorizados até a conclusão da revisão ou até o início do ciclo tarifário. </v>
      </c>
    </row>
    <row r="299" spans="1:4" ht="300">
      <c r="A299" s="69" t="s">
        <v>1358</v>
      </c>
      <c r="B299" s="70" t="s">
        <v>339</v>
      </c>
      <c r="C299" s="70" t="str">
        <f>VLOOKUP(A7,$A$4:$BR$18,54,FALSE)</f>
        <v xml:space="preserve">A TAG enviou à ANP o pleito para inclusão de investimentos adicionais realizados anteriormente a 2025 que não faziam parte da BRA nos ciclos de revisão tarifária anteriores. Estes investimentos estão divididos em 4 categorias (investimentos não remunerados pré e pós-aquisição, ativo não imobilizado, e sobressalentes críticos), e 2 deles (investimentos não remunerados pós-aquisição e sobressalentes críticos) foram capitalizados pela média ponderada de custo de capital (weighted average cost of capital – WACC), considerada como 7,25% ao ano. 
Segundo a Agência, não foram apresentadas pela TAG justificativas plausíveis para a inclusão dos custos por estes critérios. Além disso, parte dos custos refere-se a gasodutos de outros sistemas de transporte. Sendo assim, a ANP determinou a glosa integral dos Investimentos Não Remunerados Pré-Aquisição, dos Investimentos Não Remunerados Pós-Aquisição, e da rubrica Ativo Não Imobilizado – Obras Encerradas em 2024. Foi determinada a aprovação condicional da rubrica de Sobressalentes Críticos na BRA, pelo valor capitalizado de R$ 20,5 milhões (valor resultante após aplicação da WACC de 7,25% a.a.).
</v>
      </c>
      <c r="D299" s="71"/>
    </row>
    <row r="300" spans="1:4" ht="330">
      <c r="A300" s="69" t="s">
        <v>798</v>
      </c>
      <c r="B300" s="70" t="s">
        <v>339</v>
      </c>
      <c r="C300" s="70" t="str">
        <f>VLOOKUP(A8,$A$4:$BR$18,54,FALSE)</f>
        <v>A ABIQUIM analisou os dados relativos a investimentos anteriores a 2025 apresentados pela TAG, que totalizam R$ 1.266,9 milhões, distribuídos em quatro categorias: Investimentos Não Remunerados Pós-Aquisição (2020-2024) no valor de R$ 680,4 milhões (já capitalizados pela WACC), Ativo Não Imobilizado — Obras Encerradas em 2024 (R$ 414,2 milhões), Investimentos Não Remunerados Pré-Aquisição (R$ 151,8 milhões) e Sobressalentes Críticos (R$ 20,5 milhões).
A entidade entende que todos esses investimentos foram realizados sob a vigência dos contratos legados da Malha Nordeste, cujas tarifas já incluíam provisões para manutenção e reposição de ativos. Por essa razão, submetem-se a dois testes cumulativos de elegibilidade: (i) não captura pela valoração CRN com data-base em 31/12/2025, evitando dupla contagem metodológica; e (ii) não atribuição aos contratos legados, demonstrando tratar-se de exceção justificável.
A ABIQUIM concorda com a NT8 que a maioria desses investimentos não supera tais testes, à exceção dos Sobressalentes Críticos, por sua natureza de estoque estratégico não capturado pelo CRN, e de parcela da Classe de Locação, por sua natureza mandatária, conforme detalhado nos campos específicos.</v>
      </c>
      <c r="D300" s="71"/>
    </row>
    <row r="301" spans="1:4" ht="180">
      <c r="A301" s="69" t="s">
        <v>951</v>
      </c>
      <c r="B301" s="70" t="s">
        <v>339</v>
      </c>
      <c r="C301" s="70" t="str">
        <f>VLOOKUP(A11,$A$4:$BR$18,54,FALSE)</f>
        <v>O tratamento dos investimentos anteriores a 2025 é um ponto crítico quanto ao risco de dupla remuneração na medida que até 31/12/2025 100% dos ativos da TAG estavam cobertos pela RMP dos contratos legados com tarifas negociadas e dessa forma não devem ser reconhecidos pela ANP. 
É recomendável a realização de testes de dupla contagem para demonstrar, por evidências auditáveis, que tais investimentos não foram recuperados via tarifas legadas (ou que foram mandatórios supervenientes sem provisão). Importante a realização de auditoria por ativo e regra de glosa na ausência de prova. Não pode ser de forma automática.</v>
      </c>
      <c r="D301" s="71"/>
    </row>
    <row r="302" spans="1:4" ht="210">
      <c r="A302" s="69" t="s">
        <v>1181</v>
      </c>
      <c r="B302" s="70" t="s">
        <v>339</v>
      </c>
      <c r="C302" s="70" t="str">
        <f>VLOOKUP(A12,$A$4:$BR$18,54,FALSE)</f>
        <v xml:space="preserve">
A 3S concorda que o tratamento de investimentos anteriores a 2025 é o ponto central para evitar dupla recuperação, porque parte relevante ocorreu sob contratos legados com tarifas negociadas. Recomendamos:
• Teste de dupla contagem com CRN: investimentos históricos só podem ser adicionados à BRA se demonstrado que não estão embutidos no VRN/VRD do CRN.
• Teste de não recuperação: demonstrar, por evidências auditáveis, que tais investimentos não foram recuperados via tarifas legadas (ou que foram mandatórios supervenientes sem provisão).
• Governança: criar trilha de auditoria por ativo e regra de glosa na ausência de prova.
</v>
      </c>
      <c r="D302" s="71"/>
    </row>
    <row r="303" spans="1:4" ht="75">
      <c r="A303" s="69" t="s">
        <v>993</v>
      </c>
      <c r="B303" s="70" t="s">
        <v>339</v>
      </c>
      <c r="C303" s="70" t="str">
        <f>VLOOKUP(A13,$A$4:$BR$18,54,FALSE)</f>
        <v>Os investimentos anteriores a 2025 é o ponto central para evitar dupla recuperação, já que parte relevante ocorreu sob contratos legados com tarifas negociadas entre partes. Sugere-se instituir comprovação auditável de forma a evitar o reconhecimento de investimentos históricos que possam implicar dupla remuneração.</v>
      </c>
      <c r="D303" s="71"/>
    </row>
    <row r="304" spans="1:4" ht="120">
      <c r="A304" s="69" t="s">
        <v>1029</v>
      </c>
      <c r="B304" s="70" t="s">
        <v>339</v>
      </c>
      <c r="C304" s="70" t="str">
        <f>VLOOKUP(A15,$A$4:$BR$18,54,FALSE)</f>
        <v>Investimentos anteriores a 2025 exigem controle rigoroso para evitar dupla recuperação, pois foram majoritariamente realizados sob contratos legados. Recomenda-se: (i) aplicar teste de dupla contagem (ii) realizar teste de não recuperação, com evidências auditáveis de que os custos não foram cobertos pelas tarifas legadas ou decorrem de obrigações supervenientes; e (iii) exigir trilha de auditoria por ativo, com glosa automática na ausência de documentação, assegurando transparência e rastreabilidade.</v>
      </c>
      <c r="D304" s="71"/>
    </row>
    <row r="305" spans="1:4" ht="30">
      <c r="A305" s="69" t="s">
        <v>1282</v>
      </c>
      <c r="B305" s="70" t="s">
        <v>339</v>
      </c>
      <c r="C305" s="70" t="str">
        <f>VLOOKUP(A16,$A$4:$BR$18,54,FALSE)</f>
        <v>Resposta completa enviada por e-mail.</v>
      </c>
      <c r="D305" s="71"/>
    </row>
    <row r="306" spans="1:4" ht="180">
      <c r="A306" s="69" t="s">
        <v>1036</v>
      </c>
      <c r="B306" s="70" t="s">
        <v>339</v>
      </c>
      <c r="C306" s="70" t="str">
        <f>VLOOKUP(A18,$A$4:$BR$18,54,FALSE)</f>
        <v xml:space="preserve">Entendemos que o tratamento dos investimentos anteriores a 2025 é elemento central para evitar dupla recuperação, já que parcela significativa foi realizada sob contratos legados com tarifas previamente negociadas. Nesse sentido, recomenda-se aplicar o teste de dupla contagem em relação ao CRN, de forma que apenas investimentos históricos que não estejam embutidos no VRN ou VRD possam ser incorporados à BRA.
 A apresentação de evidências auditáveis que comprovem que tais gastos não foram recuperados pelas tarifas legadas, ou que se trata de obrigações supervenientes sem provisão contratual é imprescindível. 
</v>
      </c>
      <c r="D306" s="71"/>
    </row>
    <row r="307" spans="1:4" ht="120">
      <c r="A307" s="69" t="s">
        <v>798</v>
      </c>
      <c r="B307" s="70" t="s">
        <v>340</v>
      </c>
      <c r="C307" s="70" t="str">
        <f>VLOOKUP(A8,$A$4:$BR$18,55,FALSE)</f>
        <v>A ABIQUIM concorda com a NT8 que os investimentos anteriores a 2025, realizados integralmente sob a vigência dos contratos legados da Malha Nordeste, devem ser submetidos a dois testes cumulativos de elegibilidade: (i) não captura pela valoração CRN com data-base em 31/12/2025, para evitar dupla contagem metodológica; e (ii) não atribuição aos contratos legados, demonstrando tratar-se de exceção justificável, uma vez que as tarifas daqueles contratos já incluíam provisões para manutenção e reposição de ativos.</v>
      </c>
      <c r="D307" s="71"/>
    </row>
    <row r="308" spans="1:4" ht="409.5">
      <c r="A308" s="69" t="s">
        <v>1397</v>
      </c>
      <c r="B308" s="70" t="s">
        <v>340</v>
      </c>
      <c r="C308" s="70" t="str">
        <f>VLOOKUP(A9,$A$4:$BR$18,55,FALSE)</f>
        <v xml:space="preserve">No que tange à avaliação dos Investimentos Anteriores a 2025, abordada na Seção 5 da Nota Técnica nº 8/2026, entende-se adequada a análise da ANP sobre o pleito da transportadora de incorporar R$ 1.266,9 milhões adicionais à Base Regulatória de Ativos (BRA).
Avalia-se como correta a premissa regulatória de que tais investimentos foram realizados sob a vigência do contrato legado da Malha Nordeste, cujas tarifas já possuíam estrutura própria para remunerar a totalidade dos custos de serviço, incluindo capital e operação. Desse modo, a transferência de eventuais custos não recuperados para o novo ciclo regulatório (2026-2030) exige justificativa robusta para evitar que os novos usuários financiem investimentos que competiam ao regime contratual anterior.
Considera-se essencial e bem fundamentada a exigência dos testes de elegibilidade estipulados pela Agência para admissão de qualquer valor histórico na BRA, com destaque para os seguintes pilares:
•	Mitigação de Dupla Contagem Metodológica: Observa-se que a adoção do método do Custo de Reposição Novo (CRN), com data-base em 31/12/2025, já captura o valor de reposição de todos os ativos físicos e operacionais nesta data. A inclusão cumulativa de custos históricos referentes a esses mesmos ativos configuraria uma evidente sobreposição e remuneração em duplicidade.
•	Demonstração de Exceção Justificável: É prudente a exigência de que a transportadora comprove que os investimentos pleiteados constituem uma exceção legítima e não consistiam em obrigações já cobertas pelas tarifas do contrato legado.
•	Testes de Prudência e Necessidade: Acompanha-se a premissa de que, independentemente do período de execução, qualquer investimento a ser socializado nas tarifas deve comprovar objetivamente sua necessidade e viabilidade técnica, conforme ditam as regras do setor.
Conclui-se, portanto, que a estrutura analítica estabelecida pela ANP para filtrar os investimentos históricos resguarda a integridade metodológica da revisão tarifária. Ao condicionar a elegibilidade à superação desses testes rigorosos, o regulador atua de forma diligente na proteção da modicidade tarifária, prevenindo distorções alocativas e assegurando o princípio da vedação à dupla remuneração de capital.
</v>
      </c>
      <c r="D308" s="71"/>
    </row>
    <row r="309" spans="1:4" ht="195">
      <c r="A309" s="69" t="s">
        <v>864</v>
      </c>
      <c r="B309" s="70" t="s">
        <v>340</v>
      </c>
      <c r="C309" s="70" t="str">
        <f>VLOOKUP(A10,$A$4:$BR$18,55,FALSE)</f>
        <v xml:space="preserve">A FIESP entende que a ANP não deve considerar, de forma automática, os investimentos da TAG anteriores a 2025, porque eles foram realizados integralmente sob a vigência do contrato legado da Malha Nordeste e, em princípio, já deveriam ter sido financiados pelas tarifas então pagas pela Petrobras. Sua inclusão na BRA do ciclo 2026-2030 criaria risco concreto de dupla recuperação de capital, subsídio cruzado intertemporal e majoração indevida da tarifa do novo regime. 
Deve-se adotar o procedimento que a ANP indicou: que investimentos realizados sob contratos legados só poderiam ser reapresentados se a TAG demonstrasse cumulativamente: que não foram capturados pelo CRN em 31/12/2025, que não eram responsabilidade do contrato legado, que não há sobreposição com outros componentes da BRA e que atendem aos requisitos de prudência e necessidade. </v>
      </c>
      <c r="D309" s="71"/>
    </row>
    <row r="310" spans="1:4" ht="105">
      <c r="A310" s="69" t="s">
        <v>951</v>
      </c>
      <c r="B310" s="70" t="s">
        <v>340</v>
      </c>
      <c r="C310" s="70" t="str">
        <f>VLOOKUP(A11,$A$4:$BR$18,55,FALSE)</f>
        <v>Sem uma comprovação auditável, reconhecer investimentos históricos pode implicar em dupla remuneração (uma via tarifa negociada, outra via RMP). 
Recomenda-se que a ANP trate o reconhecimento como excepcional, condicionado a prova robusta e a demonstração de que o gasto atende ao teste de prudência/necessidade e não foi remunerado no contrato legado.</v>
      </c>
      <c r="D310" s="71"/>
    </row>
    <row r="311" spans="1:4" ht="90">
      <c r="A311" s="69" t="s">
        <v>1181</v>
      </c>
      <c r="B311" s="70" t="s">
        <v>340</v>
      </c>
      <c r="C311" s="70" t="str">
        <f>VLOOKUP(A12,$A$4:$BR$18,55,FALSE)</f>
        <v>Endossamos o diagnóstico: sem comprovação auditável, reconhecer investimentos históricos pode implicar dupla remuneração (uma via tarifa negociada, outra via RMP). Recomenda-se que a ANP trate o reconhecimento como excepcional, condicionado a prova robusta e a demonstração de que o gasto atende ao teste de prudência/necessidade e não foi remunerado no contrato legado.</v>
      </c>
      <c r="D311" s="71"/>
    </row>
    <row r="312" spans="1:4" ht="90">
      <c r="A312" s="69" t="s">
        <v>1029</v>
      </c>
      <c r="B312" s="70" t="s">
        <v>340</v>
      </c>
      <c r="C312" s="70" t="str">
        <f>VLOOKUP(A15,$A$4:$BR$18,55,FALSE)</f>
        <v>Concorda-se que, sem comprovação auditável, o reconhecimento de investimentos históricos pode gerar dupla remuneração (tarifas legadas e RMP). Assim, deve ser tratado como exceção, condicionado a evidências robustas, demonstração de prudência/necessidade e prova de não remuneração nos contratos legados, evitando repasse indevido de custos e reforçando a transparência.</v>
      </c>
      <c r="D312" s="71"/>
    </row>
    <row r="313" spans="1:4" ht="45">
      <c r="A313" s="69" t="s">
        <v>1282</v>
      </c>
      <c r="B313" s="70" t="s">
        <v>340</v>
      </c>
      <c r="C313" s="70" t="str">
        <f>VLOOKUP(A16,$A$4:$BR$18,55,FALSE)</f>
        <v>Resposta completa enviada por e-mail.</v>
      </c>
      <c r="D313" s="71"/>
    </row>
    <row r="314" spans="1:4" ht="150">
      <c r="A314" s="69" t="s">
        <v>1036</v>
      </c>
      <c r="B314" s="70" t="s">
        <v>340</v>
      </c>
      <c r="C314" s="70" t="str">
        <f>VLOOKUP(A18,$A$4:$BR$18,55,FALSE)</f>
        <v>Endossamos o diagnóstico de que, sem comprovação auditável, o reconhecimento de investimentos históricos pode resultar em dupla remuneração — uma via tarifa negociada nos contratos legados e outra via RMP. Por isso, recomendamos que a ANP trate esse reconhecimento como medida excepcional, condicionando-o à apresentação de evidências robustas e à demonstração de que o gasto cumpre os critérios de prudência e necessidade, além de comprovar que não foi remunerado no contrato legado. Essa abordagem reforça a disciplina regulatória, assegura transparência e previne a socialização indevida de custos.</v>
      </c>
      <c r="D314" s="71"/>
    </row>
    <row r="315" spans="1:4" ht="105">
      <c r="A315" s="69" t="s">
        <v>798</v>
      </c>
      <c r="B315" s="70" t="s">
        <v>341</v>
      </c>
      <c r="C315" s="70" t="str">
        <f>VLOOKUP(A8,$A$4:$BR$18,56,FALSE)</f>
        <v>A ABIQUIM analisou os investimentos pós-aquisição no valor de R$ 538,3 milhões (R$ 680,4 milhões com capitalização pela WACC) e concorda que se referem a ativos existentes e operacionais em 31/12/2025, estando integralmente capturados pela valoração CRN, o que configura dupla contagem caso sejam novamente incluídos na BRA, razão pela qual a entidade endossa a glosa integral destes valores.</v>
      </c>
      <c r="D315" s="71"/>
    </row>
    <row r="316" spans="1:4" ht="409.5">
      <c r="A316" s="69" t="s">
        <v>1397</v>
      </c>
      <c r="B316" s="70" t="s">
        <v>341</v>
      </c>
      <c r="C316" s="70" t="str">
        <f>VLOOKUP(A9,$A$4:$BR$18,56,FALSE)</f>
        <v>No que se refere ao item 5.2 da Nota Técnica nº 8/2026, entende-se adequada a análise da ANP que rejeita a pretensão da transportadora de aplicar a taxa de Custo Médio Ponderado de Capital (WACC) regulatória para capitalizar investimentos históricos realizados entre 2020 e 2024. Avalia-se que a decisão do regulador está solidamente fundamentada para proteger o sistema de repasses indevidos, amparando-se nas seguintes balizas técnicas:
•	Inadequação normativa da taxa aplicada: A aplicação retroativa de uma WACC regulatória (7,25% a.a.), concebida especificamente para o dimensionamento tarifário no regime regulado, sobre investimentos realizados sob a vigência de contratos legados carece de fundamento normativo. Observa-se que as tarifas contratuais da época já possuíam estrutura autônoma e própria para remunerar o capital.
•	Distorção conceitual entre atualização monetária e remuneração: Acompanha-se o entendimento de que a capitalização pela WACC ultrapassa a mera recomposição do poder de compra conferida pelos índices de inflação. A aplicação dessa taxa imputaria aos usuários do novo ciclo um sobrevalor expressivo (26,4% a mais sobre o custo histórico) a título de remuneração retroativa, configurando transferência indevida de custos.
•	Mitigação de dupla contagem e dupla remuneração: Uma vez estabelecida a valoração da base pelo método do Custo de Reposição Novo (CRN) na data-base de 31/12/2025, os ativos operacionais decorrentes desses investimentos já se encontram integralmente capturados. A sobreposição do custo histórico acrescido de um prêmio de capitalização (WACC) sobre ativos já avaliados a custo de reposição resultaria em inequívoca remuneração em duplicidade.
•	Prevenção de incentivos regulatórios perversos: A admissão de rentabilidade retroativa para investimentos não incorporados tempestivamente criaria um estímulo negativo, encorajando os agentes a postergarem propositalmente a reivindicação de valores para maximizar ganhos financeiros atrelados ao custo de oportunidade (carrying cost).
Conclui-se, portanto, que a determinação de glosar integralmente os R$ 680,4 milhões pleiteados a título de investimentos pós-aquisição (compostos pelo custo histórico somado à capitalização pela WACC) é uma medida essencial e tecnicamente irretocável. A posição da Agência preserva a consistência metodológica da revisão tarifária, garante o princípio da modicidade e assegura a estrita vedação à dupla recuperação de capital.</v>
      </c>
      <c r="D316" s="71"/>
    </row>
    <row r="317" spans="1:4" ht="135">
      <c r="A317" s="69" t="s">
        <v>951</v>
      </c>
      <c r="B317" s="70" t="s">
        <v>341</v>
      </c>
      <c r="C317" s="70" t="str">
        <f>VLOOKUP(A11,$A$4:$BR$18,56,FALSE)</f>
        <v xml:space="preserve">Os investimentos pós-aquisição devem ser avaliados item a item, com: 
(i)	nexo com serviço regulado,
(ii)	evidência de prudência (licitação/cotações),
(iii)	comissionamento/entrada em operação, e 
(iv)	compatibilização com CRN. Caso o CRN já reflita a reposição equivalente, adições pontuais devem ser glosadas ou ajustadas para evitar duplicidade.
</v>
      </c>
      <c r="D317" s="71"/>
    </row>
    <row r="318" spans="1:4" ht="135">
      <c r="A318" s="69" t="s">
        <v>1181</v>
      </c>
      <c r="B318" s="70" t="s">
        <v>341</v>
      </c>
      <c r="C318" s="70" t="str">
        <f>VLOOKUP(A12,$A$4:$BR$18,56,FALSE)</f>
        <v xml:space="preserve">Os investimentos pós-aquisição devem ser avaliados item a item, com: 
(i)	nexo com serviço regulado,
(ii)	evidência de prudência (licitação/cotações),
(iii)	comissionamento/entrada em operação, e 
(iv)	compatibilização com CRN. Caso o CRN já reflita a reposição equivalente, adições pontuais devem ser glosadas ou ajustadas para evitar duplicidade.
</v>
      </c>
      <c r="D318" s="71"/>
    </row>
    <row r="319" spans="1:4" ht="60">
      <c r="A319" s="69" t="s">
        <v>993</v>
      </c>
      <c r="B319" s="70" t="s">
        <v>341</v>
      </c>
      <c r="C319" s="70" t="str">
        <f>VLOOKUP(A13,$A$4:$BR$18,56,FALSE)</f>
        <v>Os investimentos pós-aquisição, devem sofrer avaliação item a item, de forma a evitar a dupla remuneração.</v>
      </c>
      <c r="D319" s="71"/>
    </row>
    <row r="320" spans="1:4" ht="105">
      <c r="A320" s="69" t="s">
        <v>1029</v>
      </c>
      <c r="B320" s="70" t="s">
        <v>341</v>
      </c>
      <c r="C320" s="70" t="str">
        <f>VLOOKUP(A15,$A$4:$BR$18,56,FALSE)</f>
        <v>Investimentos pós-aquisição devem ser avaliados individualmente, com: (i) nexo direto com o serviço regulado; (ii) comprovação de prudência (processo competitivo); e (iii) evidência de comissionamento/entrada em operação. Adições não justificadas devem ser glosadas ou ajustadas para evitar duplicidade, assegurando a inclusão apenas de gastos justificados e não recuperados.</v>
      </c>
      <c r="D320" s="71"/>
    </row>
    <row r="321" spans="1:4" ht="60">
      <c r="A321" s="69" t="s">
        <v>1282</v>
      </c>
      <c r="B321" s="70" t="s">
        <v>341</v>
      </c>
      <c r="C321" s="70" t="str">
        <f>VLOOKUP(A16,$A$4:$BR$18,56,FALSE)</f>
        <v>Resposta completa enviada por e-mail.</v>
      </c>
      <c r="D321" s="71"/>
    </row>
    <row r="322" spans="1:4" ht="180">
      <c r="A322" s="69" t="s">
        <v>1036</v>
      </c>
      <c r="B322" s="70" t="s">
        <v>341</v>
      </c>
      <c r="C322" s="70" t="str">
        <f>VLOOKUP(A18,$A$4:$BR$18,56,FALSE)</f>
        <v>Os investimentos realizados após a aquisição devem ser avaliados individualmente, de modo a garantir a aderência às regras regulatórias e evitar sobreposição de custos. Para cada item, é necessário comprovar o nexo direto com o serviço regulado, apresentar evidências de prudência por meio de processos competitivos como licitação ou cotações, demonstrar o comissionamento e a efetiva entrada em operação, além de compatibilizar os registros com o CRN. Caso o CRN já contemple a reposição equivalente, quaisquer adições pontuais devem ser glosadas ou ajustadas, de forma a eliminar duplicidades e assegurar que apenas gastos devidamente justificados e não recuperados anteriormente sejam incorporados à base regulatória.</v>
      </c>
      <c r="D322" s="71"/>
    </row>
    <row r="323" spans="1:4" ht="105">
      <c r="A323" s="69" t="s">
        <v>798</v>
      </c>
      <c r="B323" s="70" t="s">
        <v>342</v>
      </c>
      <c r="C323" s="70" t="str">
        <f>VLOOKUP(A8,$A$4:$BR$18,57,FALSE)</f>
        <v>A ABIQUIM entende que a capitalização pela WACC de 7,25% a.a. sobre os investimentos pós-aquisição, que acrescentou R$ 142,1 milhões aos valores históricos, não encontra respaldo regulatório, pois a WACC regulatória foi estabelecida para fins de dimensionamento tarifário no regime regulado, não como parâmetro de remuneração retroativa de investimentos realizados sob contratos legados com estrutura de remuneração própria.</v>
      </c>
      <c r="D323" s="71"/>
    </row>
    <row r="324" spans="1:4" ht="409.5">
      <c r="A324" s="69" t="s">
        <v>951</v>
      </c>
      <c r="B324" s="70" t="s">
        <v>342</v>
      </c>
      <c r="C324" s="70" t="str">
        <f>VLOOKUP(A11,$A$4:$BR$18,57,FALSE)</f>
        <v xml:space="preserve">deve ser rejeitada a capitalização, pela WACC regulatória, dos chamados “Investimentos Não Remunerados Pós-Aquisição”. A metodologia descrita no item 5.2.1 da Nota Técnica parte da premissa de que a TAG teria direito a remunerar, ex post, investimentos realizados entre 2020 e 2024 mediante aplicação da WACC até dezembro de 2025. Tal premissa, contudo, não encontra respaldo regulatório.
Isso porque os referidos investimentos foram realizados integralmente sob a vigência do Contrato Legado da Malha Nordeste, cujas tarifas já contemplavam mecanismos próprios de remuneração do capital, depreciação e cobertura de investimentos de manutenção. A alegação genérica de ausência de remuneração não é suficiente para justificar a criação de uma remuneração adicional por meio de capitalização retroativa.
Adicionalmente, a Nota Técnica indica que a TAG pretende majorar o valor histórico desses investimentos de R$ 538,3 milhões para R$ 680,4 milhões mediante capitalização pela WACC, resultando em acréscimo de aproximadamente R$ 142,1 milhões. Trata-se, na prática, da imputação de um carrying cost retroativo sem fundamento normativo específico, com transferência indevida de custo de oportunidade aos usuários do ciclo 2026–2030. Tal procedimento enseja risco evidente de dupla remuneração do capital e de subsídio cruzado intertemporal.
Há, ainda, obstáculo metodológico relevante. Tendo a ANP adotado a valoração da BRA pelo método do Custo de Reposição Novo (CRN), os ativos concluídos e operacionais em 31/12/2025 tendem a estar incorporados na base de ativos já valorada. Nesse contexto, a inclusão adicional do custo histórico — sobretudo quando acrescido de capitalização pela WACC — implica dupla contagem do mesmo ativo: uma vez pelo valor de reposição depreciado e outra pelo custo histórico remunerado. A própria Nota Técnica reconhece esse risco, reforçando a inadequação da metodologia proposta.
Diante disso, a ANP deve manter a glosa integral da capitalização pela WACC. Eventual consideração de investimentos históricos deve ocorrer apenas em caráter excepcional e mediante comprovação cumulativa de: (i) não captura do ativo na valoração pelo CRN; (ii) ausência de cobertura pelas tarifas do contrato legado; (iii) enquadramento em hipótese superveniente e imprevisível; e (iv) demonstração individualizada de prudência e necessidade.
Fora dessas hipóteses, a aceitação da capitalização pela WACC distorce a BRA, eleva indevidamente a Receita Máxima Permitida e viola os princípios de modicidade tarifária, neutralidade regulatória e vedação à dupla recuperação do capital.
</v>
      </c>
      <c r="D324" s="71"/>
    </row>
    <row r="325" spans="1:4" ht="409.5">
      <c r="A325" s="69" t="s">
        <v>1181</v>
      </c>
      <c r="B325" s="70" t="s">
        <v>342</v>
      </c>
      <c r="C325" s="70" t="str">
        <f>VLOOKUP(A12,$A$4:$BR$18,57,FALSE)</f>
        <v xml:space="preserve">A 3S entende como correta a rejeição da capitalização, pela WACC regulatória, dos chamados “Investimentos Não Remunerados Pós-Aquisição”. A metodologia descrita no item 5.2.1 da Nota Técnica parte da premissa de que a TAG teria direito a remunerar, ex post, investimentos realizados entre 2020 e 2024 mediante aplicação da WACC até dezembro de 2025. Contudo, essa lógica não se sustenta regulatoriamente, pois tais investimentos foram realizados integralmente sob a vigência do Contrato Legado da Malha Nordeste, cujas tarifas já continham estrutura própria de remuneração do capital, depreciação e cobertura de investimentos de manutenção. A mera alegação de que tais dispêndios não teriam sido “remunerados” não é suficiente para justificar a criação de uma remuneração adicional por meio de capitalização retroativa.
Além disso, a própria Nota Técnica demonstra que a TAG pretende elevar o valor histórico desses investimentos de R$ 538,3 milhões para R$ 680,4 milhões mediante capitalização pela WACC, gerando acréscimo de aproximadamente R$ 142,1 milhões. Esse montante representa verdadeiro carrying cost retroativo, sem base normativa específica, e transfere aos usuários do ciclo 2026–2030 um custo de oportunidade que, em princípio, já estava contemplado no regime contratual anterior. Tal procedimento cria risco evidente de dupla remuneração do capital e de subsídio cruzado intertemporal.
Há, ainda, um segundo obstáculo metodológico relevante: tendo a ANP optado pela valoração da BRA pelo método do Custo de Reposição Novo (CRN), os ativos concluídos e operacionais em 31/12/2025 já tendem a estar capturados na própria base valorada pelo CRN. Nessa hipótese, a adição em separado do custo histórico — e, mais ainda, do custo histórico capitalizado pela WACC — implicaria dupla contagem metodológica: o mesmo ativo seria reconhecido uma vez pelo seu valor de reposição depreciado e outra vez pelo seu custo histórico acrescido de remuneração financeira. A Nota Técnica identifica expressamente esse risco no item 5.2.1, o que reforça a impropriedade da metodologia proposta pela transportadora.
Por essas razões, a ANP deve manter a glosa integral da capitalização pela WACC e, se entender cabível examinar excepcionalmente algum investimento histórico específico, fazê-lo apenas mediante comprovação cumulativa de: (i) não captura do ativo na valoração pelo CRN; (ii) não cobertura pelas tarifas do contrato legado; (iii) enquadramento em hipótese excepcional, como obrigação superveniente imprevisível; e (iv) prudência e necessidade demonstradas de forma individualizada. Fora dessas hipóteses, a aceitação da capitalização pela WACC distorceria a BRA, elevaria indevidamente a Receita Máxima Permitida e violaria os princípios de modicidade tarifária, neutralidade regulatória e vedação à dupla recuperação do capital.
</v>
      </c>
      <c r="D325" s="71"/>
    </row>
    <row r="326" spans="1:4" ht="300">
      <c r="A326" s="69" t="s">
        <v>1029</v>
      </c>
      <c r="B326" s="70" t="s">
        <v>342</v>
      </c>
      <c r="C326" s="70" t="str">
        <f>VLOOKUP(A15,$A$4:$BR$18,57,FALSE)</f>
        <v>Entende-se como correta a rejeição da capitalização, pela WACC regulatória, dos chamados “Investimentos Não Remunerados Pós-Aquisição”, uma vez que não há respaldo regulatório para a remuneração ex post de investimentos realizados entre 2020 e 2024. Isso porque tais investimentos ocorreram sob a vigência do Contrato Legado, cujas tarifas já contemplavam mecanismos de remuneração do capital, depreciação e cobertura de manutenção, não sendo suficiente a alegação genérica de ausência de remuneração para justificar capitalização retroativa.
A proposta da TAG de majorar o valor desses investimentos de R$ 538,3 milhões para R$ 680,4 milhões, mediante aplicação da WACC, configura a imputação de um carrying cost retroativo indevido, com transferência de custo de oportunidade aos usuários do ciclo 2026–2030, gerando risco de dupla remuneração do capital e de subsídio cruzado intertemporal. Ademais, sob o método do Custo de Reposição Novo (CRN) adotado pela ANP, os ativos já tendem a estar incorporados na base regulatória, de modo que a inclusão adicional do custo histórico acrescido de WACC resulta em dupla contagem do mesmo ativo.
A ANP deve manter a glosa integral da capitalização.</v>
      </c>
      <c r="D326" s="71"/>
    </row>
    <row r="327" spans="1:4" ht="45">
      <c r="A327" s="69" t="s">
        <v>1282</v>
      </c>
      <c r="B327" s="70" t="s">
        <v>342</v>
      </c>
      <c r="C327" s="70" t="str">
        <f>VLOOKUP(A16,$A$4:$BR$18,57,FALSE)</f>
        <v>Resposta completa enviada por e-mail.</v>
      </c>
      <c r="D327" s="71"/>
    </row>
    <row r="328" spans="1:4" ht="225">
      <c r="A328" s="69" t="s">
        <v>1036</v>
      </c>
      <c r="B328" s="70" t="s">
        <v>342</v>
      </c>
      <c r="C328" s="70" t="str">
        <f>VLOOKUP(A18,$A$4:$BR$18,57,FALSE)</f>
        <v xml:space="preserve">Consideramos correta a rejeição da capitalização, via WACC regulatória, dos chamados “Investimentos Não Remunerados Pós-Aquisição”. A metodologia da Nota Técnica (item 5.2.1) parte da ideia de que a TAG poderia remunerar retroativamente investimentos feitos entre 2020 e 2024, aplicando WACC até 2025. No entanto, isso não se sustenta, pois, tais investimentos ocorreram sob o Contrato Legado da Malha Nordeste, que já previa remuneração de capital, depreciação e manutenção. Alegar ausência de remuneração não justifica criar um mecanismo adicional de capitalização retroativa.
A ANP deve manter a glosa integral da capitalização pela WACC. Caso avalie algum investimento histórico específico, isso só deve ocorrer mediante comprovação cumulativa de: (i) não inclusão no CRN; (ii) não cobertura pelas tarifas do contrato legado; (iii) enquadramento em situação excepcional; e (iv) necessidade comprovada. 
</v>
      </c>
      <c r="D328" s="71"/>
    </row>
    <row r="329" spans="1:4" ht="105">
      <c r="A329" s="69" t="s">
        <v>798</v>
      </c>
      <c r="B329" s="70" t="s">
        <v>343</v>
      </c>
      <c r="C329" s="70" t="str">
        <f>VLOOKUP(A8,$A$4:$BR$18,58,FALSE)</f>
        <v>A ABIQUIM concorda com a análise da NT8 para as categorias materiais: Estações de Compressão (R$ 148,6 milhões), Infraestrutura de TI (R$ 107,3 milhões), Classe de Locação (R$ 98,3 milhões) e Service Exchange/Overhaul (R$ 89,5 milhões) constituem Sustaining CAPEX típico da operação e manutenção, cujos custos já estavam provisionados nas tarifas dos contratos legados, não se enquadrando como exceção justificável para inclusão na BRA do regime regulado.</v>
      </c>
      <c r="D329" s="71"/>
    </row>
    <row r="330" spans="1:4" ht="75">
      <c r="A330" s="69" t="s">
        <v>951</v>
      </c>
      <c r="B330" s="70" t="s">
        <v>343</v>
      </c>
      <c r="C330" s="70" t="str">
        <f>VLOOKUP(A11,$A$4:$BR$18,58,FALSE)</f>
        <v>Recomendamos que a análise por categoria material resulte em um quadro que indique o valor proposto, o valor reconhecido, a documentação apresentada, e a condição (aprovado/condicionado/contingente/glosado). Itens sem escopo e evidência devem ser glosados ou condicionados.</v>
      </c>
      <c r="D330" s="71"/>
    </row>
    <row r="331" spans="1:4" ht="105">
      <c r="A331" s="69" t="s">
        <v>1181</v>
      </c>
      <c r="B331" s="70" t="s">
        <v>343</v>
      </c>
      <c r="C331" s="70" t="str">
        <f>VLOOKUP(A12,$A$4:$BR$18,58,FALSE)</f>
        <v xml:space="preserve">Recomendamos que a análise por categoria material resulte em um quadro: valor proposto, valor reconhecido, documentação apresentada, e condição (aprovado/condicionado/contingente/glosado). Itens sem escopo e evidência devem ser glosados ou condicionados.
</v>
      </c>
      <c r="D331" s="71"/>
    </row>
    <row r="332" spans="1:4" ht="75">
      <c r="A332" s="69" t="s">
        <v>1029</v>
      </c>
      <c r="B332" s="70" t="s">
        <v>343</v>
      </c>
      <c r="C332" s="70" t="str">
        <f>VLOOKUP(A15,$A$4:$BR$18,58,FALSE)</f>
        <v>Recomenda-se estruturar a análise em quadro sintético com: valor proposto, valor reconhecido, documentação e status (aprovado, condicionado, contingente ou glosado). Itens sem escopo ou evidência devem ser glosados ou condicionados. O formato assegura transparência e reduz risco de incorporação indevida à base tarifária.</v>
      </c>
      <c r="D332" s="71"/>
    </row>
    <row r="333" spans="1:4" ht="45">
      <c r="A333" s="69" t="s">
        <v>1282</v>
      </c>
      <c r="B333" s="70" t="s">
        <v>343</v>
      </c>
      <c r="C333" s="70" t="str">
        <f>VLOOKUP(A16,$A$4:$BR$18,58,FALSE)</f>
        <v>Resposta completa enviada por e-mail.</v>
      </c>
      <c r="D333" s="71"/>
    </row>
    <row r="334" spans="1:4" ht="135">
      <c r="A334" s="69" t="s">
        <v>1036</v>
      </c>
      <c r="B334" s="70" t="s">
        <v>343</v>
      </c>
      <c r="C334" s="70" t="str">
        <f>VLOOKUP(A18,$A$4:$BR$18,58,FALSE)</f>
        <v>Recomenda-se que a análise por categoria material seja estruturada em um quadro sintético contendo: valor proposto, valor reconhecido, documentação apresentada e condição final (aprovado, condicionado, contingente ou glosado). Itens que não apresentem escopo definido ou evidências mínimas devem ser classificados como glosados ou, alternativamente, condicionados à entrega documental. Esse formato garante transparência, facilita a verificação regulatória e reduz o risco de incorporação indevida de custos à base tarifária.</v>
      </c>
      <c r="D334" s="71"/>
    </row>
    <row r="335" spans="1:4" ht="285">
      <c r="A335" s="69" t="s">
        <v>798</v>
      </c>
      <c r="B335" s="70" t="s">
        <v>344</v>
      </c>
      <c r="C335" s="70" t="str">
        <f>VLOOKUP(A8,$A$4:$BR$18,59,FALSE)</f>
        <v>A ABIQUIM concorda integralmente com a glosa dos R$ 680,4 milhões referentes aos Investimentos Não Remunerados Pós-Aquisição, compreendendo R$ 538,3 milhões de custo histórico e R$ 142,1 milhões de capitalização pela WACC.
A entidade entende que tais investimentos, realizados entre 2020 e 2024 sob a vigência dos contratos legados, resultaram em ativos operacionais já capturados pela valoração CRN com data-base em 31/12/2025, configurando dupla contagem metodológica. Adicionalmente, a capitalização pela WACC de 7,25% a.a. sobre valores históricos não encontra respaldo regulatório, pois a taxa foi estabelecida para dimensionamento tarifário no regime regulado, não como parâmetro de remuneração retroativa de investimentos sob contratos com estrutura de remuneração própria.
A manutenção dessa glosa é essencial para evitar dupla recuperação de custos, subsídio cruzado intertemporal e remuneração indevida do capital, em linha com os princípios da modicidade tarifária e da vedação à dupla remuneração consagrados na RANP 991/2026.</v>
      </c>
      <c r="D335" s="71"/>
    </row>
    <row r="336" spans="1:4" ht="135">
      <c r="A336" s="69" t="s">
        <v>951</v>
      </c>
      <c r="B336" s="70" t="s">
        <v>344</v>
      </c>
      <c r="C336" s="70" t="str">
        <f>VLOOKUP(A11,$A$4:$BR$18,59,FALSE)</f>
        <v xml:space="preserve">Dentre os riscos regulatórios, destacamos os seguintes:
(i)	capitalização de despesas que são OPEX (rejuvenescimento contábil);
(ii)	dupla contagem entre CRN e adições históricas; 
(iii)	alocação indevida de custos comuns à Malha Nordeste; e 
(iv)	reconhecimento de WACC sobre itens não comprovados. Recomenda-se salvaguarda: reconhecimento apenas após auditoria (reasonable assurance) e com true-up.
</v>
      </c>
      <c r="D336" s="71"/>
    </row>
    <row r="337" spans="1:4" ht="150">
      <c r="A337" s="69" t="s">
        <v>1181</v>
      </c>
      <c r="B337" s="70" t="s">
        <v>344</v>
      </c>
      <c r="C337" s="70" t="str">
        <f>VLOOKUP(A12,$A$4:$BR$18,59,FALSE)</f>
        <v xml:space="preserve">Principais riscos:
(i)	capitalização de despesas que são OPEX (rejuvenescimento contábil);
(ii)	dupla contagem entre CRN e adições históricas; 
(iii)	alocação indevida de custos comuns à Malha Nordeste; e 
(iv)	reconhecimento de WACC sobre itens não comprovados. Recomenda-se salvaguarda: reconhecimento apenas após auditoria (reasonable assurance) e com true-up.
</v>
      </c>
      <c r="D337" s="71"/>
    </row>
    <row r="338" spans="1:4" ht="120">
      <c r="A338" s="69" t="s">
        <v>1029</v>
      </c>
      <c r="B338" s="70" t="s">
        <v>344</v>
      </c>
      <c r="C338" s="70" t="str">
        <f>VLOOKUP(A15,$A$4:$BR$18,59,FALSE)</f>
        <v>Os principais riscos identificados referem-se: (i) a capitalização indevida de despesas classificáveis como OPEX (rejuvenescimento contábil); (ii) a dupla contagem ; (iii) a alocação indevida de custos comuns à Malha Nordeste; e (iv) o reconhecimento de WACC sobre itens não comprovados.
Como salvaguarda, recomenda-se o reconhecimento apenas após auditoria com nível de asseguração razoável (reasonable assurance), acompanhado de mecanismo de true-up.</v>
      </c>
      <c r="D338" s="71"/>
    </row>
    <row r="339" spans="1:4" ht="30">
      <c r="A339" s="69" t="s">
        <v>1282</v>
      </c>
      <c r="B339" s="70" t="s">
        <v>344</v>
      </c>
      <c r="C339" s="70" t="str">
        <f>VLOOKUP(A16,$A$4:$BR$18,59,FALSE)</f>
        <v>Resposta completa enviada por e-mail.</v>
      </c>
      <c r="D339" s="71"/>
    </row>
    <row r="340" spans="1:4" ht="165">
      <c r="A340" s="69" t="s">
        <v>1036</v>
      </c>
      <c r="B340" s="70" t="s">
        <v>344</v>
      </c>
      <c r="C340" s="70" t="str">
        <f>VLOOKUP(A18,$A$4:$BR$18,59,FALSE)</f>
        <v>Os principais riscos identificados dizem respeito à possibilidade de capitalizar despesas que deveriam ser tratadas como OPEX, caracterizando um rejuvenescimento contábil; à dupla contagem entre o CRN e as adições históricas; à alocação incorreta de custos comuns à Malha Nordeste; e ao reconhecimento de WACC sobre itens sem comprovação adequada. Para mitigar esses riscos, recomenda-se que o reconhecimento dos investimentos ocorra apenas após auditoria independente, com nível de reasonable assurance, e seja condicionado a mecanismos de true-up, assegurando transparência, rastreabilidade e proteção contra a incorporação indevida de custos à base tarifária.</v>
      </c>
      <c r="D340" s="71"/>
    </row>
    <row r="341" spans="1:4" ht="105">
      <c r="A341" s="69" t="s">
        <v>798</v>
      </c>
      <c r="B341" s="70" t="s">
        <v>345</v>
      </c>
      <c r="C341" s="70" t="str">
        <f>VLOOKUP(A8,$A$4:$BR$18,60,FALSE)</f>
        <v>A ABIQUIM concorda com a glosa integral dos R$ 151,8 milhões de investimentos pré-aquisição, por se tratarem de ativos existentes e operacionais já capturados pelo CRN, com destaque para a constatação de que R$ 28,7 milhões referem-se a condicionantes ambientais de gasodutos do Sistema GASENE e do contrato GASPIL, configurando subsídio cruzado entre sistemas caso fossem incluídos na BRA da Malha Nordeste.</v>
      </c>
      <c r="D341" s="71"/>
    </row>
    <row r="342" spans="1:4" ht="409.5">
      <c r="A342" s="69" t="s">
        <v>1397</v>
      </c>
      <c r="B342" s="70" t="s">
        <v>345</v>
      </c>
      <c r="C342" s="70" t="str">
        <f>VLOOKUP(A9,$A$4:$BR$18,60,FALSE)</f>
        <v>Conclusão sobre as Demais Categorias de Investimentos Anteriores a 2025 (Investimentos Pré-Aquisição, Obras Encerradas e Sobressalentes)
No que tange à continuidade da avaliação dos Investimentos Anteriores a 2025 (cujas subseções englobam os pleitos remanescentes da Seção 5 da Nota Técnica nº 8/2026), entende-se adequada a análise da ANP sobre a pretendida incorporação desses ativos na Base Regulatória de Ativos (BRA). Avalia-se que a Agência aplicou corretamente os testes de elegibilidade, amparando-se de forma consistente nos preceitos da modicidade tarifária e na correta alocação de custos.
Destacam-se os seguintes posicionamentos como tecnicamente amparados:
•	Investimentos Pré-Aquisição (R$ 151,8 milhões): Considera-se correta a rejeição destes ativos, cuja execução ocorreu antes de junho de 2019, período em que a malha operava sob a gestão do controlador anterior. A inclusão desses valores caracterizaria dupla contagem, uma vez que tais infraestruturas já compõem o tecido físico do sistema e foram capturadas pela valoração do Custo de Reposição Novo (CRN) na data-base de dezembro de 2025. Mostra-se prudente, ainda, a identificação e glosa de valores referentes a condicionantes ambientais vinculados a outros sistemas e contratos (como GASENE e GASPIL), prevenindo a ocorrência de subsídio cruzado injustificável arcado pelos usuários da Malha Nordeste.
•	Obras Encerradas Não Imobilizadas em 2024 (R$ 414,2 milhões): Acompanha-se a premissa regulatória de que projetos com obras concluídas em 2024 presumem-se imobilizados e operacionais antes da transição tarifária, estando integralmente capturados na avaliação do CRN. Além de mitigar o risco de sobreposição metodológica, o entendimento reconhece que tais obras atendiam a necessidades materializadas sob a plena vigência do contrato legado, competindo àquele regime a responsabilidade por sua cobertura tarifária.
Conclui-se, portanto, que as determinações para a filtragem final dos investimentos históricos protegem a consistência metodológica da revisão tarifária. Ao afastar a transferência de passivos de contratos legados e impedir a dupla remuneração, a regulação assegura que a base de capital aplicável ao ciclo 2026-2030 reflita estritamente os custos prudentes, eficientes e necessários à continuidade segura do serviço de transporte.</v>
      </c>
      <c r="D342" s="71"/>
    </row>
    <row r="343" spans="1:4" ht="75">
      <c r="A343" s="69" t="s">
        <v>951</v>
      </c>
      <c r="B343" s="70" t="s">
        <v>345</v>
      </c>
      <c r="C343" s="70" t="str">
        <f>VLOOKUP(A11,$A$4:$BR$18,60,FALSE)</f>
        <v>Para investimentos pré-aquisição, a assimetria informacional é maior. Recomenda-se uma postura conservadora: i. exigir documentação reforçada; ii. aplicar regra de glosa quando não houver trilha completa; e iii. priorizar o tratamento pelo CRN (que independe de registros históricos) em vez de adições pontuais.</v>
      </c>
      <c r="D343" s="71"/>
    </row>
    <row r="344" spans="1:4" ht="150">
      <c r="A344" s="69" t="s">
        <v>1181</v>
      </c>
      <c r="B344" s="70" t="s">
        <v>345</v>
      </c>
      <c r="C344" s="70" t="str">
        <f>VLOOKUP(A12,$A$4:$BR$18,60,FALSE)</f>
        <v xml:space="preserve">Para investimentos pré-aquisição, a assimetria informacional é maior. 
Recomendamos postura mais conservadora: 
(i)	exigir documentação reforçada;
(ii)	aplicar regra de glosa quando não houver trilha completa; e 
(iii)	priorizar o tratamento pelo CRN (que independe de registros históricos) em vez de adições pontuais.
</v>
      </c>
      <c r="D344" s="71"/>
    </row>
    <row r="345" spans="1:4" ht="75">
      <c r="A345" s="69" t="s">
        <v>1029</v>
      </c>
      <c r="B345" s="70" t="s">
        <v>345</v>
      </c>
      <c r="C345" s="70" t="str">
        <f>VLOOKUP(A15,$A$4:$BR$18,60,FALSE)</f>
        <v>Para investimentos anteriores à aquisição, a maior assimetria informacional exige postura conservadora: (i) exigir documentação reforçada; (ii) aplicar glosa na ausência de trilha completa; e (iii) priorizar o CRN, por independer de registros históricos, em detrimento de adições pontuais.</v>
      </c>
      <c r="D345" s="71"/>
    </row>
    <row r="346" spans="1:4" ht="45">
      <c r="A346" s="69" t="s">
        <v>1282</v>
      </c>
      <c r="B346" s="70" t="s">
        <v>345</v>
      </c>
      <c r="C346" s="70" t="str">
        <f>VLOOKUP(A16,$A$4:$BR$18,60,FALSE)</f>
        <v>Resposta completa enviada por e-mail.</v>
      </c>
      <c r="D346" s="71"/>
    </row>
    <row r="347" spans="1:4" ht="135">
      <c r="A347" s="69" t="s">
        <v>1036</v>
      </c>
      <c r="B347" s="70" t="s">
        <v>345</v>
      </c>
      <c r="C347" s="70" t="str">
        <f>VLOOKUP(A18,$A$4:$BR$18,60,FALSE)</f>
        <v>Para investimentos realizados antes da aquisição, a assimetria informacional é naturalmente maior, o que exige uma postura regulatória mais conservadora. Nesse cenário, recomenda-se exigir documentação reforçada que comprove o nexo e a prudência dos gastos, aplicar regra de glosa sempre que não houver trilha completa de evidências e priorizar o tratamento via CRN, que independe de registros históricos, em vez de admitir adições pontuais. Essa abordagem reduz o risco de dupla recuperação, assegura maior transparência e fortalece a disciplina regulatória.</v>
      </c>
      <c r="D347" s="71"/>
    </row>
    <row r="348" spans="1:4" ht="75">
      <c r="A348" s="69" t="s">
        <v>798</v>
      </c>
      <c r="B348" s="70" t="s">
        <v>346</v>
      </c>
      <c r="C348" s="70" t="str">
        <f>VLOOKUP(A8,$A$4:$BR$18,61,FALSE)</f>
        <v>A ABIQUIM concorda com a glosa integral dos R$ 414,2 milhões de obras encerradas em 2024, por se tratarem de ativos presumivelmente imobilizados e operacionais em 31/12/2025, estando capturados pela valoração CRN, além de terem sido realizados sob a vigência dos contratos legados, cujas tarifas já provisionavam tais investimentos.</v>
      </c>
      <c r="D348" s="71"/>
    </row>
    <row r="349" spans="1:4" ht="409.5">
      <c r="A349" s="69" t="s">
        <v>1397</v>
      </c>
      <c r="B349" s="70" t="s">
        <v>346</v>
      </c>
      <c r="C349" s="70" t="str">
        <f>VLOOKUP(A9,$A$4:$BR$18,61,FALSE)</f>
        <v xml:space="preserve">No que tange ao item 5.4 da Nota Técnica nº 8/2026, entende-se adequada a análise da ANP que determinou a glosa integral do pleito de R$ 414,2 milhões referente a obras encerradas em 2024, mas não imobilizadas contabilmente até o final daquele exercício. Avalia-se que a decisão do regulador resguarda a consistência metodológica da revisão tarifária, amparando-se em fundamentos técnicos robustos:
•	Mitigação de Dupla Contagem Metodológica: Acompanha-se a premissa de que obras já concluídas em 2024 presumem-se efetivamente imobilizadas e operacionais antes da data-base de 31 de dezembro de 2025. Dessa forma, tais infraestruturas já encontram-se integralmente capturadas pela valoração do Custo de Reposição Novo (CRN) na referida data. A admissão cumulativa desses custos históricos configuraria remuneração em duplicidade para um mesmo ativo.
•	Atribuição Temporal aos Contratos Legados: Considera-se correta a constatação de que a necessidade desses investimentos se materializou e as obras foram encerradas sob a plena vigência do contrato legado da Malha Nordeste. Trata-se predominantemente de categorias típicas de Sustaining CAPEX (como overhauls, inspeções com pig e adequações de classe de locação), cujos custos de provisão já competiam àquele regime contratual, não cabendo sua transferência aos usuários do novo ciclo.
•	Exigência de Transparência e Prevenção a Sobreposições: Observa-se como tecnicamente necessária a rejeição de rubricas genéricas (a exemplo da categoria "Outros", que sozinha concentrava R$ 63,9 milhões, ou 15,4% do pleito, sem o devido detalhamento de escopo), fato que impede qualquer atestado regulatório de prudência e necessidade. Destaca-se, ainda, a prudência de se mitigar o risco de sobreposição desses valores com outras categorias de investimentos históricos já pleiteados pela transportadora (como os Investimentos Pós-Aquisição), dada a similaridade das rubricas.
Conclui-se, portanto, que a exclusão formal desse montante da Base Regulatória de Ativos (BRA) é uma medida indispensável para evitar distorções alocativas. A decisão protege a modicidade tarifária e assegura que os usuários do novo ciclo não financiem passivos associados de responsabilidade do regime contratual anterior, tampouco arquem com ativos já contemplados na metodologia de reposição.
</v>
      </c>
      <c r="D349" s="71"/>
    </row>
    <row r="350" spans="1:4" ht="75">
      <c r="A350" s="69" t="s">
        <v>951</v>
      </c>
      <c r="B350" s="70" t="s">
        <v>346</v>
      </c>
      <c r="C350" s="70" t="str">
        <f>VLOOKUP(A11,$A$4:$BR$18,61,FALSE)</f>
        <v>Obras encerradas não imobilizadas devem ser elegíveis apenas se: a. houver evidência de conclusão, comissionamento e uso; b. houver reconciliação contábil; e c. não houver dupla contagem com CRN. Caso contrário, classificar como contingente até regularização documental.</v>
      </c>
      <c r="D350" s="71"/>
    </row>
    <row r="351" spans="1:4" ht="105">
      <c r="A351" s="69" t="s">
        <v>1181</v>
      </c>
      <c r="B351" s="70" t="s">
        <v>346</v>
      </c>
      <c r="C351" s="70" t="str">
        <f>VLOOKUP(A12,$A$4:$BR$18,61,FALSE)</f>
        <v xml:space="preserve">
Obras encerradas não imobilizadas devem ser elegíveis apenas se: 
(i)	houver evidência de conclusão, comissionamento e uso; 
(ii)	houver reconciliação contábil; e
(iii)	não houver dupla contagem com CRN. Caso contrário, classificar como contingente até regularização documental.
</v>
      </c>
      <c r="D351" s="71"/>
    </row>
    <row r="352" spans="1:4" ht="75">
      <c r="A352" s="69" t="s">
        <v>1029</v>
      </c>
      <c r="B352" s="70" t="s">
        <v>346</v>
      </c>
      <c r="C352" s="70" t="str">
        <f>VLOOKUP(A15,$A$4:$BR$18,61,FALSE)</f>
        <v>Apenas são elegíveis as obras encerradas não imobilizadas quando houver: (i) evidência de conclusão, comissionamento e entrada em operação; (ii) reconciliação contábil; e (iii) ausência de dupla contagem. Na falta desses requisitos, devem ser classificadas como contingentes até a regularização documental.</v>
      </c>
      <c r="D352" s="71"/>
    </row>
    <row r="353" spans="1:4" ht="45">
      <c r="A353" s="69" t="s">
        <v>1282</v>
      </c>
      <c r="B353" s="70" t="s">
        <v>346</v>
      </c>
      <c r="C353" s="70" t="str">
        <f>VLOOKUP(A16,$A$4:$BR$18,61,FALSE)</f>
        <v>Resposta completa enviada por e-mail.</v>
      </c>
      <c r="D353" s="71"/>
    </row>
    <row r="354" spans="1:4" ht="135">
      <c r="A354" s="69" t="s">
        <v>1036</v>
      </c>
      <c r="B354" s="70" t="s">
        <v>346</v>
      </c>
      <c r="C354" s="70" t="str">
        <f>VLOOKUP(A18,$A$4:$BR$18,61,FALSE)</f>
        <v>Obras encerradas que ainda não foram imobilizadas devem ser consideradas elegíveis apenas quando houver evidência clara de conclusão, comissionamento e efetiva entrada em operação, acompanhada de reconciliação contábil e da garantia de que não há dupla contagem com o CRN. Na ausência desses requisitos, o tratamento adequado é classificá-las como contingentes até que a documentação seja devidamente regularizada, assegurando transparência e evitando a incorporação indevida de custos à base regulatória.</v>
      </c>
      <c r="D354" s="71"/>
    </row>
    <row r="355" spans="1:4" ht="60">
      <c r="A355" s="69" t="s">
        <v>1358</v>
      </c>
      <c r="B355" s="70" t="s">
        <v>347</v>
      </c>
      <c r="C355" s="70"/>
      <c r="D355" s="72" t="str">
        <f>VLOOKUP(A7,$A$4:$BR$18,63,FALSE)</f>
        <v>Concordamos com o posicionamento da Agência, dado que os Sobressalentes Críticos se referem a peças fundamentais para a segurança e a continuidade da prestação de serviço, cujos custos não estão incluídos na BRA.</v>
      </c>
    </row>
    <row r="356" spans="1:4" ht="120">
      <c r="A356" s="69" t="s">
        <v>798</v>
      </c>
      <c r="B356" s="70" t="s">
        <v>347</v>
      </c>
      <c r="C356" s="70" t="str">
        <f>VLOOKUP(A8,$A$4:$BR$18,62,FALSE)</f>
        <v>A ABIQUIM concorda com a aprovação condicional dos Sobressalentes Críticos no valor de R$ 20,5 milhões (incluída a capitalização pela WACC), por sua natureza de estoque estratégico não capturado pelo CRN e por não terem sido consumidos durante a vigência dos contratos legados, permanecendo disponíveis para o regime regulado, condicionada à apresentação de inventário físico, comprovação de alocação à Malha Nordeste e ausência de duplicidade com OPEX.</v>
      </c>
      <c r="D356" s="72" t="str">
        <f>VLOOKUP(A8,$A$4:$BR$18,63,FALSE)</f>
        <v>A Seção V trata do risco mais sensível da transição: reabrir investimentos do período legado. A posição da ABIQUIM é de apoio à presunção contrária e às glosas integrais, admitindo exceções apenas quando houver comprovação inequívoca de (i) não remuneração anterior, (ii) elegibilidade ao serviço regulado e (iii) documentação conciliável e auditável. O caso de sobressalentes críticos ilustra como essa excepcionalidade pode ser tratada com parcimônia e condições claras.</v>
      </c>
    </row>
    <row r="357" spans="1:4" ht="195">
      <c r="A357" s="69" t="s">
        <v>951</v>
      </c>
      <c r="B357" s="70" t="s">
        <v>347</v>
      </c>
      <c r="C357" s="70" t="str">
        <f>VLOOKUP(A11,$A$4:$BR$18,62,FALSE)</f>
        <v xml:space="preserve">Sobressalentes críticos devem ser reconhecidos apenas quando demonstrado de forma objetiva de criticidade (análise de risco/falha, impacto na continuidade do serviço, lead time de reposição, exigências de fabricante e histórico de indisponibilidades) e política de estoques compatível com uma empresa eficiente. comissionados e afetos ao serviço regulado. 
Relevante se faz, uma listagem completa por item (tag/equipamento, localização, valor, função), critério de criticidade, base de cálculo do “mínimo técnico”, e evidência de segregação/rateio quando houver compartilhamento com outras malhas/contratos, além de teste de dupla contagem.
</v>
      </c>
      <c r="D357" s="72" t="str">
        <f>VLOOKUP(A11,$A$4:$BR$18,63,FALSE)</f>
        <v>Como regra, itens mantidos em estoque não constituem ativo “used &amp; useful” e não devem integrar a BRA; seu tratamento mais adequado é como custo operacional/necessidade de capital de giro, salvo quando se tratar de equipamentos sobressalentes efetivamente instalados.</v>
      </c>
    </row>
    <row r="358" spans="1:4" ht="195">
      <c r="A358" s="69" t="s">
        <v>1181</v>
      </c>
      <c r="B358" s="70" t="s">
        <v>347</v>
      </c>
      <c r="C358" s="70" t="str">
        <f>VLOOKUP(A12,$A$4:$BR$18,62,FALSE)</f>
        <v xml:space="preserve">Sobressalentes críticos devem ser reconhecidos apenas quando houver demonstração objetiva de criticidade (análise de risco/falha, impacto na continuidade do serviço, lead time de reposição, exigências de fabricante e histórico de indisponibilidades) e política de estoques compatível com uma empresa eficiente. comissionados e afetos ao serviço regulado. Recomenda-se exigir lista completa por item (tag/equipamento, localização, valor, função), critério de criticidade, base de cálculo do “mínimo técnico”, e evidência de segregação/rateio quando houver compartilhamento com outras malhas/contratos, além de teste de dupla contagem com o CRN.
</v>
      </c>
      <c r="D358" s="72" t="str">
        <f>VLOOKUP(A12,$A$4:$BR$18,63,FALSE)</f>
        <v xml:space="preserve">Como regra, itens mantidos em almoxarifado (estoque) não constituem ativo “used &amp; useful” e não devem integrar a BRA; seu tratamento mais adequado é como custo operacional/necessidade de capital de giro, salvo quando se tratar de equipamentos sobressalentes efetivamente instalados.
</v>
      </c>
    </row>
    <row r="359" spans="1:4" ht="30">
      <c r="A359" s="69" t="s">
        <v>993</v>
      </c>
      <c r="B359" s="70" t="s">
        <v>347</v>
      </c>
      <c r="C359" s="70"/>
      <c r="D359" s="72" t="str">
        <f>VLOOKUP(A13,$A$4:$BR$18,63,FALSE)</f>
        <v>A avaliação deve seguir a RANP 991, com o foco central em evitar a dupla remuneração, considerando a existência de contratos legados.</v>
      </c>
    </row>
    <row r="360" spans="1:4" ht="150">
      <c r="A360" s="69" t="s">
        <v>1029</v>
      </c>
      <c r="B360" s="70" t="s">
        <v>347</v>
      </c>
      <c r="C360" s="70" t="str">
        <f>VLOOKUP(A15,$A$4:$BR$18,62,FALSE)</f>
        <v>Peças críticas de reposição devem ser reconhecidas apenas com comprovação objetiva de sua relevância para a continuidade do serviço, baseada em análise de risco, impacto operacional, tempo de reposição, exigências do fabricante e histórico de falhas, além de política de estoques compatível com empresa eficiente. Devem estar comissionadas e vinculadas ao serviço regulado.
Recomenda-se exigir lista por item (tag/equipamento, localização, valor e função), com critério de criticidade, base do “mínimo técnico” e evidência de segregação ou rateio. Deve-se ainda realizar teste de dupla contagem com o CRN, para evitar sobreposição de custos.</v>
      </c>
      <c r="D360" s="72" t="str">
        <f>VLOOKUP(A15,$A$4:$BR$18,63,FALSE)</f>
        <v>Como regra, itens em estoque não se qualificam como ativos “used &amp; useful” e não devem compor a BRA, devendo ser tratados como custo operacional ou necessidade de capital de giro, exceto quando se tratarem de equipamentos sobressalentes efetivamente instalados.</v>
      </c>
    </row>
    <row r="361" spans="1:4" ht="30">
      <c r="A361" s="69" t="s">
        <v>1282</v>
      </c>
      <c r="B361" s="70" t="s">
        <v>347</v>
      </c>
      <c r="C361" s="70" t="str">
        <f>VLOOKUP(A16,$A$4:$BR$18,62,FALSE)</f>
        <v>Resposta completa enviada por e-mail.</v>
      </c>
      <c r="D361" s="72" t="str">
        <f>VLOOKUP(A16,$A$4:$BR$18,63,FALSE)</f>
        <v>Resposta completa enviada por e-mail.</v>
      </c>
    </row>
    <row r="362" spans="1:4" ht="150">
      <c r="A362" s="69" t="s">
        <v>1036</v>
      </c>
      <c r="B362" s="70" t="s">
        <v>347</v>
      </c>
      <c r="C362" s="70" t="str">
        <f>VLOOKUP(A18,$A$4:$BR$18,62,FALSE)</f>
        <v>Sobressalentes críticos devem ser reconhecidos apenas quando houver comprovação objetiva de sua relevância para a continuidade do serviço, sustentada por análises de risco e falha, impacto operacional, tempo de reposição, exigências do fabricante e histórico de indisponibilidades, além de uma política de estoques compatível com a prática de uma empresa eficiente. É necessário que estejam efetivamente comissionados e vinculados ao serviço regulado. Além disso, deve ser realizado o teste de dupla contagem em relação ao CRN, de modo a evitar sobreposição de custos e garantir a integridade regulatória.</v>
      </c>
      <c r="D362" s="72" t="str">
        <f>VLOOKUP(A18,$A$4:$BR$18,63,FALSE)</f>
        <v>Como regra geral, itens mantidos em almoxarifado não configuram ativos “used &amp; useful” e, portanto, não devem ser incorporados à BRA. O tratamento mais adequado para estoques é como custo operacional ou necessidade de capital de giro, já que não estão diretamente em uso na prestação do serviço regulado. Apenas quando se tratar de equipamentos sobressalentes efetivamente instalados e comissionados é que podem ser considerados ativos regulatórios, evitando assim a inclusão indevida de valores que não contribuem para a operação contínua da malha.</v>
      </c>
    </row>
    <row r="363" spans="1:4" ht="210">
      <c r="A363" s="69" t="s">
        <v>1358</v>
      </c>
      <c r="B363" s="70" t="s">
        <v>348</v>
      </c>
      <c r="C363" s="70" t="str">
        <f>VLOOKUP(A7,$A$4:$BR$18,64,FALSE)</f>
        <v xml:space="preserve">A TAG propôs a inclusão de 2 investimentos novos (posteriores a 2024) na BRA, conforme Tabela 6. O GASFOR II teve suas obras concluídas em 2025, recebeu autorização de operação (Autorização SIM-ANP nº 297/2025), e começou a operar em junho de 2025. Já a ECOMP Itajuípe está prevista para ser construída em 2027 e iniciar sua operação em 2028.
No caso do GASFOR II, que teve suas obras iniciadas em 2011, a ANP determinou aprovar sua inclusão na BRA com valor inicial de R$ 874,26 milhões (valor corrigido pelo IGP-M até 31/12/2025 e descontado da depreciação acumulada) e depreciação anual de R$ 29,72 milhões. Como o projeto ECOMP Itajuípe não conta com nenhuma destas Autorizações, a ANP determinou a glosa integral de seu custo.
</v>
      </c>
      <c r="D363" s="71"/>
    </row>
    <row r="364" spans="1:4" ht="90">
      <c r="A364" s="69" t="s">
        <v>798</v>
      </c>
      <c r="B364" s="70" t="s">
        <v>348</v>
      </c>
      <c r="C364" s="70" t="str">
        <f>VLOOKUP(A8,$A$4:$BR$18,64,FALSE)</f>
        <v>A ABIQUIM analisou os novos projetos de expansão propostos pela TAG, que totalizam R$ 1.854,26 milhões, e concorda com a abordagem da NT8 de submetê-los aos critérios estabelecidos pela Decisão de Diretoria nº 704/2025, que condiciona a inclusão de investimentos em expansão à existência de Autorização de Construção emitida pela ANP, em linha com os arts. 5º e 6º da RANP 991/2026.</v>
      </c>
      <c r="D364" s="71"/>
    </row>
    <row r="365" spans="1:4" ht="120">
      <c r="A365" s="69" t="s">
        <v>864</v>
      </c>
      <c r="B365" s="70" t="s">
        <v>348</v>
      </c>
      <c r="C365" s="70" t="str">
        <f t="shared" ref="C365:C371" si="13">VLOOKUP(A10,$A$4:$BR$18,64,FALSE)</f>
        <v>A FIESP não dispõe de elementos técnicos próprios para atestar, projeto a projeto, a prudência, a necessidade e a eficiência do Growth CAPEX. Ainda assim, à luz das notas técnicas, a triagem regulatória da ANP parece correta, porque condiciona a elegibilidade à demonstração técnica do investimento. Nessas condições, a postura prudente da Agência merece respaldo, pois evita incorporar à tarifa projetos insuficientemente comprovados ou ainda não maduros regulatoriamente.</v>
      </c>
      <c r="D365" s="71"/>
    </row>
    <row r="366" spans="1:4" ht="105">
      <c r="A366" s="69" t="s">
        <v>951</v>
      </c>
      <c r="B366" s="70" t="s">
        <v>348</v>
      </c>
      <c r="C366" s="70" t="str">
        <f t="shared" si="13"/>
        <v>Novos projetos só devem ser incluídos na BRA do ciclo 2026–2030 quando possuírem Autorização de Construção/Operação prévia ao início do ciclo e válida e documentação completa. Também recomenda: i. separar expansão (capacidade nova) de integridade (sustaining); ii. exigir análise de demanda e alternativas; e iii. condicionar o reconhecimento a testes de prudência, com true-up de CAPEX efetivamente realizado.</v>
      </c>
      <c r="D366" s="71"/>
    </row>
    <row r="367" spans="1:4" ht="165">
      <c r="A367" s="69" t="s">
        <v>1181</v>
      </c>
      <c r="B367" s="70" t="s">
        <v>348</v>
      </c>
      <c r="C367" s="70" t="str">
        <f t="shared" si="13"/>
        <v xml:space="preserve">A 3S concorda que novos projetos só devem ser incluídos na BRA do ciclo 2026–2030 quando possuírem Autorização de Construção/Operação válida e documentação completa. Também recomenda:
(i)	separar expansão (capacidade nova) de integridade (sustaining);
(ii)	exigir análise de demanda e alternativas; e
(iii)	condicionar reconhecimento a testes de prudência, com true-up de CAPEX efetivamente realizado.
</v>
      </c>
      <c r="D367" s="71"/>
    </row>
    <row r="368" spans="1:4" ht="60">
      <c r="A368" s="69" t="s">
        <v>993</v>
      </c>
      <c r="B368" s="70" t="s">
        <v>348</v>
      </c>
      <c r="C368" s="70" t="str">
        <f t="shared" si="13"/>
        <v>O tratamento dos projetos de expansão deve estar condicionado a análise de alternativas, à consulta ao mercado e assegurar a aderência às etapas regulatórias, inclusive a Autorização de Construção (AC).</v>
      </c>
      <c r="D368" s="71"/>
    </row>
    <row r="369" spans="1:4" ht="409.5">
      <c r="A369" s="69" t="s">
        <v>1243</v>
      </c>
      <c r="B369" s="70" t="s">
        <v>348</v>
      </c>
      <c r="C369" s="70" t="str">
        <f t="shared" si="13"/>
        <v>A decisão da ANP para os investimentos realizados (anteriores à 2026), propostos pela TAG para inclusão à BRA deste ciclo tarifário (2026-30), guarda coerência regulatória com a avaliação do Sustaining Capex realizado até 2025. Segundo o regulador, a inclusão desses investimentos à BRA dependeria de testes de elegibilidade, os quais deveriam comprovar que: i) não houve dupla valoração com o método VNR utilizado pela ANP; ii) já não foram remunerados pelos contratos legados; e iii) foram prudentes e necessários.
Ainda, a ANP questiona o pleito da TAG, especificamente, em aplicar a taxa de retorno real de 7,25% a.a, até então vigente, para capitalizar tais investimentos, realizados sob a égide de outro regime contratual, não-regulado. Como não está claro se tais investimentos já foram remunerados no âmbito dos contratos legados, a ANP, de forma sensata, concluiu por não os considerar no cômputo tarifário, preservando a modicidade tarifária do regime regulado.
É oportuno também destacar o empenho e o rigor técnico da Agência na varredura e análise dos investimentos propostos pela TAG. A ANP faz uma análise detalhada, justificando tecnicamente a sua decisão em considerar ou não cada ativo proposto. Nesta análise, identificou inúmeros ativos investidos e que se encontravam operacionais anteriormente à data de aquisição pelos novos acionistas. Corroboramos com a ANP de que, dificilmente, tais ativos, já operacionais, não foram contabilizados no processo de venda, restando injustificada a sua inclusão à BRA. Há, ainda, vários investimentos propostos que não integram o Malha Nordeste, mas a outros contratos legados ainda vigentes. Novamente, de forma acertada e precisa, a ANP decidiu por não os considerar.
Em relação aos novos investimentos propostos para o ciclo tarifário, destacamos a acertada decisão da Agência, materializada na RANP nº 991/2026, em incluí-los à BRA quando da entrada em operação. Assim, o momento da operação é o momento adequado para a inclusão do ativo à BRA, a partir dos custos efetivamente incorridos, sem a necessidade de recálculo ou adaptação dos valores, caso fossem inseridos no início do ciclo tarifário. Além disso, frisamos a necessidade de realização de testes econômicos prévios à autorização de construção por meio de chamada pública para estimar a demanda efetiva, de modo a comprovar a viabilidade econômica do investimento ou a necessidade de seu redimensionamento.
Tendo isso em vista, reforçamos o nosso entendimento que a autorização de construção, por si só, não representa um fato consumado para a garantia de remuneração do investimento ao transportador. Ela demonstra a necessidade e a prudência do projeto, a partir de estimativas da demanda efetiva. Mas há ainda a necessidade de confirmar se houve frustração de demanda, por meio do processo de contratação de capacidade.
Sendo assim, tendo em vista que o processo de chamada pública poderá terminar na etapa de manifestação de interesse, na qual é estimada a demanda efetiva, ou na etapa de contratação de capacidade, em si, a depender da escolha do transportador (inciso IV do art. 42B da RANP nº 11/2016), qualquer frustração de demanda não pode ser socializada com os demais carregadores, mas objeto de tratamento tarifário junto ao carregador solicitante do investimento.</v>
      </c>
      <c r="D369" s="71"/>
    </row>
    <row r="370" spans="1:4" ht="120">
      <c r="A370" s="69" t="s">
        <v>1029</v>
      </c>
      <c r="B370" s="70" t="s">
        <v>348</v>
      </c>
      <c r="C370" s="70" t="str">
        <f t="shared" si="13"/>
        <v>Novos projetos devem ser incluídos na BRA do ciclo 2026–2030 apenas se houver Autorização de Construção/Operação válida antes do início do ciclo e documentação completa.
Adicionalmente, recomenda-se: (i) segregar investimentos de expansão (nova capacidade) dos de integridade (sustaining); (ii) exigir análise de demanda e de alternativas; e (iii) condicionar o reconhecimento a testes de prudência, com posterior ajuste (true-up) com base no CAPEX efetivamente realizado.</v>
      </c>
      <c r="D370" s="71"/>
    </row>
    <row r="371" spans="1:4" ht="30">
      <c r="A371" s="69" t="s">
        <v>1282</v>
      </c>
      <c r="B371" s="70" t="s">
        <v>348</v>
      </c>
      <c r="C371" s="70" t="str">
        <f t="shared" si="13"/>
        <v>Resposta completa enviada por e-mail.</v>
      </c>
      <c r="D371" s="71"/>
    </row>
    <row r="372" spans="1:4" ht="180">
      <c r="A372" s="69" t="s">
        <v>1036</v>
      </c>
      <c r="B372" s="70" t="s">
        <v>348</v>
      </c>
      <c r="C372" s="70" t="str">
        <f>VLOOKUP(A18,$A$4:$BR$18,64,FALSE)</f>
        <v>Entendemos que novos projetos só devem ser incorporados à BRA do ciclo 2026–2030 quando houver Autorização de Construção ou Operação válida, acompanhada de documentação completa. Além disso, recomenda-se separar claramente os investimentos de expansão, voltados à criação de nova capacidade, daqueles de integridade, relacionados ao sustaining da infraestrutura existente. Também é necessário exigir análise de demanda e alternativas, de modo a comprovar a real necessidade do projeto, e condicionar o reconhecimento a testes de prudência, com aplicação de true-up sobre o CAPEX efetivamente realizado. Essa abordagem garante maior rigor regulatório, evita a inclusão de custos indevidos e assegura que apenas investimentos justificados e auditáveis sejam remunerados.</v>
      </c>
      <c r="D372" s="71"/>
    </row>
    <row r="373" spans="1:4" ht="165">
      <c r="A373" s="69" t="s">
        <v>798</v>
      </c>
      <c r="B373" s="70" t="s">
        <v>349</v>
      </c>
      <c r="C373" s="70" t="str">
        <f>VLOOKUP(A8,$A$4:$BR$18,65,FALSE)</f>
        <v>A ABIQUIM concorda com a inclusão do GASFOR II na BRA inicial, dado que se trata de expansão em operação e com valor residual regulatório a reconhecer. Também é essencial — e corretamente endereçado na NT8 — que a entrada do novo ativo venha acompanhada da exclusão do trecho desativado do GASFOR original, para evitar dupla recuperação.
Como recomendação de transparência, entende-se útil manter, na NT8, o encadeamento lógico: data de operação (Autorização), depreciação até 31/12/2025, valor reconhecido na BRA (R$ 874,263 milhões) e dedução explícita de ativos substituídos.</v>
      </c>
      <c r="D373" s="71"/>
    </row>
    <row r="374" spans="1:4" ht="105">
      <c r="A374" s="69" t="s">
        <v>951</v>
      </c>
      <c r="B374" s="70" t="s">
        <v>349</v>
      </c>
      <c r="C374" s="70" t="str">
        <f>VLOOKUP(A11,$A$4:$BR$18,65,FALSE)</f>
        <v>A elegibilidade do GASFOR II para o ciclo 2026–2030 deve estar condicionada a demonstração da autorização regulatória prévia ao início do ciclo e a sua entrada em operação. Recomendamos que o reconhecimento do CAPEX na BRA ocorra: a) pelo valor efetivamente imobilizado e auditado; b) com atualização monetária consistente (índice definido pela ANP para o ciclo); e c) segregando eventuais custos comuns/corporativos.</v>
      </c>
      <c r="D374" s="71"/>
    </row>
    <row r="375" spans="1:4" ht="165">
      <c r="A375" s="69" t="s">
        <v>1181</v>
      </c>
      <c r="B375" s="70" t="s">
        <v>349</v>
      </c>
      <c r="C375" s="70" t="str">
        <f>VLOOKUP(A12,$A$4:$BR$18,65,FALSE)</f>
        <v xml:space="preserve">Concordamos com a elegibilidade do GASFOR II para o ciclo 2026–2030 quando demonstrada a autorização regulatória e a entrada em operação. Recomendamos que o reconhecimento do CAPEX na BRA ocorra: 
(i)	pelo valor efetivamente imobilizado e auditado; 
(ii)	com atualização monetária consistente (índice definido pela ANP para o ciclo); e
(iii)	segregando eventuais custos comuns/corporativos.
</v>
      </c>
      <c r="D375" s="71"/>
    </row>
    <row r="376" spans="1:4" ht="135">
      <c r="A376" s="69" t="s">
        <v>1029</v>
      </c>
      <c r="B376" s="70" t="s">
        <v>349</v>
      </c>
      <c r="C376" s="70" t="str">
        <f>VLOOKUP(A15,$A$4:$BR$18,65,FALSE)</f>
        <v>Concorda-se com a elegibilidade do GASFOR II para o ciclo 2026–2030, desde que comprovadas a autorização regulatória e a efetiva entrada em operação. O CAPEX deve ser reconhecido na BRA pelo valor efetivamente imobilizado e auditado, com atualização monetária conforme índice definido pela ANP.
Recomenda-se, ainda, a segregação de custos comuns ou corporativos, assegurando que apenas despesas diretamente atribuíveis ao projeto sejam incorporadas à base regulatória, em linha com a transparência e a modicidade tarifária.</v>
      </c>
      <c r="D376" s="71"/>
    </row>
    <row r="377" spans="1:4" ht="60">
      <c r="A377" s="69" t="s">
        <v>1282</v>
      </c>
      <c r="B377" s="70" t="s">
        <v>349</v>
      </c>
      <c r="C377" s="70" t="str">
        <f>VLOOKUP(A16,$A$4:$BR$18,65,FALSE)</f>
        <v>Resposta completa enviada por e-mail.</v>
      </c>
      <c r="D377" s="71"/>
    </row>
    <row r="378" spans="1:4" ht="180">
      <c r="A378" s="69" t="s">
        <v>1036</v>
      </c>
      <c r="B378" s="70" t="s">
        <v>349</v>
      </c>
      <c r="C378" s="70" t="str">
        <f>VLOOKUP(A18,$A$4:$BR$18,65,FALSE)</f>
        <v>Concordamos com a elegibilidade do GASFOR II para o ciclo 2026–2030, desde que haja comprovação da autorização regulatória e da efetiva entrada em operação. O reconhecimento do CAPEX na BRA deve ocorrer pelo valor efetivamente imobilizado e auditado, assegurando consistência e confiabilidade. Além disso, é necessário aplicar atualização monetária conforme o índice definido pela ANP para o ciclo, garantindo correção temporal dos valores. Recomenda-se também a segregação de eventuais custos comuns ou corporativos, de modo a evitar distorções e assegurar que apenas os gastos diretamente relacionados ao projeto sejam incorporados à base regulatória. Essa abordagem fortalece a transparência e preserva a modicidade tarifária.</v>
      </c>
      <c r="D378" s="71"/>
    </row>
    <row r="379" spans="1:4" ht="135">
      <c r="A379" s="69" t="s">
        <v>1358</v>
      </c>
      <c r="B379" s="70" t="s">
        <v>350</v>
      </c>
      <c r="C379" s="70"/>
      <c r="D379" s="72" t="str">
        <f>VLOOKUP(A7,$A$4:$BR$18,67,FALSE)</f>
        <v>Concordamos com a determinação da ANP, dado que a viabilidade técnica, econômica e regulatória da construção de novos projetos é comprovada por meio da análise da Agência ao longo dos processos de Autorização de Construção e Autorização de Operação. Desta forma, ao longo dos próximos ciclos de revisão tarifária, haverá uma maior segurança sobre os custos dos projetos incluídos na BRA, que já terão passado por uma análise minuciosa da Agência ao longo dos respectivos processos de autorização – garantindo assim os critérios de prudência, eficiência, necessidade, e adequação de valor.</v>
      </c>
    </row>
    <row r="380" spans="1:4" ht="135">
      <c r="A380" s="69" t="s">
        <v>798</v>
      </c>
      <c r="B380" s="70" t="s">
        <v>350</v>
      </c>
      <c r="C380" s="70" t="str">
        <f>VLOOKUP(A8,$A$4:$BR$18,66,FALSE)</f>
        <v>A ABIQUIM concorda com a glosa integral do projeto ECOMP Itajuípe, por não possuir Autorização de Construção emitida pela ANP, encontrando-se em estágio preliminar de desenvolvimento, o que transferiria aos consumidores o risco de o projeto não se materializar, em desacordo com o princípio da prudência regulatória.</v>
      </c>
      <c r="D380" s="72" t="str">
        <f>VLOOKUP(A8,$A$4:$BR$18,67,FALSE)</f>
        <v>A ABIQUIM apresenta suas contribuições à Seção VI da NT8 com base nos princípios da prudência regulatória e da necessidade de autorização prévia consagrados na RANP 991/2026. A análise dos projetos de expansão da TAG revela que apenas o GASFOR II atende aos critérios de elegibilidade, por já se encontrar operacional e devidamente autorizado. A glosa da ECOMP Itajuípe é medida acertada, evitando que os consumidores arquem com custos de projetos em estágio preliminar cuja viabilidade técnica, econômica e regulatória ainda não foi demonstrada perante a ANP.</v>
      </c>
    </row>
    <row r="381" spans="1:4" ht="409.5">
      <c r="A381" s="69" t="s">
        <v>1397</v>
      </c>
      <c r="B381" s="70" t="s">
        <v>350</v>
      </c>
      <c r="C381" s="70" t="str">
        <f>VLOOKUP(A9,$A$4:$BR$18,66,FALSE)</f>
        <v xml:space="preserve">No que tange ao item 6.2 da Nota Técnica nº 8/2026, entende-se adequada a análise da ANP que determinou a exclusão integral do projeto ECOMP Itajuípe da proposta tarifária para o ciclo 2026-2030. Avalia-se que a decisão do regulador de rejeitar a inclusão do pleito de R$ 962,66 milhões resguarda a modicidade tarifária e a segurança regulatória, amparando-se nos seguintes fundamentos:
•	Ausência de Autorização Prévia: Acompanha-se a constatação de que o projeto não atende ao critério de elegibilidade indispensável para a inclusão de novos investimentos na Base Regulatória de Ativos (BRA), uma vez que não possui Autorização de Construção emitida pela ANP. Tal exigência normativa, referendada pela Decisão de Diretoria nº 704/2025 e pelo art. 5º da Resolução ANP nº 991/2026, atua como um filtro fundamental de prudência regulatória.
•	Mitigação do Risco de Imprudência: Considera-se correta a premissa de que a inclusão de um projeto de expansão dessa magnitude, na ausência de estudos completos de viabilidade técnica e econômica e de comprovação de demanda firme que justifique o investimento, violaria o princípio da prudência estabelecido no art. 6º, § 1º, da Resolução ANP nº 991/2026. A socialização tarifária de custos atrelados a projetos cuja materialização é incerta transferiria indevidamente o risco ao usuário do serviço de transporte.
•	Mecanismo de Inclusão Futura: Avalia-se como pertinente o apontamento de que a exclusão atual não inviabiliza o projeto em definitivo. Caso o empreendimento venha a obter a devida Autorização de Construção e comprove sua viabilidade ao longo do ciclo 2026-2030, a transportadora poderá submetê-lo à ANP mediante o mecanismo de revisão tarifária extraordinária, conforme previsto na regulamentação.
Conclui-se, portanto, que a glosa integral deste projeto neste momento é a medida tecnicamente correta. A determinação garante que o repasse aos usuários recaia exclusivamente sobre ativos de expansão cuja necessidade, adequação e viabilidade econômica já tenham sido rigorosamente avaliadas e atestadas pelo regulador.
</v>
      </c>
      <c r="D381" s="72"/>
    </row>
    <row r="382" spans="1:4" ht="135">
      <c r="A382" s="69" t="s">
        <v>951</v>
      </c>
      <c r="B382" s="70" t="s">
        <v>350</v>
      </c>
      <c r="C382" s="70" t="str">
        <f>VLOOKUP(A11,$A$4:$BR$18,66,FALSE)</f>
        <v xml:space="preserve">Recomendamos que a ECOMP Itajuípe seja tratada com os mesmos requisitos: 
(i)	comprovação de autorização prévia ao início do ciclo e necessidade operacional;
(ii)	escopo detalhado (novo vs retrofit/overhaul);
(iii)	análise de alternativas (otimização vs investimento); e
(iv)	evidência de contratação competitiva. Caso parte do gasto seja manutenção recorrente, tratar como OPEX e não como CAPEX/BRA.
</v>
      </c>
      <c r="D382" s="72" t="str">
        <f>VLOOKUP(A11,$A$4:$BR$18,67,FALSE)</f>
        <v xml:space="preserve">Princípios regulatórios aplicáveis: modicidade tarifária, transparência, verificabilidade, prudência/eficiência e vedação à dupla recuperação. Na presença de assimetria informacional, a abordagem regulatória recomendada é: 
(i)	utilizar a melhor informação disponível e proxies conservadoras; 
(ii)	atribuir à transportadora o ônus de comprovação; e
(iii)	aplicar mecanismos de true-up quando novas evidências auditáveis forem apresentadas.
</v>
      </c>
    </row>
    <row r="383" spans="1:4" ht="150">
      <c r="A383" s="69" t="s">
        <v>1181</v>
      </c>
      <c r="B383" s="70" t="s">
        <v>350</v>
      </c>
      <c r="C383" s="70" t="str">
        <f>VLOOKUP(A12,$A$4:$BR$18,66,FALSE)</f>
        <v xml:space="preserve">Recomendamos que a ECOMP Itajuípe seja tratada com os mesmos requisitos: 
(i)	comprovação de autorização e necessidade operacional;
(ii)	escopo detalhado (novo vs retrofit/overhaul);
(iii)	análise de alternativas (otimização vs investimento); e
(iv)	evidência de contratação competitiva. Caso parte do gasto seja manutenção recorrente, tratar como OPEX e não como CAPEX/BRA.
</v>
      </c>
      <c r="D383" s="72" t="str">
        <f>VLOOKUP(A12,$A$4:$BR$18,67,FALSE)</f>
        <v xml:space="preserve">Princípios regulatórios aplicáveis: modicidade tarifária, transparência, verificabilidade, prudência/eficiência e vedação à dupla recuperação. Na presença de assimetria informacional, a abordagem regulatória recomendada é: 
(i)	utilizar a melhor informação disponível e proxies conservadoras; 
(ii)	atribuir à transportadora o ônus de comprovação; e
(iii)	aplicar mecanismos de true-up quando novas evidências auditáveis forem apresentadas.
</v>
      </c>
    </row>
    <row r="384" spans="1:4" ht="120">
      <c r="A384" s="69" t="s">
        <v>993</v>
      </c>
      <c r="B384" s="70" t="s">
        <v>350</v>
      </c>
      <c r="C384" s="70"/>
      <c r="D384" s="72" t="str">
        <f>VLOOKUP(A13,$A$4:$BR$18,67,FALSE)</f>
        <v xml:space="preserve">A ANP deve condicionar o reconhecimento dos investimentos à maturidade regulatória, à comprovação efetiva de demanda e a testes de prudência e eficiência, mediante análise de alternativas, assegurando uma regra clara de alocação de custos. Deve-se assegurar a aderência às etapas regulatórias, pois o reconhecimento tarifário de projetos sem a devida Autorização de Construção (AC) ou sem evidências robustas de necessidade e eficiência compromete a previsibilidade regulatória. </v>
      </c>
    </row>
    <row r="385" spans="1:4" ht="120">
      <c r="A385" s="69" t="s">
        <v>1029</v>
      </c>
      <c r="B385" s="70" t="s">
        <v>350</v>
      </c>
      <c r="C385" s="70" t="str">
        <f>VLOOKUP(A15,$A$4:$BR$18,66,FALSE)</f>
        <v>Recomenda-se que a ECOMP Itajuípe observe os mesmos requisitos: (i) comprovação de autorização prévia ao início do ciclo e da necessidade operacional; (ii) escopo detalhado, com distinção entre novo investimento e retrofit/overhaul; (iii) análise de alternativas (otimização vs. investimento); e (iv) evidência de contratação competitiva.
Eventuais gastos de natureza recorrente devem ser classificados como OPEX, e não como CAPEX/BRA.</v>
      </c>
      <c r="D385" s="72" t="str">
        <f>VLOOKUP(A15,$A$4:$BR$18,67,FALSE)</f>
        <v>Aplicam-se os princípios de modicidade tarifária, transparência, verificabilidade, prudência/eficiência e vedação à dupla recuperação.
Diante de assimetria informacional, recomenda-se: (i) uso da melhor informação disponível, com proxies conservadoras; (ii) atribuição do ônus de comprovação à transportadora; e (iii) aplicação de mecanismos de true-up quando surgirem evidências auditáveis.</v>
      </c>
    </row>
    <row r="386" spans="1:4" ht="30">
      <c r="A386" s="69" t="s">
        <v>1282</v>
      </c>
      <c r="B386" s="70" t="s">
        <v>350</v>
      </c>
      <c r="C386" s="70" t="str">
        <f>VLOOKUP(A16,$A$4:$BR$18,66,FALSE)</f>
        <v>Resposta completa enviada por e-mail.</v>
      </c>
      <c r="D386" s="72" t="str">
        <f>VLOOKUP(A16,$A$4:$BR$18,67,FALSE)</f>
        <v>Resposta completa enviada por e-mail.</v>
      </c>
    </row>
    <row r="387" spans="1:4" ht="180">
      <c r="A387" s="69" t="s">
        <v>1036</v>
      </c>
      <c r="B387" s="70" t="s">
        <v>350</v>
      </c>
      <c r="C387" s="70" t="str">
        <f>VLOOKUP(A18,$A$4:$BR$18,66,FALSE)</f>
        <v>Recomendamos que a ECOMP Itajuípe seja tratada sob os mesmos requisitos aplicáveis a novos projetos, exigindo comprovação da autorização regulatória e da necessidade operacional, além da apresentação de um escopo detalhado que diferencie claramente investimentos em novas instalações de iniciativas de retrofit ou overhaul. Também deve ser realizada análise de alternativas, comparando soluções de otimização com a opção de investimento, e apresentada evidência de contratação competitiva para assegurar a prudência dos gastos. Caso parte das despesas corresponda a manutenção recorrente, o tratamento adequado é classificá-las como OPEX, e não como CAPEX ou BRA, garantindo consistência regulatória e evitando a incorporação indevida de custos à base tarifária.</v>
      </c>
      <c r="D387" s="72" t="str">
        <f>VLOOKUP(A18,$A$4:$BR$18,67,FALSE)</f>
        <v xml:space="preserve">Os princípios regulatórios aplicáveis ao transporte de gás natural incluem modicidade tarifária, transparência, verificabilidade, prudência e eficiência, além da vedação à dupla recuperação de custos. Diante da presença de assimetria informacional, a abordagem mais adequada é pautar-se pela utilização da melhor informação disponível, recorrendo a proxies conservadoras quando necessário; atribuir à transportadora o ônus da comprovação dos investimentos e despesas; e aplicar mecanismos de true-up sempre que novas evidências auditáveis forem apresentadas. </v>
      </c>
    </row>
    <row r="388" spans="1:4" ht="405">
      <c r="A388" s="69" t="s">
        <v>1358</v>
      </c>
      <c r="B388" s="70" t="s">
        <v>60</v>
      </c>
      <c r="C388" s="70" t="str">
        <f>VLOOKUP(A7,$A$4:$BR$18,68,FALSE)</f>
        <v xml:space="preserve">A ANP recomendou que novas justificativas e análises técnicas sejam apresentadas pela TAG para a aprovação de diversos custos. Por este mesmo motivo, resta prejudicado o envio de contribuições específicas sobre os custos que não foram devidamente justificados, já que não há argumentos a serem confirmados ou refutados em relação a estes custos, estando disponíveis somente o nome e/ou tipo, e o valor das rubricas.
Não obstante, apoiamos a decisão da ANP em relação à metodologia utilizada para o cálculo da BRA, e seus principais critérios:
•	utilização da metodologia do Custo de Reposição Novo (CRN)
•	estimativas de custo de gasodutos pelo metro-pol, ajustado por fatores
•	custo das Estações de Distribuição de Gás (EDGs) estimado caso a caso 
•	depreciação distribuída entre os 360 meses de vida útil
•	início da depreciação a partir da autorização de operação (AO)
•	valor residual final igual a 0% (desincentiva o sucateamento dos ativos)
•	desconsiderar trechos de gasodutos desativados
•	considerar como data-base da tarifa 31/12/2025
</v>
      </c>
      <c r="D388" s="71" t="str">
        <f>VLOOKUP(A7,$A$4:$BR$18,69,FALSE)</f>
        <v xml:space="preserve">Ainda no que toca à estimativa da BRA, a ANP informa em sua Nota Técnica (como é de conhecimento pela TAG, que utiliza o mesmo índice) que o Índice Geral de Preços – Mercado (IGP-M) é o índice previsto para correção monetária no Contrato Legado da Malha Nordeste, e tem como precedentes as Notas Técnicas ANP nº 013/2019-SIM e nº 01/2021-SIM. Tecnicamente, este índice é mais adequado ao tipo de infraestrutura sob análise, dado que reflete a inflação no mercado de atacado e nos custos de produção. Sendo assim, sugerimos a alteração do índice de reajuste dos custos de ativos incluídos na BRA, de IPCA para IGP-M, conforme explicado anteriormente.
Por fim, a presente contribuição reafirma a necessidade de que a ANP mantenha sua postura rigorosa quanto à exigência de justificativas técnicas completas e documentação comprobatória para todos os custos pleiteados pela transportadora. A insuficiência de informações, conforme demonstrado ao longo deste documento, não deve ser um obstáculo para a conclusão da revisão tarifária, mas sim um fundamento para que a Agência, se assim entender, exerça sua prerrogativa regulatória de arbitrar valores com base em métricas de mercado, boas práticas internacionais e análises comparativas.
Esta abordagem, já adotada por órgãos reguladores de referência internacional, garante simultaneamente: (i) a proteção dos usuários do serviço contra tarifas injustificadas; (ii) a segurança jurídica necessária para atrair investimentos; e (iii) estímulo apropriado para que as transportadoras apresentem dados completos e justificativas técnicas adequadas em futuras revisões tarifárias.
</v>
      </c>
    </row>
    <row r="389" spans="1:4" ht="409.5">
      <c r="A389" s="69" t="s">
        <v>951</v>
      </c>
      <c r="B389" s="70" t="s">
        <v>60</v>
      </c>
      <c r="C389" s="70" t="str">
        <f>VLOOKUP(A11,$A$4:$BR$18,68,FALSE)</f>
        <v xml:space="preserve">A coerência regulatória exige que a metodologia esteja plenamente aderente à norma vigente, às especificidades dos contratos legados e ao princípio da modicidade tarifária. Nos termos da RANP nº 991/2026, cabe à Agência assegurar a vedação à dupla remuneração dos transportadores, o que pressupõe a verificação efetiva da remuneração já auferida e da recuperação de capital ocorrida no âmbito do regime legado.
A revisão tarifária do ciclo 2026–2030 abrange cerca de 34% da base de ativos das transportadoras, em razão do encerramento do primeiro contrato legado - Malha Nordeste. Até 2033, os demais contratos legados também se encerrarão. Assim, a metodologia ora definida não produzirá efeitos apenas neste quinquênio, mas influenciará diretamente o ciclo subsequente, consolidando um precedente regulatório de elevada relevância para a transição de todo o sistema. 
Diante do risco de dupla remuneração já identificado, incumbe ao regulador adotar as melhores estimativas disponíveis (best estimate), com premissas transparentes, replicáveis e passíveis de revisão posterior, de modo a assegurar justiça tarifária. A ausência de informação perfeita não pode servir de justificativa para afastar a necessária verificação da recuperação de capital já ocorrida.
No que se refere à definição dos valores, recomenda-se que a ANP observe os princípios da modicidade tarifária (art. 6º, §1º, da Lei nº 8.987/95) e da vedação ao enriquecimento sem causa (art. 884 do Código Civil), em consonância com os objetivos de eficiência e competitividade previstos no art. 9º, §3º, da Lei nº 14.134/21. Deve-se reafirmar, ainda, a competência da ANP para exigir das transportadoras todas as informações sob sua guarda (art. 8º, XVII, da Lei nº 9.478/97), com aplicação de sanções em caso de descumprimento (art. 3º, VI, da Lei nº 9.847/99), cabendo aos agentes regulados o dever de transparência frente à assimetria informacional.
As decisões regulatórias devem ser devidamente fundamentadas, considerando todos os elementos fáticos e jurídicos relevantes (art. 5º da Lei nº 13.848/19 e art. 50 da Lei nº 9.784/99), bem como suas consequências práticas e as limitações enfrentadas na implementação das políticas públicas (arts. 20 a 22 da LINDB), sempre com base na melhor informação disponível. Nesse contexto, cabe ao regulador: (i) atuar com diligência na obtenção de dados, especialmente junto aos agentes regulados; (ii) mitigar assimetrias informacionais por meio do uso de estimativas, benchmarks e proxies; e (iii) prever mecanismos de revisão posterior (true-up), quando da apresentação de dados auditáveis.
Diante das limitações informacionais reconhecidas, a ANP deve basear a valoração da Base Regulatória de Ativos (BRA) na melhor informação disponível e em proxies verificáveis, adotando abordagem conservadora compatível com a modicidade tarifária. O ônus de comprovação dos investimentos e custos recai sobre as transportadoras, sob pena de glosa. A ausência de dados não pode beneficiar o regulado nem justificar o afastamento do método do Custo Médio Regulatório (RCM), especialmente quando este é reconhecido como o mais adequado para evitar dupla remuneração.
A adoção do RCM encontra respaldo no art. 6º, §2º, da RANP nº 991/2026, que veda a reinserção de valores já remunerados, em linha com o princípio do enriquecimento sem causa. Trata-se de metodologia particularmente adequada para ativos com longo histórico operacional, pois permite reconstruir a trajetória financeira do investimento com base nos retornos efetivamente auferidos, assegurando a remuneração apenas do capital ainda não recuperado.
O RCM evita ganhos indevidos decorrentes de reavaliações a preços correntes. Sua adoção é, portanto, essencial para garantir a modicidade tarifária e impedir que os usuários arquem novamente com investimentos já amortizados — risco de magnitude bilionária.
</v>
      </c>
      <c r="D389" s="71" t="str">
        <f>VLOOKUP(A11,$A$4:$BR$18,69,FALSE)</f>
        <v>As tarifas praticadas ao longo dos últimos 20 anos tiveram como fundamento econômico-financeiro o Fluxo de Caixa Livre da Empresa (FCLE) projetado para os contratos legados — isto é, a capacidade de geração de caixa suficiente para, ao longo do tempo, cobrir custos operacionais, tributos, investimentos, serviço da dívida, bem como a remuneração e a recuperação do capital investido. 
Em outras palavras, as tarifas não foram definidas de forma dissociada da realidade econômica dos projetos, mas calibradas para produzir fluxos de caixa compatíveis com a viabilidade dos empreendimentos e com o retorno esperado sobre o capital aportado. Ainda que atualmente não se disponha da totalidade da memória detalhada desses modelos, é razoável inferir que as receitas historicamente auferidas derivaram, direta ou indiretamente, de modelagens baseadas em FCLE, o que torna esse fluxo a referência mais aderente para estimar o capital já recuperado no regime legado.
Caso a BRA seja definida apenas com base no VRN depreciado, sem o devido contraste com o RCM, a metodologia passará a refletir apenas uma valoração físico-contábil do ativo, e não sua efetiva realidade econômica de recuperação. Um ativo pode apresentar valor remanescente sob a ótica da idade regulatória ou da vida útil contábil e, ainda assim, já ter tido seu capital substancial ou integralmente recuperado por meio das tarifas do regime legado. 
Nesse caso, o uso do VRN depreciado em lugar do RCM conduz à sobre avaliação da BRA, permitindo que ativos já remunerados continuem gerando nova remuneração no ciclo 2026–2030, o que leva a um benefício indevido a favor da transportadora. Nessa hipótese, a insuficiência informacional deixa de ser tratada como uma limitação a ser superada por meio de estimativas prudentes e passa a produzir efeitos econômicos favoráveis ao regulado, em detrimento dos usuários.
Importa destacar que a eventual ausência de dados completos e perfeitamente desagregados não inviabiliza a aplicação do RCM. Ao contrário, o método pode e deve ser implementado com base nas melhores estimativas disponíveis, desde que apoiadas em premissas transparentes, replicáveis e passíveis de revisão posterior. A estimativa do capital recuperado pode ser construída, prioritariamente, a partir do FCLE subjacente aos contratos legados e, de forma complementar, a partir dos relatórios financeiros anuais das transportadoras, que oferecem evidências observáveis sobre receitas, custos, EBITDA, CAPEX, depreciação e geração de caixa — elementos suficientes para sustentar inferências prudentes sobre a recuperação econômica já ocorrida.
No contexto regulatório, a escolha não se dá entre calcular com exatidão absoluta ou não calcular, mas entre adotar uma estimativa tecnicamente fundamentada do capital já recuperado ou aceitar uma valoração que ignore essa recuperação e transfira aos consumidores o risco de pagar novamente por ativos já remunerados. 
Adicionalmente, a dinâmica dos contratos legados já foi amplamente debatida em diversos fóruns técnicos, havendo indícios de que a transportadora TAG não apenas recuperou a integralidade do capital investido, como também auferiu receitas superiores à Receita Máxima Permitida (RMP), o que sugere a ocorrência de sobre-remuneração ao longo do período.
Diante desse cenário, a definição de uma BRA inicial positiva para o ciclo 2026–2030, no caso dos ativos oriundos do Contrato Legado da Malha Nordeste, tende a impor ônus indevido aos consumidores. Mais do que configurar uma hipótese de dupla remuneração — já potencialmente verificada no passado —, tal decisão poderia resultar em uma terceira camada de remuneração sobre ativos já amortizados, caracterizando ganho indevido.
Assim, a única forma de mitigar esse risco de maneira consistente e alinhada aos princípios regulatórios é a adoção do método RCM pela ANP, assegurando que apenas o capital efetivamente ainda não recuperado seja incluído na Base Regulatória de Ativos.</v>
      </c>
    </row>
    <row r="390" spans="1:4" ht="409.5">
      <c r="A390" s="69" t="s">
        <v>1181</v>
      </c>
      <c r="B390" s="70" t="s">
        <v>60</v>
      </c>
      <c r="C390" s="70" t="str">
        <f>VLOOKUP(A12,$A$4:$BR$18,68,FALSE)</f>
        <v xml:space="preserve">A coerência regulatória requer que a metodologia adotada pela ANP seja aderente à norma vigente, à singularidade dos contratos legados e ao princípio da modicidade tarifária. Nos termos da RANP nº 991/2026, a Agência deve assegurar que não haverá dupla remuneração dos transportadores, o que exige verificar, de forma efetiva, a remuneração e a recuperação de capital já obtidas no regime legado. Nesse contexto, o RCM deve ser adotado como método central para a definição da BRA, por ser o único capaz de identificar a parcela de capital prudente ainda não recuperada.
Em 2033, todos os contratos legados já terão alcançado  o final de  seus prazos. Por isso, a metodologia definida agora não terá efeito apenas neste quinquênio, mas impactará sensivelmente o ciclo seguinte e consolidará um precedente regulatório de grande relevância para a transição de todo o sistema. Trata-se, portanto, de uma decisão estrutural, que deve ser tomada com base em aderência econômica e prudência regulatória.
As análises já realizadas indicam que, no caso da Malha Nordeste, a rentabilidade real observada ao longo dos últimos 20 anos foi superior à taxa de 8,6% utilizada no fluxo de caixa que deu suporte às tarifas do contrato legado. Isso sugere que a TAG obteve remuneração superior à originalmente considerada, o que reforça a necessidade de verificar a recuperação efetiva do capital já ocorrida. Nessa hipótese, a definição da BRA sem aplicação do RCM pode implicar o reconhecimento de valores que, embora ainda remanesçam sob ótica físico-contábil, já foram recuperados economicamente pelas tarifas historicamente pagas pelos usuários.
Ainda que o prazo seja exíguo e não estejam disponíveis todas as informações detalhadas para um cálculo exato, isso não afasta a competência nem o dever regulatório da ANP de aplicar a melhor solução técnica possível. Ao contrário, diante do risco de dupla remuneração já apontado pelos agentes de mercado, cabe ao regulador utilizar as estimativas mais prováveis (best estimate value), com premissas transparentes, replicáveis para assegurar justiça tarifária. 
As metodologias baseadas no Custo de Reposição Novo (CRN/VRN) ou no Custo Histórico Corrigido pela Inflação (CHCI) não se mostram adequadas, como critério final e autônomo, para a definição da Base Regulatória de Ativos (BRA) no contexto de transição dos contratos legados para a tarifação regulada, porque ambas partem de uma lógica predominantemente patrimonial ou contábil e não capturam, de forma satisfatória, a trajetória econômica de recuperação do capital já ocorrida sob o regime anterior. Nessas condições, tais métodos podem levar ao reconhecimento, na nova base regulatória, de ativos cujo investimento já tenha sido substancial ou integralmente remunerado pelas tarifas historicamente pagas pelos usuários, gerando risco concreto de dupla remuneração. Essa distorção somente é efetivamente mitigada — ou eliminada — pela aplicação do Recovered Capital Method (RCM), que é a metodologia apta a identificar a parcela do capital prudente que ainda não foi recuperada economicamente, distinguindo o saldo residual legítimo de valores que já foram amortizados no âmbito dos contratos legados. Por essa razão, no cenário de transição regulatória, o RCM deve prevalecer como referência metodológica principal, cabendo ao CRN/VRN e ao CHCI, quando muito, função acessória ou preliminar, jamais substitutiva da apuração do capital efetivamente recuperado.
Assim, a conclusão regulatória adequada é que a ANP deve adotar o RCM como método central para definição da BRA dos ativos vinculados à Malha Nordeste, utilizando, quando necessário, estimativas prudentes construídas a partir da melhor informação disponível. Somente assim será possível assegurar aderência à RANP nº 991/2026, evitar dupla remuneração, preservar a modicidade tarifária e garantir que os consumidores não continuem pagando, no novo ciclo regulatório, por ativos já remunerados no regime legado.
</v>
      </c>
      <c r="D390" s="71" t="str">
        <f>VLOOKUP(A12,$A$4:$BR$18,69,FALSE)</f>
        <v xml:space="preserve">Não se pode admitir que agentes regulados venham a ser, ainda que indiretamente, premiados pela ausência de informações necessárias ao adequado exercício da regulação. Esse risco se materializa caso a ANP adote o VNR depreciado com base apenas na data de início de operação dos gasodutos, sem a imprescindível aplicação do Recovered Capital Method (RCM). Nessa hipótese, a insuficiência informacional deixa de ser tratada como limitação a ser superada por estimativas prudentes e passa a produzir efeito econômico favorável ao regulado, em detrimento dos usuários.
As tarifas praticadas ao longo dos últimos 20 anos tiveram como fundamento econômico-financeiro o Fluxo de Caixa Livre da Empresa (FCLE) projetado para os contratos legados, isto é, a capacidade de geração de caixa da atividade de transporte suficiente para cobrir, ao longo do tempo, custos operacionais, tributos, investimentos, serviço da dívida e a remuneração e recuperação do capital aportado. Em outras palavras, a tarifa não foi arbitrada de forma dissociada da realidade econômica do projeto, mas calibrada para produzir fluxos de caixa compatíveis com a viabilidade do empreendimento e com o retorno esperado sobre o capital investido. Por isso, ainda que hoje não se disponha de toda a memória detalhada desses modelos, é razoável concluir que as receitas historicamente auferidas derivaram, direta ou indiretamente, de uma modelagem baseada em FCLE, o que faz desse fluxo a referência mais aderente para estimar o capital já recuperado no regime legado.
Se a BRA for definida apenas com base no VNR depreciado, sem o devido contraste com o RCM, a metodologia passará a refletir apenas uma valoração físico-contábil do ativo, e não sua efetiva realidade econômica de recuperação. Um ativo pode apresentar valor remanescente sob a ótica da idade regulatória ou da vida útil contábil e, ainda assim, já ter tido seu capital substancial ou integralmente recuperado por meio das tarifas do regime legado. Nesse caso, o uso do VNR depreciado em lugar do RCM conduz à sobreavaliação da BRA, permitindo que ativos já remunerados continuem gerando nova remuneração no ciclo 2026–2030. A consequência prática é a dupla remuneração do capital, em prejuízo direto da modicidade tarifária, sobretudo no caso dos ativos mais antigos, cuja recuperação histórica pode ter ocorrido de forma acelerada ou até excedente.
É importante destacar que a eventual ausência de dados completos e perfeitamente desagregados não impede a aplicação do RCM. Ao contrário, o método pode e deve ser aplicado com base nas melhores estimativas disponíveis, desde que as premissas sejam transparentes, replicáveis e passíveis de revisão posterior. Nessa linha, a estimativa do capital recuperado pode ser construída, preferencialmente, a partir do FCLE subjacente ao contrato legado e, subsidiariamente, dos relatórios financeiros anuais da transportadora, que fornecem evidências observáveis sobre receitas, custos, EBITDA, CAPEX, depreciação e geração de caixa, aptas a sustentar inferência prudente sobre a recuperação econômica já ocorrida. Em contexto regulatório, a escolha correta não é entre calcular com exatidão absoluta ou não calcular, mas entre adotar uma estimativa tecnicamente fundamentada do capital já recuperado ou aceitar uma valoração que ignore essa recuperação e transfira aos consumidores o risco de pagar novamente por ativos já remunerados. Por isso, o VNR depreciado pode, no máximo, servir como referência transitória ou auxiliar, mas não como critério suficiente para definir, isoladamente, a BRA.
A eventual ausência de dados completos não impede a aplicação do RCM. Ao contrário, o método pode e deve ser aplicado com base nas melhores estimativas disponíveis, preferencialmente a partir do FCLE subjacente ao contrato legado e, subsidiariamente, dos relatórios financeiros anuais da transportadora, preservando-se a possibilidade de revisão posterior quando novos dados auditáveis forem apresentados.
</v>
      </c>
    </row>
    <row r="391" spans="1:4" ht="405">
      <c r="A391" s="69" t="s">
        <v>993</v>
      </c>
      <c r="B391" s="70" t="s">
        <v>60</v>
      </c>
      <c r="C391" s="70" t="str">
        <f>VLOOKUP(A13,$A$4:$BR$18,68,FALSE)</f>
        <v>A ANP deve fundamentar-se na aderência à RANP nº 991/2026, ao respeito às particularidades dos contratos legados e à preservação da modicidade tarifária. Para evitar a dupla remuneração dos transportadores, é imperativo que a Agência verifique a recuperação de capital efetivamente ocorrida durante o regime anterior. Nesse sentido, o RCM apresenta-se como a metodologia técnica ideal para definir a Base Regulatória de Ativos (BRA), pois identifica a parcela de capital prudente ainda não recuperada, impedindo que ativos já amortizados gerem novos custos aos usuários no ciclo 2026–2030.
Esta definição possui caráter estrutural, uma vez que a revisão atual servirá de precedente para os contratos que se encerram a partir de 2030. Evidências publicizadas pela própria ANP indicam que a rentabilidade da Malha Sudeste nas últimas duas décadas já foi obtida, logo, não aplicar o RCM pode resultar no reconhecimento indevido de valores já liquidados economicamente pelas tarifas históricas.
A ANP, da mesma forma que usou premissa para o cálculo via CRN, deve utilizar premissas e estimativas para o cálculo do RCM, pois a ausência de dados perfeitos não justifica a omissão frente ao risco de dupla remuneração. Portanto, a adoção do RCM como método central é a medida necessária para garantir justiça tarifária e assegurar que o novo ciclo regulatório não perpetue o pagamento por ativos já integralmente remunerados no passado.</v>
      </c>
      <c r="D391" s="71" t="str">
        <f>VLOOKUP(A13,$A$4:$BR$18,69,FALSE)</f>
        <v>O inédito processo de revisão tarifária de grande parte das transportadoras tem revelado, a partir da publicidade de informações relativas aos contratos de transporte, clareza quanto ao efetivamente pago pelos ativos de transporte nas últimas décadas. A falta de dados ou informações que subsidiem de forma pormenorizada os cálculos de valoração dos ativos e de sua recuperação econômica não pode resultar em benefício econômico injustificado. A adoção do CRN depreciado como critério exclusivo para a Base de Ativos (BRA), em detrimento da aplicação do RCM, desconsidera a realidade econômica da recuperação de capital já ocorrida nos últimos 20 anos, em favor da transportadora, sob pena de transferir aos consumidores o risco de pagar novamente por uma infraestrutura já amortizada. Ressalta-se que o CRN, apesar de depreciado a partir da data de autorização, utiliza custos unitários inflados, sem análise mais aprofundada a partir de ativos semelhantes. 
As tarifas do regime legado foram estruturadas sobre o Fluxo de Caixa Livre da Empresa (FCLE), dimensionadas para cobrir custos e garantir o retorno do capital investido. Portanto, o RCM é a referência técnica mais aderente para estimar o montante já recuperado. Utilizar o CRN ou CHCI depreciado limita a análise a uma visão físico-contábil que ignora se o ativo já foi economicamente liquidado pelas tarifas pagas. Tal omissão possibilita a dupla remuneração de ativos antigos, ferindo o princípio da modicidade tarifária no ciclo 2026–2030.
Ou seja, a ausência de informações perfeitas não exime a ANP de utilizar as melhores estimativas disponíveis fundamentadas no FCLE subjacente aos contratos ou em relatórios financeiros históricos (EBITDA, CAPEX e geração de caixa).</v>
      </c>
    </row>
    <row r="392" spans="1:4" ht="409.5">
      <c r="A392" s="69" t="s">
        <v>1029</v>
      </c>
      <c r="B392" s="70" t="s">
        <v>60</v>
      </c>
      <c r="C392" s="70" t="str">
        <f>VLOOKUP(A15,$A$4:$BR$18,68,FALSE)</f>
        <v>A coerência regulatória exige que a metodologia da ANP esteja alinhada à RANP nº 991/2026 e à modicidade tarifária, assegurando a vedação à dupla remuneração. Nesse contexto, o RCM deve ser adotado como referência central para a definição da BRA, por ser o único método capaz de identificar o capital ainda não recuperado e evitar a remuneração de ativos já amortizados.
A revisão do ciclo 2026–2030 abrange cerca de 34% da base da transportadora e terá efeitos estruturais, pois até 2033 todos os contratos legados estarão encerrados. A metodologia adotada, portanto, impactará diretamente os ciclos futuros e deve refletir a realidade econômica dos ativos. No presente caso, há evidências de rentabilidade superior à originalmente considerada, indicando possível recuperação integral — ou até excedente — do capital investido, o que reforça a necessidade de aplicação do RCM.
A ausência de dados completos não afasta o dever regulatório. Ao contrário, impõe o uso da melhor informação disponível (best estimate), com premissas transparentes e passíveis de ajuste posterior, para evitar distorções tarifárias.
Assim, a ANP deve adotar o RCM como método central, ainda que com estimativas, garantindo aderência à norma, modicidade tarifária e prevenção de dupla remuneração.</v>
      </c>
      <c r="D392" s="71" t="str">
        <f>VLOOKUP(A15,$A$4:$BR$18,69,FALSE)</f>
        <v>Não é admissível que a ausência de informações beneficie o agente regulado. A adoção do VNR depreciado sem a aplicação do RCM transforma uma limitação informacional em ganho econômico indevido, ao permitir a inclusão, na BRA, de valores já remunerados, em prejuízo dos usuários.
As tarifas dos contratos legados foram estruturadas com base no Fluxo de Caixa Livre da Empresa (FCLE), refletindo a capacidade de geração de caixa necessária para cobrir custos, investimentos e remuneração do capital. Ainda que não se disponha de toda a memória detalhada desses modelos, é razoável utilizar o FCLE como referência para estimar o capital já recuperado, por ser a base econômico-financeira que orientou a formação tarifária.
A definição da BRA exclusivamente pelo VNR depreciado resulta em valoração apenas físico-contábil, dissociada da realidade econômica. Um ativo pode apresentar valor remanescente contábil e, ainda assim, já ter sido integralmente recuperado pelas tarifas. Nesses casos, o uso isolado do VNR leva à sobreavaliação da BRA e à dupla remuneração, especialmente em ativos mais antigos.
A ausência de dados completos não impede o uso do RCM. O método pode ser aplicado com base na melhor informação disponível, com estimativas transparentes e passíveis de ajuste (true up), utilizando como referência o FCLE dos contratos ou, subsidiariamente, dados financeiros das transportadoras. Em regulação, a alternativa não é entre precisão absoluta ou inação, mas entre estimar de forma prudente ou aceitar distorções.
Portanto, é evidente que a definição da BRA deve necessariamente incorporar o RCM, para refletir o capital efetivamente não recuperado e evitar a transferência indevida de custos aos consumidores</v>
      </c>
    </row>
    <row r="393" spans="1:4">
      <c r="A393" s="69" t="s">
        <v>1282</v>
      </c>
      <c r="B393" s="70" t="s">
        <v>60</v>
      </c>
      <c r="C393" s="70" t="str">
        <f>VLOOKUP(A16,$A$4:$BR$18,68,FALSE)</f>
        <v>Resposta completa enviada por e-mail.</v>
      </c>
      <c r="D393" s="71" t="str">
        <f>VLOOKUP(A16,$A$4:$BR$18,69,FALSE)</f>
        <v>Resposta completa enviada por e-mail.</v>
      </c>
    </row>
    <row r="394" spans="1:4" ht="390">
      <c r="A394" s="69" t="s">
        <v>1036</v>
      </c>
      <c r="B394" s="70" t="s">
        <v>60</v>
      </c>
      <c r="C394" s="70" t="str">
        <f>VLOOKUP(A18,$A$4:$BR$18,68,FALSE)</f>
        <v xml:space="preserve">A consistência regulatória exige que a metodologia esteja alinhada às normas em vigor, às particularidades dos contratos legados e ao princípio da modicidade tarifária. A RANP nº 991/2026 determina que a ANP impeça a dupla remuneração, o que implica verificar a recuperação de capital já realizada. A revisão tarifária de 2026–2030, que abrange cerca de 30% da base de ativos das transportadoras, terá impacto direto nos ciclos seguintes e criará um precedente relevante para todo o sistema.
Diante desse risco, o regulador deve trabalhar com estimativas prudentes, transparentes e revisáveis, assegurando justiça tarifária mesmo sem dados completos. A ANP tem autoridade para exigir informações das transportadoras e aplicar sanções em caso de descumprimento, cabendo a estas o dever de transparência. As decisões precisam ser fundamentadas em evidências e considerar efeitos práticos e limitações.
Assim, a valoração da BRA deve se apoiar em proxies verificáveis, com o ônus da prova dos investimentos recaindo sobre as transportadoras. A ausência de dados não pode justificar o afastamento do RCM, reconhecido como o método mais adequado para evitar dupla remuneração. O RCM, respaldado pela RANP nº 991/2026, permite reconstruir a trajetória financeira dos ativos e remunerar apenas o capital ainda não recuperado. Sua adoção é fundamental para preservar a modicidade tarifária e impedir que os usuários paguem novamente por investimentos já amortizados, evitando ganhos indevidos de grande impacto econômico.
</v>
      </c>
      <c r="D394" s="71" t="str">
        <f>VLOOKUP(A18,$A$4:$BR$18,69,FALSE)</f>
        <v xml:space="preserve">As tarifas dos últimos 20 anos foram estruturadas com base no Fluxo de Caixa Livre da Empresa (FCLE), que assegurava a cobertura de custos, tributos, investimentos, dívidas e a remuneração do capital. Isso mostra que os preços não se afastaram da realidade econômica dos projetos, mas foram calibrados para garantir viabilidade e retorno. Mesmo sem acesso completo às memórias desses modelos, é possível afirmar que as receitas históricas derivaram do FCLE, tornando-o a referência mais adequada para estimar o capital já recuperado.
O RCM, ao contrário, permite reconstruir a trajetória financeira dos investimentos, distinguindo o capital ainda não recuperado. Mesmo diante de dados incompletos, pode ser aplicado com estimativas prudentes e transparentes, apoiadas em relatórios financeiros e no FCLE dos contratos legados. Essa abordagem evita dupla ou até tripla remuneração, assegura justiça tarifária e preserva a modicidade.
Assim, a adoção do RCM pela ANP é indispensável para garantir que apenas o capital efetivamente não ressarcido seja incluído na BRA, evitando ganhos indevidos e protegendo os consumidores contra tarifas infladas.
</v>
      </c>
    </row>
    <row r="395" spans="1:4" ht="409.5">
      <c r="A395" s="69" t="s">
        <v>798</v>
      </c>
      <c r="B395" s="70" t="s">
        <v>62</v>
      </c>
      <c r="C395" s="70" t="str">
        <f>VLOOKUP(A8,$A$4:$BR$18,70,FALSE)</f>
        <v xml:space="preserve">A ABIQUIM registra, institucionalmente, reconhecimento ao trabalho técnico da ANP e de suas equipes na condução da revisão tarifária do transporte, em um tema que combina alta complexidade regulatória, assimetria informacional e impactos econômicos relevantes para usuários e para o desenvolvimento do mercado de gás.
Ao mesmo tempo, entendemos que o prazo disponível para contribuições na consulta pública é particularmente exíguo frente à densidade e ao volume de temas tratados, o que tende a prejudicar a participação qualificada de usuários e agentes de mercado. Consideramos relevante que a ANP avalie, sempre que possível, mecanismos que ampliem a janela de contribuição ou etapas de diálogo técnico, especialmente para temas estruturantes.
Quanto ao mérito, a ABIQUIM compreende as razões que levaram a ANP a adotar o CRN depreciado como metodologia para a BRA inicial da TAG, diante das limitações do CHCI e da insuficiência de dados para aplicação plena do RCM neste momento. Reconhecemos os avanços promovidos pela NT8: a depreciação pela idade real dos ativos a partir das datas de operação, a exclusão de ativos com mais de 30 anos (R$ 847,5 milhões) e a eliminação do piso residual de 10%. No entanto, entendemos que o CRN, ainda que ajustado, não é capaz de capturar eventual sobre-remuneração histórica ocorrida durante os primeiros 30 anos de operação dos ativos.
Por essa razão, a ABIQUIM defende que o Método do Capital Recuperado (RCM) seja estabelecido como referência última para a valoração da BRA, e que a decisão agora tomada com base no CRN tenha caráter provisório, sujeita a cotejo obrigatório com o RCM no prazo máximo de 24 meses, utilizando os fluxos de caixa dos contratos legados já divulgados pela ANP. Constatada divergência material, a BRA deverá ser ajustada para o ciclo seguinte, com as devidas compensações financeiras.
A ABIQUIM reforça ainda pontos transversais que devem orientar o ciclo tarifário: a segregação rigorosa entre regime regulado e contratos legados (GASENE e Pilar-Ipojuca), com critérios de alocação de custos comuns claros e auditáveis; a vedação à dupla remuneração e a ausência de qualquer blindagem definitiva de valores aceitos por premência temporal; o aprimoramento informacional progressivo, com true‑up quando dados auditáveis surgirem; a cautela na calibração do revenue cap, pois base superavaliada distorce incentivos e pode produzir aumentos tarifários persistentes; e a validação independente dos custos unitários utilizados no CRN, com base em estudos setoriais da própria ANP (como o levantamento de 2019) e benchmarks internacionais.
Por fim, entendemos que a consistência intertemporal é decisiva: a metodologia e os precedentes definidos agora orientarão a ampliação da BRA à medida que novos contratos legados se encerrarem. Por isso, transparência, revisabilidade e governança informacional devem ser tratadas como ativos regulatórios deste ciclo, assegurando que os usuários de gás natural não arquem com distorções decorrentes de informações imperfeitas ou de parâmetros não validados.
A ABIQUIM confia que suas contribuições serão consideradas pela ANP, contribuindo para o aperfeiçoamento do regime tarifário e para a proteção dos interesses dos usuários de gás natural.
</v>
      </c>
      <c r="D395" s="71"/>
    </row>
    <row r="396" spans="1:4" ht="409.5">
      <c r="A396" s="69" t="s">
        <v>951</v>
      </c>
      <c r="B396" s="70" t="s">
        <v>62</v>
      </c>
      <c r="C396" s="70" t="str">
        <f>VLOOKUP(A11,$A$4:$BR$18,70,FALSE)</f>
        <v>Um aspecto adicional importante a ser comentado, que poderá aflorar na discussão da revisão da BRA, é a questão da isonomia regulatória. Cabe remarcar que o conceito de isonomia não significa ter que aplicar o mesmo método quando se trata de realidades não comparáveis.
A isonomia relevante, em regulação econômica, é a de tratamento equivalente de situações equivalentes. Quando os objetos regulados têm estruturas de ativos, trajetória de investimentos, idade média, dinâmica de substituição, perfil de risco e histórico contratual substancialmente diferentes, impor o mesmo método (CHCI) por “simetria formal” tende a produzir iniquidade material (mesma regra, efeitos muito diferentes), contrariando modicidade e eficiência.
A TBG é um caso estruturalmente distinto: “gasoduto tipo troncal” (um grande ativo/rota). A TBG possui também um único corredor dominante (Gasbol), com:
a)	elevado peso de um ativo linear principal;
b)	menor complexidade de malha (comparada a redes com múltiplos trechos, interconexões e reforços);
c)	dinâmica de CAPEX/REPEX e de substituição com perfil muito particular;
d)	menor risco de o CHCI “congelar” uma fotografia histórica que não representa a condição econômica atual do ativo.
e)	Já no caso da TAG as malhas se apresentam com maior diversidade de trechos, idades e reforços, múltiplas expansões, adequações e ciclos de investimento e composição de ativos e custos mais heterogênea, com maior sensibilidade a critérios de alocação e a drivers de integridade/manutenção.
Os contratos legados da TAG portanto apresentam uma singularidade que exige da ANP a eleição de métodos que melhor possam refletir a busca de modicidade e justiça tarifaria em cada caso.</v>
      </c>
      <c r="D396" s="71"/>
    </row>
    <row r="397" spans="1:4" ht="409.5">
      <c r="A397" s="69" t="s">
        <v>1181</v>
      </c>
      <c r="B397" s="70" t="s">
        <v>62</v>
      </c>
      <c r="C397" s="70" t="str">
        <f>VLOOKUP(A12,$A$4:$BR$18,70,FALSE)</f>
        <v xml:space="preserve">No que se refere a isonomia regulatória, cabe remarcar que esse conceito não significa ter que aplicar o mesmo método a realidades não comparáveis.
Os contratos legados apresentam uma singularidade que exige da ANP a eleição de métodos que melhor possam refletir a busca de modicidade e justiça tarifaria.
A isonomia relevante, em regulação econômica, é a de tratamento equivalente de situações equivalentes. Quando os objetos regulados têm estruturas de ativos, trajetória de investimentos, idade média, dinâmica de substituição, perfil de risco e histórico contratual substancialmente diferentes, impor o mesmo método (CHCI) por “simetria formal” tende a produzir iniquidade material (mesma regra, efeitos muito diferentes), contrariando modicidade e eficiência.
A TBG é um caso estruturalmente distinto: “gasoduto tipo trocal” (um grande ativo/rota)
A TBG possui essencialmente um único corredor dominante (Gasbol), com:
•	elevado peso de um ativo linear principal;
•	menor complexidade de malha (comparada a redes com múltiplos trechos, interconexões e reforços);
•	dinâmica de CAPEX/REPEX e de substituição com perfil muito particular;
•	menor risco de o CHCI “congelar” uma fotografia histórica que não representa a condição econômica atual do ativo.
•	Já no caso da NTS (Malha Sudeste) e TAG (Malha Nordeste) são malhas com:
•	maior diversidade de trechos, idades e reforços;
•	múltiplas expansões, adequações e ciclos de investimento;
•	composição de ativos e custos mais heterogênea, com maior sensibilidade a critérios de alocação e a drivers de integridade/manutenção.
Por último reforçar que somente o reconhecimento do capital já recuperado fará justiça tarifária e dessa forma não se pode considerar uma solução em que agentes regulados venham a ser premiados por não fornecer informações necessárias ao correto trabalho do agente regulador.
Caso a ANP, em razão do tempo fixado para a CP 02/2026, não venha a concluir de imediato a aplicação do RCM por falta de todas as informações, CHCI e VRN poderão ser utilizados apenas como referência transitória de partida, sem blindagem da BRA. Em breve tempo, a ANP deverá proceder à apuração definitiva da BRA pelo método RCM, promovendo-se as devidas compensações.
</v>
      </c>
      <c r="D397" s="71"/>
    </row>
    <row r="398" spans="1:4" ht="120">
      <c r="A398" s="69" t="s">
        <v>993</v>
      </c>
      <c r="B398" s="70" t="s">
        <v>62</v>
      </c>
      <c r="C398" s="70" t="str">
        <f>VLOOKUP(A13,$A$4:$BR$18,70,FALSE)</f>
        <v>Os contratos legados apresentam uma singularidade que exige da ANP a eleição de métodos que melhor possam refletir a busca de modicidade e justiça tarifaria. O RCM se apresenta como melhor opção para refletir real recuperação econômica do transportador e demonstra-se único método eficaz para evitar a dupla remuneração. Nesse sentido, a adoção do RCM é a única metodolologia capaz de assegurar uma BRA definitiva (blindagem) que não prejudique os usuários do sistema de transporte, pois evita a dupla remuneração.</v>
      </c>
      <c r="D398" s="71"/>
    </row>
    <row r="399" spans="1:4" ht="409.5">
      <c r="A399" s="69" t="s">
        <v>1029</v>
      </c>
      <c r="B399" s="70" t="s">
        <v>62</v>
      </c>
      <c r="C399" s="70" t="str">
        <f>VLOOKUP(A15,$A$4:$BR$18,70,FALSE)</f>
        <v xml:space="preserve">O contexto técnico e fático é importante para afastar argumentos relativos a uma suposta violação à isonomia. O fato de a ANP ter definido o critério do CHCI em precedentes passados, como no caso da TBG, não significa que essa metodologia deva ser utilizada em todo e qualquer caso, sob pena de ossificação da atividade regulatória. A igualdade administrativa depende da verificação da identidade de pressupostos fáticos e jurídicos. Nesse sentido, a tentativa de manutenção do CHCI para todas as transportadoras, sob a suposta alegação de isonomia, não enfrentara elementos contextuais de grande relevância, quais sejam: (i) do ponto de vista técnico, a situação da infraestrutura da TBG é substancialmente distinta, sendo um sistema com menor complexidade de malha, reduzida diversidade de trechos e interconexões, dinâmica financeira concentrada e perfil de substituição relativamente homogêneo, com menores riscos de aplicação do CHCI; e (ii) do ponto de vista probatório, a superveniência da publicização das memórias de cálculo dos contratos legados, cujo grau mais acentuado de escrutínio no atual grau de informação disponível exige uma postura ativa da ANP em prol de um desenho regulatório-tarifário mais compatível com os preceitos legais. 
A invocação de precedentes sem análise de mudança do contexto informacional viola a própria lógica pragmática da LINDB, segundo a qual a Administração Pública deve basear suas decisões com lastro empírico suficiente, voltada a alcançar as consequências determinadas pelo ordenamento (cf. arts. 20 e 21 da LINDB). 
Daí se concluir que, notadamente quando surgem dados novos e relevantes, os precedentes administrativos não devem cristalizar metodologias regulatórias que resultem em consequências antijurídicas, como é o caso da dupla remuneração de investimentos e a oneração ilegal dos usuários da infraestrutura. Assim, a isonomia não deve ser encarada sob uma ótica puramente formal. A Administração não pode repetir uma solução apenas para evitar alegações de tratamento desigual se essa solução se revelar juridicamente inválida. Quando os pressupostos fáticos que sustentaram uma decisão anterior não estão presentes em hipótese subsequente, não apenas é possível, mas é juridicamente exigível que o órgão competente adote solução distinta. De modo que, diante dos novos elementos disponíveis a partir da divulgação dos dados de contratos legado, é impositivo que a ANP busque metodologias adequadas que obstaculizem a oneração tarifária decorrente da dupla remuneração das transportadoras.
</v>
      </c>
      <c r="D399" s="71"/>
    </row>
    <row r="400" spans="1:4">
      <c r="A400" s="69" t="s">
        <v>1282</v>
      </c>
      <c r="B400" s="70" t="s">
        <v>62</v>
      </c>
      <c r="C400" s="70" t="str">
        <f>VLOOKUP(A16,$A$4:$BR$18,70,FALSE)</f>
        <v>Resposta completa enviada por e-mail.</v>
      </c>
      <c r="D400" s="71"/>
    </row>
    <row r="401" spans="1:4" ht="255">
      <c r="A401" s="73" t="s">
        <v>1036</v>
      </c>
      <c r="B401" s="74" t="s">
        <v>62</v>
      </c>
      <c r="C401" s="74" t="str">
        <f>VLOOKUP(A18,$A$4:$BR$18,70,FALSE)</f>
        <v xml:space="preserve">Um ponto adicional na discussão sobre a revisão da BRA é a questão da isonomia regulatória. É importante destacar que isonomia não significa aplicar o mesmo método em situações distintas, mas sim assegurar tratamento equivalente quando as condições são comparáveis. Os contratos legados possuem características próprias que exigem da ANP metodologias capazes de refletir justiça tarifária e modicidade.
Aplicar o mesmo critério a realidades diferentes pode gerar distorções: ativos com estruturas, idades, riscos e históricos contratuais distintos não devem ser tratados de forma uniforme apenas por “simetria formal”, pois isso pode resultar em iniquidade material.
Em síntese, a isonomia regulatória deve ser entendida como tratamento justo e proporcional às condições de cada transportadora, evitando que regras uniformes gerem efeitos desiguais e comprometam a eficiência e a modicidade tarifária.
</v>
      </c>
      <c r="D401" s="75"/>
    </row>
    <row r="726" spans="5:5">
      <c r="E726" s="7"/>
    </row>
    <row r="727" spans="5:5">
      <c r="E727" s="26"/>
    </row>
    <row r="728" spans="5:5">
      <c r="E728" s="26"/>
    </row>
    <row r="729" spans="5:5">
      <c r="E729" s="26"/>
    </row>
    <row r="730" spans="5:5">
      <c r="E730" s="26"/>
    </row>
    <row r="731" spans="5:5">
      <c r="E731" s="26"/>
    </row>
    <row r="732" spans="5:5">
      <c r="E732" s="26"/>
    </row>
    <row r="733" spans="5:5">
      <c r="E733" s="26"/>
    </row>
    <row r="734" spans="5:5">
      <c r="E734" s="26"/>
    </row>
    <row r="735" spans="5:5">
      <c r="E735" s="26"/>
    </row>
    <row r="736" spans="5:5">
      <c r="E736" s="26"/>
    </row>
    <row r="737" spans="5:5">
      <c r="E737" s="26"/>
    </row>
    <row r="738" spans="5:5">
      <c r="E738" s="26"/>
    </row>
    <row r="739" spans="5:5">
      <c r="E739" s="26"/>
    </row>
    <row r="740" spans="5:5">
      <c r="E740" s="26"/>
    </row>
  </sheetData>
  <phoneticPr fontId="1" type="noConversion"/>
  <pageMargins left="0.511811024" right="0.511811024" top="0.78740157499999996" bottom="0.78740157499999996" header="0.31496062000000002" footer="0.31496062000000002"/>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8D77C4-6ACA-4163-A7C2-C1C12A5641F6}">
  <dimension ref="A1:AZ85"/>
  <sheetViews>
    <sheetView topLeftCell="C7" workbookViewId="0">
      <selection activeCell="D7" sqref="D7"/>
    </sheetView>
  </sheetViews>
  <sheetFormatPr defaultRowHeight="15"/>
  <cols>
    <col min="1" max="1" width="27" customWidth="1"/>
    <col min="2" max="2" width="35.7109375" customWidth="1"/>
    <col min="3" max="3" width="106.85546875" customWidth="1"/>
    <col min="4" max="4" width="106.140625" customWidth="1"/>
    <col min="6" max="6" width="25.28515625" bestFit="1" customWidth="1"/>
    <col min="7" max="7" width="36.5703125" bestFit="1" customWidth="1"/>
    <col min="8" max="8" width="27.140625" bestFit="1" customWidth="1"/>
    <col min="9" max="9" width="31.28515625" bestFit="1" customWidth="1"/>
    <col min="10" max="11" width="36.5703125" bestFit="1" customWidth="1"/>
    <col min="12" max="12" width="31.140625" bestFit="1" customWidth="1"/>
    <col min="13" max="13" width="28.28515625" bestFit="1" customWidth="1"/>
    <col min="14" max="16" width="36.5703125" bestFit="1" customWidth="1"/>
    <col min="17" max="17" width="11.28515625" bestFit="1" customWidth="1"/>
    <col min="18" max="48" width="36.5703125" bestFit="1" customWidth="1"/>
    <col min="49" max="49" width="12.42578125" bestFit="1" customWidth="1"/>
    <col min="50" max="50" width="30.28515625" bestFit="1" customWidth="1"/>
    <col min="51" max="51" width="12.42578125" bestFit="1" customWidth="1"/>
    <col min="52" max="52" width="12.28515625" bestFit="1" customWidth="1"/>
  </cols>
  <sheetData>
    <row r="1" spans="1:52" hidden="1">
      <c r="A1" s="12" t="s">
        <v>1066</v>
      </c>
      <c r="B1" s="13" t="s">
        <v>760</v>
      </c>
      <c r="C1" s="13" t="s">
        <v>761</v>
      </c>
      <c r="D1" s="13" t="s">
        <v>762</v>
      </c>
      <c r="E1" s="13" t="s">
        <v>763</v>
      </c>
      <c r="F1" s="13" t="s">
        <v>1067</v>
      </c>
      <c r="G1" s="13" t="s">
        <v>765</v>
      </c>
      <c r="H1" s="13" t="s">
        <v>766</v>
      </c>
      <c r="I1" s="13" t="s">
        <v>767</v>
      </c>
      <c r="J1" s="13" t="s">
        <v>768</v>
      </c>
      <c r="K1" s="13" t="s">
        <v>1511</v>
      </c>
      <c r="L1" s="13" t="s">
        <v>770</v>
      </c>
      <c r="M1" s="13" t="s">
        <v>771</v>
      </c>
      <c r="N1" s="13" t="s">
        <v>721</v>
      </c>
      <c r="O1" s="13" t="s">
        <v>565</v>
      </c>
      <c r="P1" s="13" t="s">
        <v>722</v>
      </c>
      <c r="Q1" s="13" t="s">
        <v>772</v>
      </c>
      <c r="R1" s="13" t="s">
        <v>568</v>
      </c>
      <c r="S1" s="13" t="s">
        <v>723</v>
      </c>
      <c r="T1" s="13" t="s">
        <v>724</v>
      </c>
      <c r="U1" s="13" t="s">
        <v>725</v>
      </c>
      <c r="V1" s="13" t="s">
        <v>726</v>
      </c>
      <c r="W1" s="13" t="s">
        <v>727</v>
      </c>
      <c r="X1" s="13" t="s">
        <v>728</v>
      </c>
      <c r="Y1" s="13" t="s">
        <v>729</v>
      </c>
      <c r="Z1" s="13" t="s">
        <v>730</v>
      </c>
      <c r="AA1" s="13" t="s">
        <v>731</v>
      </c>
      <c r="AB1" s="13" t="s">
        <v>732</v>
      </c>
      <c r="AC1" s="13" t="s">
        <v>1069</v>
      </c>
      <c r="AD1" s="13" t="s">
        <v>733</v>
      </c>
      <c r="AE1" s="13" t="s">
        <v>734</v>
      </c>
      <c r="AF1" s="13" t="s">
        <v>735</v>
      </c>
      <c r="AG1" s="13" t="s">
        <v>736</v>
      </c>
      <c r="AH1" s="13" t="s">
        <v>737</v>
      </c>
      <c r="AI1" s="13" t="s">
        <v>738</v>
      </c>
      <c r="AJ1" s="13" t="s">
        <v>739</v>
      </c>
      <c r="AK1" s="13" t="s">
        <v>740</v>
      </c>
      <c r="AL1" s="13" t="s">
        <v>741</v>
      </c>
      <c r="AM1" s="13" t="s">
        <v>742</v>
      </c>
      <c r="AN1" s="13" t="s">
        <v>743</v>
      </c>
      <c r="AO1" s="13" t="s">
        <v>744</v>
      </c>
      <c r="AP1" s="13" t="s">
        <v>23</v>
      </c>
      <c r="AQ1" s="13" t="s">
        <v>745</v>
      </c>
      <c r="AR1" s="13" t="s">
        <v>1512</v>
      </c>
      <c r="AS1" s="13" t="s">
        <v>747</v>
      </c>
      <c r="AT1" s="13" t="s">
        <v>748</v>
      </c>
      <c r="AU1" s="13" t="s">
        <v>749</v>
      </c>
      <c r="AV1" s="13" t="s">
        <v>750</v>
      </c>
      <c r="AW1" s="13" t="s">
        <v>48</v>
      </c>
      <c r="AX1" s="13" t="s">
        <v>751</v>
      </c>
      <c r="AY1" s="13" t="s">
        <v>57</v>
      </c>
      <c r="AZ1" s="14" t="s">
        <v>62</v>
      </c>
    </row>
    <row r="2" spans="1:52" hidden="1">
      <c r="A2" s="15">
        <v>1</v>
      </c>
      <c r="B2" s="17">
        <v>46097.566701388889</v>
      </c>
      <c r="C2" s="17">
        <v>46097.570254629631</v>
      </c>
      <c r="D2" s="16" t="s">
        <v>776</v>
      </c>
      <c r="E2" s="16"/>
      <c r="F2" s="16"/>
      <c r="G2" s="16" t="s">
        <v>777</v>
      </c>
      <c r="H2" s="16" t="s">
        <v>1513</v>
      </c>
      <c r="I2" s="16" t="s">
        <v>779</v>
      </c>
      <c r="J2" s="16" t="s">
        <v>780</v>
      </c>
      <c r="K2" s="16"/>
      <c r="L2" s="16"/>
      <c r="M2" s="16" t="s">
        <v>1514</v>
      </c>
      <c r="N2" s="24"/>
      <c r="O2" s="16"/>
      <c r="P2" s="16"/>
      <c r="Q2" s="16"/>
      <c r="R2" s="16"/>
      <c r="S2" s="16"/>
      <c r="T2" s="16"/>
      <c r="U2" s="16"/>
      <c r="V2" s="16"/>
      <c r="W2" s="16"/>
      <c r="X2" s="16"/>
      <c r="Y2" s="16"/>
      <c r="Z2" s="16"/>
      <c r="AA2" s="16"/>
      <c r="AB2" s="16"/>
      <c r="AC2" s="16"/>
      <c r="AD2" s="16"/>
      <c r="AE2" s="16"/>
      <c r="AF2" s="16"/>
      <c r="AG2" s="16"/>
      <c r="AH2" s="16"/>
      <c r="AI2" s="16"/>
      <c r="AJ2" s="16"/>
      <c r="AK2" s="16"/>
      <c r="AL2" s="16"/>
      <c r="AM2" s="16"/>
      <c r="AN2" s="16"/>
      <c r="AO2" s="16"/>
      <c r="AP2" s="16"/>
      <c r="AQ2" s="16"/>
      <c r="AR2" s="16"/>
      <c r="AS2" s="16"/>
      <c r="AT2" s="16"/>
      <c r="AU2" s="16"/>
      <c r="AV2" s="16"/>
      <c r="AW2" s="16"/>
      <c r="AX2" s="16"/>
      <c r="AY2" s="16"/>
      <c r="AZ2" s="18"/>
    </row>
    <row r="3" spans="1:52" hidden="1">
      <c r="A3" s="19">
        <v>2</v>
      </c>
      <c r="B3" s="21">
        <v>46114.455277777779</v>
      </c>
      <c r="C3" s="21">
        <v>46114.465821759259</v>
      </c>
      <c r="D3" s="20" t="s">
        <v>776</v>
      </c>
      <c r="E3" s="20"/>
      <c r="F3" s="20"/>
      <c r="G3" s="20" t="s">
        <v>777</v>
      </c>
      <c r="H3" s="20" t="s">
        <v>798</v>
      </c>
      <c r="I3" s="20" t="s">
        <v>2</v>
      </c>
      <c r="J3" s="20" t="s">
        <v>784</v>
      </c>
      <c r="K3" s="20" t="s">
        <v>1082</v>
      </c>
      <c r="L3" s="20" t="s">
        <v>800</v>
      </c>
      <c r="M3" s="20" t="s">
        <v>801</v>
      </c>
      <c r="N3" s="20" t="s">
        <v>1515</v>
      </c>
      <c r="O3" s="20" t="s">
        <v>1516</v>
      </c>
      <c r="P3" s="20" t="s">
        <v>1517</v>
      </c>
      <c r="Q3" s="20" t="s">
        <v>1518</v>
      </c>
      <c r="R3" s="20" t="s">
        <v>1519</v>
      </c>
      <c r="S3" s="20" t="s">
        <v>1520</v>
      </c>
      <c r="T3" s="20" t="s">
        <v>1521</v>
      </c>
      <c r="U3" s="20" t="s">
        <v>1522</v>
      </c>
      <c r="V3" s="20" t="s">
        <v>1523</v>
      </c>
      <c r="W3" s="20" t="s">
        <v>1524</v>
      </c>
      <c r="X3" s="20" t="s">
        <v>1525</v>
      </c>
      <c r="Y3" s="20" t="s">
        <v>1526</v>
      </c>
      <c r="Z3" s="20" t="s">
        <v>1527</v>
      </c>
      <c r="AA3" s="20" t="s">
        <v>1528</v>
      </c>
      <c r="AB3" s="20" t="s">
        <v>1529</v>
      </c>
      <c r="AC3" s="20" t="s">
        <v>1530</v>
      </c>
      <c r="AD3" s="20" t="s">
        <v>1531</v>
      </c>
      <c r="AE3" s="20" t="s">
        <v>1532</v>
      </c>
      <c r="AF3" s="20" t="s">
        <v>1533</v>
      </c>
      <c r="AG3" s="20" t="s">
        <v>1534</v>
      </c>
      <c r="AH3" s="20" t="s">
        <v>1535</v>
      </c>
      <c r="AI3" s="20" t="s">
        <v>1536</v>
      </c>
      <c r="AJ3" s="20" t="s">
        <v>1537</v>
      </c>
      <c r="AK3" s="20" t="s">
        <v>1538</v>
      </c>
      <c r="AL3" s="20" t="s">
        <v>1539</v>
      </c>
      <c r="AM3" s="20" t="s">
        <v>1540</v>
      </c>
      <c r="AN3" s="20" t="s">
        <v>1541</v>
      </c>
      <c r="AO3" s="20" t="s">
        <v>1542</v>
      </c>
      <c r="AP3" s="20" t="s">
        <v>1543</v>
      </c>
      <c r="AQ3" s="20" t="s">
        <v>1544</v>
      </c>
      <c r="AR3" s="20" t="s">
        <v>1545</v>
      </c>
      <c r="AS3" s="20" t="s">
        <v>1546</v>
      </c>
      <c r="AT3" s="20" t="s">
        <v>1547</v>
      </c>
      <c r="AU3" s="20" t="s">
        <v>1548</v>
      </c>
      <c r="AV3" s="20" t="s">
        <v>1549</v>
      </c>
      <c r="AW3" s="20" t="s">
        <v>1550</v>
      </c>
      <c r="AX3" s="22"/>
      <c r="AY3" s="22"/>
      <c r="AZ3" s="23" t="s">
        <v>1551</v>
      </c>
    </row>
    <row r="4" spans="1:52" hidden="1">
      <c r="A4" s="15">
        <v>3</v>
      </c>
      <c r="B4" s="17">
        <v>46114.703344907408</v>
      </c>
      <c r="C4" s="17">
        <v>46114.707731481481</v>
      </c>
      <c r="D4" s="16" t="s">
        <v>776</v>
      </c>
      <c r="E4" s="16"/>
      <c r="F4" s="16"/>
      <c r="G4" s="16" t="s">
        <v>777</v>
      </c>
      <c r="H4" s="16" t="s">
        <v>848</v>
      </c>
      <c r="I4" s="16" t="s">
        <v>3</v>
      </c>
      <c r="J4" s="16" t="s">
        <v>784</v>
      </c>
      <c r="K4" s="16" t="s">
        <v>849</v>
      </c>
      <c r="L4" s="16" t="s">
        <v>850</v>
      </c>
      <c r="M4" s="16" t="s">
        <v>851</v>
      </c>
      <c r="N4" s="16" t="s">
        <v>15</v>
      </c>
      <c r="O4" s="16" t="s">
        <v>15</v>
      </c>
      <c r="P4" s="16" t="s">
        <v>15</v>
      </c>
      <c r="Q4" s="16" t="s">
        <v>15</v>
      </c>
      <c r="R4" s="16" t="s">
        <v>15</v>
      </c>
      <c r="S4" s="16" t="s">
        <v>15</v>
      </c>
      <c r="T4" s="16" t="s">
        <v>15</v>
      </c>
      <c r="U4" s="16" t="s">
        <v>15</v>
      </c>
      <c r="V4" s="16" t="s">
        <v>15</v>
      </c>
      <c r="W4" s="16" t="s">
        <v>15</v>
      </c>
      <c r="X4" s="16" t="s">
        <v>15</v>
      </c>
      <c r="Y4" s="16" t="s">
        <v>15</v>
      </c>
      <c r="Z4" s="16" t="s">
        <v>1552</v>
      </c>
      <c r="AA4" s="16" t="s">
        <v>15</v>
      </c>
      <c r="AB4" s="16" t="s">
        <v>1552</v>
      </c>
      <c r="AC4" s="16" t="s">
        <v>15</v>
      </c>
      <c r="AD4" s="16" t="s">
        <v>15</v>
      </c>
      <c r="AE4" s="16" t="s">
        <v>15</v>
      </c>
      <c r="AF4" s="16" t="s">
        <v>15</v>
      </c>
      <c r="AG4" s="16" t="s">
        <v>15</v>
      </c>
      <c r="AH4" s="16" t="s">
        <v>15</v>
      </c>
      <c r="AI4" s="16" t="s">
        <v>15</v>
      </c>
      <c r="AJ4" s="16" t="s">
        <v>15</v>
      </c>
      <c r="AK4" s="16" t="s">
        <v>15</v>
      </c>
      <c r="AL4" s="16" t="s">
        <v>1552</v>
      </c>
      <c r="AM4" s="16" t="s">
        <v>15</v>
      </c>
      <c r="AN4" s="16" t="s">
        <v>15</v>
      </c>
      <c r="AO4" s="16" t="s">
        <v>15</v>
      </c>
      <c r="AP4" s="16" t="s">
        <v>15</v>
      </c>
      <c r="AQ4" s="16" t="s">
        <v>15</v>
      </c>
      <c r="AR4" s="16" t="s">
        <v>15</v>
      </c>
      <c r="AS4" s="16" t="s">
        <v>15</v>
      </c>
      <c r="AT4" s="16" t="s">
        <v>15</v>
      </c>
      <c r="AU4" s="16" t="s">
        <v>15</v>
      </c>
      <c r="AV4" s="16" t="s">
        <v>15</v>
      </c>
      <c r="AW4" s="16" t="s">
        <v>15</v>
      </c>
      <c r="AX4" s="16" t="s">
        <v>15</v>
      </c>
      <c r="AY4" s="16" t="s">
        <v>15</v>
      </c>
      <c r="AZ4" s="18" t="s">
        <v>15</v>
      </c>
    </row>
    <row r="5" spans="1:52" hidden="1">
      <c r="A5" s="19">
        <v>4</v>
      </c>
      <c r="B5" s="21">
        <v>46114.908148148148</v>
      </c>
      <c r="C5" s="21">
        <v>46114.917314814818</v>
      </c>
      <c r="D5" s="20" t="s">
        <v>776</v>
      </c>
      <c r="E5" s="20"/>
      <c r="F5" s="20"/>
      <c r="G5" s="20" t="s">
        <v>777</v>
      </c>
      <c r="H5" s="20" t="s">
        <v>1118</v>
      </c>
      <c r="I5" s="20" t="s">
        <v>2</v>
      </c>
      <c r="J5" s="20" t="s">
        <v>784</v>
      </c>
      <c r="K5" s="20" t="s">
        <v>1119</v>
      </c>
      <c r="L5" s="20" t="s">
        <v>1120</v>
      </c>
      <c r="M5" s="20" t="s">
        <v>1121</v>
      </c>
      <c r="N5" s="22"/>
      <c r="O5" s="20"/>
      <c r="P5" s="20"/>
      <c r="Q5" s="20"/>
      <c r="R5" s="20"/>
      <c r="S5" s="20"/>
      <c r="T5" s="20"/>
      <c r="U5" s="20"/>
      <c r="V5" s="20"/>
      <c r="W5" s="20"/>
      <c r="X5" s="20"/>
      <c r="Y5" s="20"/>
      <c r="Z5" s="20"/>
      <c r="AA5" s="20" t="s">
        <v>1553</v>
      </c>
      <c r="AB5" s="22"/>
      <c r="AC5" s="20" t="s">
        <v>1554</v>
      </c>
      <c r="AD5" s="22"/>
      <c r="AE5" s="20" t="s">
        <v>1555</v>
      </c>
      <c r="AF5" s="22"/>
      <c r="AG5" s="22"/>
      <c r="AH5" s="20" t="s">
        <v>1556</v>
      </c>
      <c r="AI5" s="20" t="s">
        <v>1554</v>
      </c>
      <c r="AJ5" s="20" t="s">
        <v>1557</v>
      </c>
      <c r="AK5" s="22"/>
      <c r="AL5" s="22"/>
      <c r="AM5" s="22"/>
      <c r="AN5" s="20" t="s">
        <v>16</v>
      </c>
      <c r="AO5" s="22"/>
      <c r="AP5" s="22"/>
      <c r="AQ5" s="22"/>
      <c r="AR5" s="22"/>
      <c r="AS5" s="22"/>
      <c r="AT5" s="20" t="s">
        <v>1558</v>
      </c>
      <c r="AU5" s="22"/>
      <c r="AV5" s="22"/>
      <c r="AW5" s="22"/>
      <c r="AX5" s="22"/>
      <c r="AY5" s="22"/>
      <c r="AZ5" s="22"/>
    </row>
    <row r="6" spans="1:52" hidden="1">
      <c r="A6" s="15">
        <v>5</v>
      </c>
      <c r="B6" s="17">
        <v>46118.665717592594</v>
      </c>
      <c r="C6" s="17">
        <v>46118.668217592596</v>
      </c>
      <c r="D6" s="16" t="s">
        <v>776</v>
      </c>
      <c r="E6" s="16"/>
      <c r="F6" s="16"/>
      <c r="G6" s="16" t="s">
        <v>777</v>
      </c>
      <c r="H6" s="16" t="s">
        <v>1243</v>
      </c>
      <c r="I6" s="16" t="s">
        <v>2</v>
      </c>
      <c r="J6" s="16" t="s">
        <v>784</v>
      </c>
      <c r="K6" s="16" t="s">
        <v>1244</v>
      </c>
      <c r="L6" s="16" t="s">
        <v>1245</v>
      </c>
      <c r="M6" s="16" t="s">
        <v>1246</v>
      </c>
      <c r="N6" s="16"/>
      <c r="O6" s="16"/>
      <c r="P6" s="16"/>
      <c r="Q6" s="16"/>
      <c r="R6" s="16"/>
      <c r="S6" s="16"/>
      <c r="T6" s="16" t="s">
        <v>1559</v>
      </c>
      <c r="U6" s="24"/>
      <c r="V6" s="16" t="s">
        <v>1560</v>
      </c>
      <c r="W6" s="24"/>
      <c r="X6" s="16" t="s">
        <v>1561</v>
      </c>
      <c r="Y6" s="16" t="s">
        <v>1562</v>
      </c>
      <c r="Z6" s="24"/>
      <c r="AA6" s="24"/>
      <c r="AB6" s="24"/>
      <c r="AC6" s="24"/>
      <c r="AD6" s="24"/>
      <c r="AE6" s="24"/>
      <c r="AF6" s="24"/>
      <c r="AG6" s="24"/>
      <c r="AH6" s="24"/>
      <c r="AI6" s="24"/>
      <c r="AJ6" s="24"/>
      <c r="AK6" s="24"/>
      <c r="AL6" s="24"/>
      <c r="AM6" s="24"/>
      <c r="AN6" s="24"/>
      <c r="AO6" s="24"/>
      <c r="AP6" s="24"/>
      <c r="AQ6" s="24"/>
      <c r="AR6" s="24"/>
      <c r="AS6" s="24"/>
      <c r="AT6" s="24"/>
      <c r="AU6" s="24"/>
      <c r="AV6" s="24"/>
      <c r="AW6" s="24"/>
      <c r="AX6" s="24"/>
      <c r="AY6" s="24"/>
      <c r="AZ6" s="24"/>
    </row>
    <row r="7" spans="1:52">
      <c r="A7" t="s">
        <v>1563</v>
      </c>
    </row>
    <row r="8" spans="1:52">
      <c r="A8" s="13" t="s">
        <v>766</v>
      </c>
      <c r="B8" t="s">
        <v>1065</v>
      </c>
      <c r="C8" t="s">
        <v>62</v>
      </c>
      <c r="D8" t="s">
        <v>772</v>
      </c>
    </row>
    <row r="9" spans="1:52" ht="180">
      <c r="A9" s="60" t="s">
        <v>798</v>
      </c>
      <c r="B9" s="61" t="s">
        <v>721</v>
      </c>
      <c r="C9" s="62" t="str">
        <f>VLOOKUP(A3, $A$3:$AZ$6, 14, FALSE)</f>
        <v>A ABIQUIM alinha sua contribuição ao referencial metodológico já apresentado em sua manifestação à Nota Técnica nº 2/2026 (NT2), reafirmando os princípios da prudência regulatória, da rastreabilidade documental e da alocação causal estrita de ativos, custos e investimentos.
No caso específico da TBG, tais princípios assumem especial relevância diante da coexistência de regimes contratuais, da elevada materialidade dos valores envolvidos e do histórico de remuneração de ativos sob contratos legados, aspectos que exigem abordagem metodológica consistente, isonômica e revisável ao longo do ciclo regulatório.</v>
      </c>
      <c r="D9" s="63"/>
    </row>
    <row r="10" spans="1:52" ht="180">
      <c r="A10" s="64" t="s">
        <v>848</v>
      </c>
      <c r="B10" s="65" t="s">
        <v>721</v>
      </c>
      <c r="C10" s="63" t="str">
        <f>VLOOKUP(A4, $A$3:$AZ$6, 14, FALSE)</f>
        <v>No âmbito da Consulta Pública nº 3/2026 da ANP, a TBG informa que submeteu suas contribuições sobre a metodologia de valoração da Base Regulatória de Ativos (BRA) e os Planos de Investimentos das transportadoras, conforme proposto para o Ciclo Regulatório 2026-2030, através do e-mail contribuicaotarifasgn@anp.gov.br.
As submissões foram realizadas nos dias 20 de março e 1º de abril de 2026, nas quais estão contidas as cartas TBG/DCO/GR 00267/2026 e TBG/DCO/GR 00271/2026B respectivamente. Nestes documentos, a TBG detalhou sua posição sobre as análises da ANP contidas na Nota Técnica nº 2/2026/SIM-CTR/SIM/ANP-RJ (SEI nº 5723580) e na Nota Técnica nº 6/2026/SIM-CTR/SIM/ANP-RJ (SEI nº 5726631)</v>
      </c>
      <c r="D10" s="63"/>
    </row>
    <row r="11" spans="1:52" ht="180">
      <c r="A11" s="66" t="s">
        <v>798</v>
      </c>
      <c r="B11" s="63" t="str">
        <f>$O$1</f>
        <v>Contribuição - Seção I - Subseção 1.1 - Metodologia de análise das propostas de BRA, investimentos e custos operacionais</v>
      </c>
      <c r="C11" s="63" t="str">
        <f>VLOOKUP(A$3, $A$3:$AZ$6, 15, FALSE)</f>
        <v>A ABIQUIM concorda com a metodologia geral adotada pela ANP para a análise das propostas de Base Regulatória de Ativos (BRA), investimentos e custos operacionais, especialmente no que diz respeito à aplicação do teste de prudência, à segregação entre regimes e à gradação regulatória das decisões.
Ressalta-se, contudo, que a concordância com a metodologia geral não afasta a necessidade de seu pleno e isonômico emprego em todos os aspectos da revisão, incluindo o cotejo entre métodos de valoração da BRA expressamente previstos na Resolução ANP nº 991/2026, quando presentes os pressupostos fáticos e jurídicos correspondentes.</v>
      </c>
      <c r="D11" s="63"/>
    </row>
    <row r="12" spans="1:52" ht="180">
      <c r="A12" s="67" t="s">
        <v>848</v>
      </c>
      <c r="B12" s="63" t="str">
        <f>$O$1</f>
        <v>Contribuição - Seção I - Subseção 1.1 - Metodologia de análise das propostas de BRA, investimentos e custos operacionais</v>
      </c>
      <c r="C12" s="63" t="str">
        <f>VLOOKUP(A$4, $A$3:$AZ$6, 15, FALSE)</f>
        <v>No âmbito da Consulta Pública nº 3/2026 da ANP, a TBG informa que submeteu suas contribuições sobre a metodologia de valoração da Base Regulatória de Ativos (BRA) e os Planos de Investimentos das transportadoras, conforme proposto para o Ciclo Regulatório 2026-2030, através do e-mail contribuicaotarifasgn@anp.gov.br.
As submissões foram realizadas nos dias 20 de março e 1º de abril de 2026, nas quais estão contidas as cartas TBG/DCO/GR 00267/2026 e TBG/DCO/GR 00271/2026B respectivamente. Nestes documentos, a TBG detalhou sua posição sobre as análises da ANP contidas na Nota Técnica nº 2/2026/SIM-CTR/SIM/ANP-RJ (SEI nº 5723580) e na Nota Técnica nº 6/2026/SIM-CTR/SIM/ANP-RJ (SEI nº 5726631)</v>
      </c>
      <c r="D12" s="63"/>
    </row>
    <row r="13" spans="1:52" ht="409.5">
      <c r="A13" s="68" t="s">
        <v>798</v>
      </c>
      <c r="B13" s="63" t="str">
        <f>+$P$1</f>
        <v>Contribuição - Seção I - Subseção 1.2 - Proposta tarifária</v>
      </c>
      <c r="C13" s="63" t="str">
        <f>VLOOKUP(A$3, $A$3:$AZ$6, 16, FALSE)</f>
        <v>A ABIQUIM discorda parcialmente da proposta tarifária apresentada pela TBG. Conforme indicado nos itens 20 a 28 da NT6, a transportadora opera sob coexistência de regimes regulatórios, com 81,72% da capacidade vinculada aos contratos de entrada e saída e 18,28% ainda associada ao contrato legado TCO Brasil.
Essa configuração impõe segregação rigorosa entre ativos, custos e receitas afetos a cada regime, sob pena de subsídio cruzado e de dupla remuneração. A revisão tarifária deve ser prudente e revisável, mas não pode conferir caráter definitivo a valores cuja aderência regulatória ainda não foi comprovada, especialmente aqueles classificados como projetos contingentes ou objeto de glosa parcial pela ANP.
Além disso, a ABIQUIM entende que a ANP deve exercer plenamente seu dever poder, nos termos do art. 6º, §§ 2º e 9º, da RANP nº 991/2026, realizando o cotejo metodológico entre o CHCI, o CRN e, sobretudo, o Método do Capital Recuperado (RCM), particularmente adequado para ativos com histórico de remuneração sob contratos legados. A não aplicação do RCM no caso da TBG configura tratamento assimétrico em relação a outras transportadoras e fragiliza a vedação à dupla remuneração prevista no art. 7º, IV, da mesma resolução.</v>
      </c>
      <c r="D13" s="63" t="s">
        <v>1518</v>
      </c>
    </row>
    <row r="14" spans="1:52" ht="180">
      <c r="A14" s="64" t="s">
        <v>848</v>
      </c>
      <c r="B14" s="63" t="str">
        <f>+$P$1</f>
        <v>Contribuição - Seção I - Subseção 1.2 - Proposta tarifária</v>
      </c>
      <c r="C14" s="63" t="str">
        <f>VLOOKUP(A$4, $A$3:$AZ$6, 16, FALSE)</f>
        <v>No âmbito da Consulta Pública nº 3/2026 da ANP, a TBG informa que submeteu suas contribuições sobre a metodologia de valoração da Base Regulatória de Ativos (BRA) e os Planos de Investimentos das transportadoras, conforme proposto para o Ciclo Regulatório 2026-2030, através do e-mail contribuicaotarifasgn@anp.gov.br.
As submissões foram realizadas nos dias 20 de março e 1º de abril de 2026, nas quais estão contidas as cartas TBG/DCO/GR 00267/2026 e TBG/DCO/GR 00271/2026B respectivamente. Nestes documentos, a TBG detalhou sua posição sobre as análises da ANP contidas na Nota Técnica nº 2/2026/SIM-CTR/SIM/ANP-RJ (SEI nº 5723580) e na Nota Técnica nº 6/2026/SIM-CTR/SIM/ANP-RJ (SEI nº 5726631)</v>
      </c>
      <c r="D14" s="63" t="s">
        <v>15</v>
      </c>
    </row>
    <row r="15" spans="1:52" ht="330">
      <c r="A15" s="68" t="s">
        <v>798</v>
      </c>
      <c r="B15" s="63" t="str">
        <f>$R$1</f>
        <v>Contribuição - Seção II - Base Regulatória de Ativos</v>
      </c>
      <c r="C15" s="63" t="str">
        <f>VLOOKUP(A$3, $A$3:$AZ$6, 18, FALSE)</f>
        <v>A revisão da Base Regulatória de Ativos da TBG, no âmbito do Ciclo Regulatório 2026 2030, envolve valores de elevada materialidade e ativos com histórico prolongado de remuneração sob contratos legados. Nessas circunstâncias, o art. 6º, § 9º, da RANP nº 991/2026 aponta o Método do Capital Recuperado (RCM) como ferramenta conceitualmente adequada para aferir a existência de capital ainda não recuperado.
A materialidade dos valores propostos — R$ 5,48 bilhões em BRA + CAPEX — exige prova robusta de prudência, necessidade e eficiência, nos termos do art. 6º, § 1º, da RANP 991/2026. A gradação regulatória adotada pela ANP (aprovação, aprovação condicional, projeto contingente e glosa) é adequada e deve ser preservada para evitar transferência indevida de risco aos usuários.
Ao não aplicar o RCM — nem sequer em caráter de cotejo analítico — a NT6 limitou o escrutínio da BRA ao CHCI, reproduzindo metodologia pretérita sem plena aderência ao novo marco regulatório. Por essa razão, a ABIQUIM entende que os valores aprovados devem ser necessariamente qualificados como provisórios, com reavaliação futura condicionada à apresentação de informações complementares e auditáveis.</v>
      </c>
      <c r="D15" s="63"/>
    </row>
    <row r="16" spans="1:52" ht="180">
      <c r="A16" s="64" t="s">
        <v>848</v>
      </c>
      <c r="B16" s="63" t="str">
        <f t="shared" ref="B16" si="0">$R$1</f>
        <v>Contribuição - Seção II - Base Regulatória de Ativos</v>
      </c>
      <c r="C16" s="63" t="str">
        <f>VLOOKUP(A$4, $A$3:$AZ$6, 18, FALSE)</f>
        <v>No âmbito da Consulta Pública nº 3/2026 da ANP, a TBG informa que submeteu suas contribuições sobre a metodologia de valoração da Base Regulatória de Ativos (BRA) e os Planos de Investimentos das transportadoras, conforme proposto para o Ciclo Regulatório 2026-2030, através do e-mail contribuicaotarifasgn@anp.gov.br.
As submissões foram realizadas nos dias 20 de março e 1º de abril de 2026, nas quais estão contidas as cartas TBG/DCO/GR 00267/2026 e TBG/DCO/GR 00271/2026B respectivamente. Nestes documentos, a TBG detalhou sua posição sobre as análises da ANP contidas na Nota Técnica nº 2/2026/SIM-CTR/SIM/ANP-RJ (SEI nº 5723580) e na Nota Técnica nº 6/2026/SIM-CTR/SIM/ANP-RJ (SEI nº 5726631)</v>
      </c>
      <c r="D16" s="63"/>
    </row>
    <row r="17" spans="1:4" ht="409.5">
      <c r="A17" s="66" t="s">
        <v>798</v>
      </c>
      <c r="B17" s="63" t="str">
        <f>$S$1</f>
        <v>Contribuição - Seção II - Subseção 2.1 - Proposta TBG para a Base Regulatória de Ativos</v>
      </c>
      <c r="C17" s="63" t="str">
        <f>VLOOKUP(A$3, $A$3:$AZ$6, 19, FALSE)</f>
        <v>A ABIQUIM, em sintonia com os princípios estabelecidos na Nota Técnica nº 2/2026 (NT2), manifesta discordância parcial em relação à proposta da TBG, por duas razões principais que merecem destaque.
A primeira e mais abrangente diz respeito à metodologia de valoração da BRA. A NT6 limitou-se a reproduzir o Custo Histórico Corrigido pela Inflação (CHCI) sem aplicar o Método do Capital Recuperado (RCM), previsto no art. 6º, § 9º, da RANP 991/2026 como o instrumento conceitualmente adequado para ativos nos quais vigoraram tarifas negociadas entre partes. A TBG opera ativos que acumulam décadas de remuneração sob contratos legados — incluindo o TCO Brasil, ainda vigente — e sua BRA inicial para o ciclo 2026‑2030 deveria ser avaliada sob a lente do RCM, precisamente para aferir se o capital já não foi integralmente recuperado, em observância ao princípio da vedação à dupla remuneração (art. 7º, IV, da RANP 991/2026). A continuidade de uma decisão anterior (Resolução de Diretoria nº 604/2020) não pode, por si só, dispensar a ANP de exercer seu dever‑poder de forma isonômica, ainda mais quando o RCM não estava previsto no regime anterior e agora integra o ordenamento como exigência aplicável a ativos com histórico de tarifas negociadas.
A segunda discordância refere-se aos ativos exclusivos do sistema E/S (R$ 260,6 milhões). Embora a ANP tenha feito a segregação correta, a proposta original da TBG partia do pressuposto de que esses ativos poderiam ser incorporados automaticamente, sem a devida comprovação de não recuperação prévia, vínculo direto com o regime regulado e ausência de sobreposição com o OPEX ou com o próprio valor residual corrigido. A ABIQUIM endossa o tratamento individualizado aplicado pela ANP — que resultou em aprovação, aprovação condicional, projeto contingente e glosa — pois essa abordagem evita a socialização prematura de valores sem lastro documental.
Diante dessas fragilidades, a ABIQUIM entende que a proposta de BRA da TBG não pode ser considerada metodologicamente conclusiva, devendo os valores aprovados ser expressamente qualificados como provisórios, com determinação formal de reavaliação mediante aplicação do RCM, nos termos do art. 12 da RANP nº 991/2026.</v>
      </c>
      <c r="D17" s="63"/>
    </row>
    <row r="18" spans="1:4" ht="180">
      <c r="A18" s="67" t="s">
        <v>848</v>
      </c>
      <c r="B18" s="63" t="str">
        <f t="shared" ref="B18" si="1">$S$1</f>
        <v>Contribuição - Seção II - Subseção 2.1 - Proposta TBG para a Base Regulatória de Ativos</v>
      </c>
      <c r="C18" s="63" t="str">
        <f>VLOOKUP(A$4, $A$3:$AZ$6, 19, FALSE)</f>
        <v>No âmbito da Consulta Pública nº 3/2026 da ANP, a TBG informa que submeteu suas contribuições sobre a metodologia de valoração da Base Regulatória de Ativos (BRA) e os Planos de Investimentos das transportadoras, conforme proposto para o Ciclo Regulatório 2026-2030, através do e-mail contribuicaotarifasgn@anp.gov.br.
As submissões foram realizadas nos dias 20 de março e 1º de abril de 2026, nas quais estão contidas as cartas TBG/DCO/GR 00267/2026 e TBG/DCO/GR 00271/2026B respectivamente. Nestes documentos, a TBG detalhou sua posição sobre as análises da ANP contidas na Nota Técnica nº 2/2026/SIM-CTR/SIM/ANP-RJ (SEI nº 5723580) e na Nota Técnica nº 6/2026/SIM-CTR/SIM/ANP-RJ (SEI nº 5726631)</v>
      </c>
      <c r="D18" s="63"/>
    </row>
    <row r="19" spans="1:4" ht="409.5">
      <c r="A19" s="66" t="s">
        <v>798</v>
      </c>
      <c r="B19" s="63" t="str">
        <f>$T$1</f>
        <v>Contribuição - Seção II - Subseção 2.3 - Análise Crítica da proposta de valoração da Base Regulatória de Ativos</v>
      </c>
      <c r="C19" s="63" t="str">
        <f>VLOOKUP(A$3, $A$3:$AZ$6, 20, FALSE)</f>
        <v>A ABIQUIM orienta suas contribuições pelos princípios que devem nortear a regulação tarifária: modicidade, transparência e aderência estrita dos custos e investimentos ao serviço efetivamente prestado, em conformidade com a Lei nº 14.134/2021 e a Resolução ANP nº 991/2026.
No caso da TBG, o processo de revisão insere-se no Ciclo Regulatório 2026-2030 e na 2ª fase do Plano de Ação definido pela Decisão de Diretoria nº 704/2025. A expressiva materialidade dos valores envolvidos – R$ 5,48 bilhões entre BRA e CAPEX – impõe um nível de escrutínio à altura dos riscos de dupla remuneração e subsídios cruzados.
A ANP promoveu um avanço ao segregar adequadamente os ativos exclusivos do sistema E/S e ao aplicar o tratamento individualizado que resultou em aprovações condicionais, projetos contingentes e glosas, evitando a incorporação automática de valores sem comprovação técnica. Esse movimento é positivo e deve ser preservado.
O ponto que merece reflexão, no entanto, é a manutenção do CHCI como único método de valoração da BRA, sem que se tenha realizado o cotejo com o CRN e, principalmente, com o RCM – este último previsto no art. 6º, § 9º, da RANP 991/2026 como ferramenta conceitualmente mais adequada para ativos com histórico de remuneração sob contratos legados. A TBG opera um sistema que acumula décadas de fluxos contratuais, incluindo o TCO Brasil ainda vigente, e sua BRA inicial deveria ser examinada também sob a ótica do RCM para aferir se o capital investido já não foi integralmente recuperado.
A existência de um precedente (Resolução de Diretoria nº 604/2020) não exime a ANP de aplicar o novo marco regulatório de forma isonômica. O que se espera de uma regulação por incentivos é que as decisões sejam revistas continuamente, incorporando os melhores métodos disponíveis, ainda que isso implique qualificar a solução como provisória e prever ajustes compensatórios quando informações mais robustas vierem a público, nos exatos termos do art. 12 da RANP 991/2026.
Por essas razões, a ABIQUIM entende que a BRA aprovada deve ser compreendida como provisória, e confia que a ANP, no exercício de seu dever‑poder, promoverá a reavaliação da base com base no CRN e no RCM tão logo disponha de informações complementares e auditáveis, assegurando isonomia entre todas as transportadoras e plena observância da modicidade tarifária e da vedação à dupla remuneração.
Conforme já exposto no campo anterior do formulário, a ausência de cotejo metodológico compromete a definitividade da BRA aprovada. Sob a ótica do regime de entrada e saída, isso implica risco concreto de incorporação tarifária de capital já recuperado, em afronta ao art. 7º, IV, da RANP nº 991/2026.</v>
      </c>
      <c r="D19" s="63"/>
    </row>
    <row r="20" spans="1:4" ht="180">
      <c r="A20" s="67" t="s">
        <v>848</v>
      </c>
      <c r="B20" s="63" t="str">
        <f t="shared" ref="B20:B21" si="2">$T$1</f>
        <v>Contribuição - Seção II - Subseção 2.3 - Análise Crítica da proposta de valoração da Base Regulatória de Ativos</v>
      </c>
      <c r="C20" s="63" t="str">
        <f>VLOOKUP(A$4, $A$3:$AZ$6, 20, FALSE)</f>
        <v>No âmbito da Consulta Pública nº 3/2026 da ANP, a TBG informa que submeteu suas contribuições sobre a metodologia de valoração da Base Regulatória de Ativos (BRA) e os Planos de Investimentos das transportadoras, conforme proposto para o Ciclo Regulatório 2026-2030, através do e-mail contribuicaotarifasgn@anp.gov.br.
As submissões foram realizadas nos dias 20 de março e 1º de abril de 2026, nas quais estão contidas as cartas TBG/DCO/GR 00267/2026 e TBG/DCO/GR 00271/2026B respectivamente. Nestes documentos, a TBG detalhou sua posição sobre as análises da ANP contidas na Nota Técnica nº 2/2026/SIM-CTR/SIM/ANP-RJ (SEI nº 5723580) e na Nota Técnica nº 6/2026/SIM-CTR/SIM/ANP-RJ (SEI nº 5726631)</v>
      </c>
      <c r="D20" s="63"/>
    </row>
    <row r="21" spans="1:4" ht="315">
      <c r="A21" s="67" t="s">
        <v>1243</v>
      </c>
      <c r="B21" s="63" t="str">
        <f t="shared" si="2"/>
        <v>Contribuição - Seção II - Subseção 2.3 - Análise Crítica da proposta de valoração da Base Regulatória de Ativos</v>
      </c>
      <c r="C21" s="63" t="str">
        <f>VLOOKUP(A$6, $A$3:$AZ$6, 20, FALSE)</f>
        <v>Em relação à valoração da BRA inicial da TBG, não questionamos, neste caso, a adoção do método CHCI pelo regulador, objeto de decisão na ocasião da primeira revisão tarifária da transportadora, em 2019. Tampouco questionamos o rateio do valor residual entre a proporção de capacidade alocada nos contratos legados e regulados. Todavia, é imperativo destacar que o processo regulatório para valoração da BRA das transportadoras TAG e NTS tem distinção relevante se comparado ao da TBG.
O fator mais relevante é a falta de disponibilização de informações contábeis confiáveis para a TAG e NTS, cuja principal razão, como bem fundamentado pela ANP, decorre da ausência de segregação contábil em uma ótica operacional privada e verticalizada em que custos comuns não eram estruturados com finalidade regulatória entre atividades competitivas e monopolísticas. Esse não é o caso da TBG, uma vez que o gasoduto foi estruturado em project finance, a partir de uma SPE (Sociedade de Propósito Específico) instituída para viabilizar o financiamento do projeto e com isolamento de risco em relação aos acionistas. Dessa forma, no entendimento da ABRACE a adoção do método CHCI para a TAG e NTS não é equiparável à TBG, tampouco o rateio proporcional entre contratos legados e regulados não faz sentido pela lógica operacional.</v>
      </c>
      <c r="D21" s="63"/>
    </row>
    <row r="22" spans="1:4" ht="409.5">
      <c r="A22" s="66" t="s">
        <v>798</v>
      </c>
      <c r="B22" s="63" t="str">
        <f>$U$1</f>
        <v>Contribuição - Seção II - Subseção 2.3.1 - Análise do valor residual corrigido</v>
      </c>
      <c r="C22" s="63" t="str">
        <f>VLOOKUP(A$3, $A$3:$AZ$6, 21, FALSE)</f>
        <v>A ABIQUIM reconhece que a ANP, ao definir o valor residual corrigido da TBG em R$ 2.466 milhões (itens 25 a 28 da NT6), aplicou de forma consistente a metodologia do CHCI, com atualização monetária pelo IGP-M e pela projeção do IPCA para o período de transição, em continuidade à Resolução de Diretoria nº 604/2020. Do ponto de vista operacional, trata-se de um encaminhamento que confere previsibilidade ao processo.
No entanto, essa previsibilidade não pode ser confundida com a correção metodológica necessária para garantir a modicidade tarifária e a vedação à dupla remuneração. O valor residual aprovado decorre exclusivamente do CHCI, sem a aplicação do Método do Capital Recuperado (RCM) — previsto no art. 6º, § 9º, da RANP 991/2026 como instrumento adequado para aferir se o capital investido já foi integralmente recuperado por meio de tarifas negociadas sob contratos legados.
A TBG opera ativos que acumulam décadas de remuneração sob contratos legados – incluindo o TCO Brasil, ainda vigente – e a aferição do capital efetivamente não recuperado exige, no mínimo, uma análise sob a ótica do RCM. A mera continuidade do CHCI não responde à pergunta central: quanto do capital investido já foi recuperado pelas tarifas pagas ao longo da vida útil dos ativos?
A existência de uma decisão anterior (Resolução de Diretoria nº 604/2020) não afasta o dever de aplicar o novo marco regulatório de forma isonômica. A ABIQUIM não pode, portanto, concordar com a valoração final da BRA enquanto o método adotado não for submetido ao devido cotejo com as demais metodologias previstas na RANP 991/2026.
Por essas razões, a ABIQUIM entende que o valor residual aprovado deve ser compreendido como provisório, sujeito a reavaliação sempre que informações complementares e auditáveis estiverem disponíveis, nos termos do art. 12 da RANP 991/2026. A ABIQUIM confia que a ANP, no exercício de seu dever‑poder, promoverá a reavaliação da BRA da TBG com base no CRN e no RCM tão logo tais informações sejam obtidas, assegurando a isonomia entre todas as transportadoras e a plena observância dos princípios da modicidade tarifária e da vedação à dupla remuneração.
A discussão sobre o valor residual corrigido é indissociável da opção metodológica adotada para a BRA como um todo.</v>
      </c>
      <c r="D22" s="63"/>
    </row>
    <row r="23" spans="1:4" ht="180">
      <c r="A23" s="67" t="s">
        <v>848</v>
      </c>
      <c r="B23" s="63" t="str">
        <f t="shared" ref="B23" si="3">$U$1</f>
        <v>Contribuição - Seção II - Subseção 2.3.1 - Análise do valor residual corrigido</v>
      </c>
      <c r="C23" s="63" t="str">
        <f>VLOOKUP(A$4, $A$3:$AZ$6, 21, FALSE)</f>
        <v>No âmbito da Consulta Pública nº 3/2026 da ANP, a TBG informa que submeteu suas contribuições sobre a metodologia de valoração da Base Regulatória de Ativos (BRA) e os Planos de Investimentos das transportadoras, conforme proposto para o Ciclo Regulatório 2026-2030, através do e-mail contribuicaotarifasgn@anp.gov.br.
As submissões foram realizadas nos dias 20 de março e 1º de abril de 2026, nas quais estão contidas as cartas TBG/DCO/GR 00267/2026 e TBG/DCO/GR 00271/2026B respectivamente. Nestes documentos, a TBG detalhou sua posição sobre as análises da ANP contidas na Nota Técnica nº 2/2026/SIM-CTR/SIM/ANP-RJ (SEI nº 5723580) e na Nota Técnica nº 6/2026/SIM-CTR/SIM/ANP-RJ (SEI nº 5726631)</v>
      </c>
      <c r="D23" s="63"/>
    </row>
    <row r="24" spans="1:4" ht="409.5">
      <c r="A24" s="66" t="s">
        <v>798</v>
      </c>
      <c r="B24" s="63" t="str">
        <f>$V$1</f>
        <v>Contribuição - Seção II - Subseção 2.3.2 - Análise dos ativos exclusivos sistema E/S</v>
      </c>
      <c r="C24" s="63" t="str">
        <f>VLOOKUP(A$3, $A$3:$AZ$6, 22, FALSE)</f>
        <v xml:space="preserve">A ABIQUIM concorda com a forma como a ANP conduziu a análise dos ativos exclusivos do sistema de entrada e saída (E/S). Em vez de tratá-los como um bloco homogêneo, a Agência submeteu cada rubrica – Realocação do Trecho Sul, Linepack, Classe de Locação, Plataformas Digitais e Projetos de Transição Energética – a um crivo individual, exigindo comprovação de exclusividade, causalidade e ausência de remuneração anterior. O resultado – aprovação direta para alguns itens, aprovação condicional para outros, projeto contingente e glosa – é um exemplo de como a gradação regulatória deve ser aplicada para evitar a socialização prematura de custos sem o devido lastro documental.
O que merece registro, contudo, é que essa segregação refinada ocorreu dentro de uma metodologia de valoração da BRA que permaneceu restrita ao CHCI. A NT6 não aplicou o Método do Capital Recuperado (RCM) — previsto no art. 6º, § 9º, da RANP 991/2026 —, o que seria necessário para ativos com histórico de remuneração sob contratos legados, a fim de verificar a eventual dupla remuneração.
A existência de um precedente (Resolução de Diretoria nº 604/2020) não afasta o dever de aplicar o novo marco regulatório de forma isonômica. Por isso, a ABIQUIM entende que a BRA aprovada, mesmo com a correta segregação dos ativos exclusivos, deve ser qualificada como provisória, sujeita a reavaliação sempre que informações complementares e auditáveis estiverem disponíveis, nos termos do art. 12 da RANP 991/2026.
Sem prejuízo da correção da segregação efetuada, a ABIQUIM entende que tais valores apenas poderão adquirir caráter definitivo após a reavaliação metodológica da BRA nos termos já delineados nas contribuições dos campos anteriores do formulário. </v>
      </c>
      <c r="D24" s="63"/>
    </row>
    <row r="25" spans="1:4" ht="180">
      <c r="A25" s="67" t="s">
        <v>848</v>
      </c>
      <c r="B25" s="63" t="str">
        <f t="shared" ref="B25:B26" si="4">$V$1</f>
        <v>Contribuição - Seção II - Subseção 2.3.2 - Análise dos ativos exclusivos sistema E/S</v>
      </c>
      <c r="C25" s="63" t="str">
        <f>VLOOKUP(A$4, $A$3:$AZ$6, 22, FALSE)</f>
        <v>No âmbito da Consulta Pública nº 3/2026 da ANP, a TBG informa que submeteu suas contribuições sobre a metodologia de valoração da Base Regulatória de Ativos (BRA) e os Planos de Investimentos das transportadoras, conforme proposto para o Ciclo Regulatório 2026-2030, através do e-mail contribuicaotarifasgn@anp.gov.br.
As submissões foram realizadas nos dias 20 de março e 1º de abril de 2026, nas quais estão contidas as cartas TBG/DCO/GR 00267/2026 e TBG/DCO/GR 00271/2026B respectivamente. Nestes documentos, a TBG detalhou sua posição sobre as análises da ANP contidas na Nota Técnica nº 2/2026/SIM-CTR/SIM/ANP-RJ (SEI nº 5723580) e na Nota Técnica nº 6/2026/SIM-CTR/SIM/ANP-RJ (SEI nº 5726631)</v>
      </c>
      <c r="D25" s="63"/>
    </row>
    <row r="26" spans="1:4" ht="345">
      <c r="A26" s="67" t="s">
        <v>1243</v>
      </c>
      <c r="B26" s="63" t="str">
        <f t="shared" si="4"/>
        <v>Contribuição - Seção II - Subseção 2.3.2 - Análise dos ativos exclusivos sistema E/S</v>
      </c>
      <c r="C26" s="63" t="str">
        <f>VLOOKUP(A$6, $A$3:$AZ$6, 22, FALSE)</f>
        <v>No que tange aos ativos somados à BRA inicial, ressente-se de maiores explanações acerca do entendimento da transportadora, endossado pela ANP, de que são necessários exclusivamente à operação dos contratos regulados, sob o modelo por entradas e saídas. No entendimento da ABRACE, para ratificar essa conclusão, haveria a necessidade de comprovar que a operacionalidade desses novos ativos não guarda qualquer relação com a alocação e operacionalidade do contrato TCO Brasil. Ou seja, questionamos a sugestão de que estes novos ativos (e novos custos) não deveriam ser rateados com os contratos legados vigentes, dado que tanto os contratos legados quanto os regulados estão lastreados na operação do mesmo gasoduto.
Na Nota Técnica nº 5/2022/SIM-CGN/SIM/ANP-RJ, a ANP informa que a Petrobras poderia utilizar as capacidades deste contrato por meio de aditivos contratuais em condições similares àquelas capacidades alocadas aos carregadores do regime por entradas e saídas, com algumas flexibilidades remanescentes do regime de contratação postal. Infere-se, portanto, que a compatibilidade destes modelos contratuais sugere que estes novos investimentos possam beneficiar operacionalmente o carregador original. Se isso for verdade, com exceção da categoria “linepack contratos legados TCQ e TCX”, não há razão para que os custos sejam imputados, exclusivamente, aos carregadores do novo regime.</v>
      </c>
      <c r="D26" s="63"/>
    </row>
    <row r="27" spans="1:4" ht="270">
      <c r="A27" s="66" t="s">
        <v>798</v>
      </c>
      <c r="B27" s="63" t="str">
        <f>W$1</f>
        <v>Contribuição - Seção II - Subseção 2.3.2.1 - Realocação do Trecho Sul</v>
      </c>
      <c r="C27" s="63" t="str">
        <f>VLOOKUP(A$3, $A$3:$AZ$6, 23, FALSE)</f>
        <v>A ABIQUIM concorda com a aprovação do valor de R$ 48,43 milhões referente à Realocação do Trecho Sul, nos termos dos itens 30 e 31 da NT6. Trata-se de intervenção que atende a uma necessidade operacional concreta – a garantia de abastecimento na Região Sul – e que foi conduzida sob a supervisão da ANP, inclusive com amparo na Resolução de Diretoria nº 193/2022. O nexo técnico com o serviço regulado e a urgência da providência justificam o reconhecimento do investimento na BRA.
A concordância com esse reconhecimento específico, no entanto, não implica concordância com a metodologia geral adotada para a BRA da TBG. A NT6 limitou-se ao CHCI, sem cotejo com o CRN e o RCM, o que impede a aferição do capital efetivamente não recuperado ao longo da vida útil dos ativos. Por essa razão, a ABIQUIM entende que a BRA aprovada, inclusive a parcela correspondente à Realocação do Trecho Sul, deve ser compreendida como provisória, sujeita a reavaliação futura com base no RCM, nos termos do art. 12 da RANP 991/2026, assegurando a isonomia com as demais transportadoras.</v>
      </c>
      <c r="D27" s="63"/>
    </row>
    <row r="28" spans="1:4" ht="180">
      <c r="A28" s="67" t="s">
        <v>848</v>
      </c>
      <c r="B28" s="63" t="str">
        <f t="shared" ref="B28" si="5">W$1</f>
        <v>Contribuição - Seção II - Subseção 2.3.2.1 - Realocação do Trecho Sul</v>
      </c>
      <c r="C28" s="63" t="str">
        <f>VLOOKUP(A$4, $A$3:$AZ$6, 23, FALSE)</f>
        <v>No âmbito da Consulta Pública nº 3/2026 da ANP, a TBG informa que submeteu suas contribuições sobre a metodologia de valoração da Base Regulatória de Ativos (BRA) e os Planos de Investimentos das transportadoras, conforme proposto para o Ciclo Regulatório 2026-2030, através do e-mail contribuicaotarifasgn@anp.gov.br.
As submissões foram realizadas nos dias 20 de março e 1º de abril de 2026, nas quais estão contidas as cartas TBG/DCO/GR 00267/2026 e TBG/DCO/GR 00271/2026B respectivamente. Nestes documentos, a TBG detalhou sua posição sobre as análises da ANP contidas na Nota Técnica nº 2/2026/SIM-CTR/SIM/ANP-RJ (SEI nº 5723580) e na Nota Técnica nº 6/2026/SIM-CTR/SIM/ANP-RJ (SEI nº 5726631)</v>
      </c>
      <c r="D28" s="63"/>
    </row>
    <row r="29" spans="1:4" ht="90">
      <c r="A29" s="66" t="s">
        <v>798</v>
      </c>
      <c r="B29" s="63" t="str">
        <f>$X$1</f>
        <v>Contribuição - Seção II - Subseção 2.3.3 - Linepack Contratos Legados TCQ e TCX</v>
      </c>
      <c r="C29" s="63" t="str">
        <f>VLOOKUP(A$3, $A$3:$AZ$6, 24, FALSE)</f>
        <v>A ABIQUIM concorda com a aprovação do valor de R$ 143,6 milhões referente ao linepack dos contratos legados TCQ e TCX, conforme item 32 da NT6, desde que preservada a rastreabilidade física e contábil do volume de gás correspondente e pressuposta a inexistência de recuperação prévia, conforme já sinalizado na própria Nota Técnica, sem prejuízo do caráter provisório da BRA.</v>
      </c>
      <c r="D29" s="63"/>
    </row>
    <row r="30" spans="1:4" ht="180">
      <c r="A30" s="67" t="s">
        <v>848</v>
      </c>
      <c r="B30" s="63" t="str">
        <f t="shared" ref="B30:B31" si="6">$X$1</f>
        <v>Contribuição - Seção II - Subseção 2.3.3 - Linepack Contratos Legados TCQ e TCX</v>
      </c>
      <c r="C30" s="63" t="str">
        <f>VLOOKUP(A$4, $A$3:$AZ$6, 24, FALSE)</f>
        <v>No âmbito da Consulta Pública nº 3/2026 da ANP, a TBG informa que submeteu suas contribuições sobre a metodologia de valoração da Base Regulatória de Ativos (BRA) e os Planos de Investimentos das transportadoras, conforme proposto para o Ciclo Regulatório 2026-2030, através do e-mail contribuicaotarifasgn@anp.gov.br.
As submissões foram realizadas nos dias 20 de março e 1º de abril de 2026, nas quais estão contidas as cartas TBG/DCO/GR 00267/2026 e TBG/DCO/GR 00271/2026B respectivamente. Nestes documentos, a TBG detalhou sua posição sobre as análises da ANP contidas na Nota Técnica nº 2/2026/SIM-CTR/SIM/ANP-RJ (SEI nº 5723580) e na Nota Técnica nº 6/2026/SIM-CTR/SIM/ANP-RJ (SEI nº 5726631)</v>
      </c>
      <c r="D30" s="63"/>
    </row>
    <row r="31" spans="1:4" ht="409.5">
      <c r="A31" s="67" t="s">
        <v>1243</v>
      </c>
      <c r="B31" s="63" t="str">
        <f t="shared" si="6"/>
        <v>Contribuição - Seção II - Subseção 2.3.3 - Linepack Contratos Legados TCQ e TCX</v>
      </c>
      <c r="C31" s="63" t="str">
        <f>VLOOKUP(A$6, $A$3:$AZ$6, 24, FALSE)</f>
        <v>Em relação à incorporação dos investimentos relativos ao linepack à BRA, a ABRACE vem sistematicamente questionando a ANP sobre essa conduta, ao longo das chamadas públicas realizadas. Esse, no entanto, é o primeiro processo tarifário em que se discute a sua incorporação à BRA. De um lado, é preciso salientar que não houve, em nenhum momento, análise de eficiência ao processo de aquisição deste gás pela transportadora. O custo de aquisição indicado é muito superior ao preço do gás comercializado ao mercado à época, o que justificaria uma ação do regulador, de modo a evitar que decisões ineficientes por parte do regulado sejam repassadas indiscriminadamente aos carregadores.
Esta questão é ainda mais sensível, tendo em vista que a aquisição do linepack pela TBG ocorreu por meio de uma operação verticalizada (não-independente), ou seja, a transportadora adquiriu o gás de seu próprio acionista, Petrobras. Neste cenário, e tendo em vista que o custo de aquisição do linepack é integralmente repassado à tarifa sem escrutínio individualizado, é certo que a transportadora não terá incentivos para otimizá-lo, socializando ineficiências com os carregadores.
Segundo, não está claro como serão gerenciadas as variações de preço do linepack, tendo em vista que ele cumpre duas funções: i) é parte indissociável da operação – o duto precisa do gás pressurizado para funcionar; e ii) é um mecanismo de armazenamento de curto prazo para balanceamento do sistema de transporte. Sobe o primeiro ponto, comentamos, mas reforçamos que o nível de estoque ótimo deve estar claro em regulação, de modo a evitar a possibilidade de recuperação de um nível estruturalmente superior ao mínimo necessário. Em relação ao segundo ponto, o custo médio do estoque tem relação direta com o repasse do custo operacional do transporte, por meio das ações de balanceamento efetuadas pelo transportador. Assim, o carregador poderia absorver duplamente a ineficiência da aquisição do linepack, via tarifa e via custo de balanceamento.</v>
      </c>
      <c r="D31" s="63"/>
    </row>
    <row r="32" spans="1:4" ht="180">
      <c r="A32" s="66" t="s">
        <v>798</v>
      </c>
      <c r="B32" s="63" t="str">
        <f>$Y$1</f>
        <v>Contribuição - Seção II - Subseção 2.3.4 - Classe de Locação</v>
      </c>
      <c r="C32" s="63" t="str">
        <f>VLOOKUP(A$3, $A$3:$AZ$6, 25, FALSE)</f>
        <v>A ABIQUIM concorda com o tratamento dado pela ANP à Classe de Locação na TBG, conforme itens 33 a 37 e 89 da NT6, sem prejuízo do caráter provisório da BRA. Quando há adensamento populacional comprovado e exigência de segurança decorrente de norma técnica cogente (ASME B31.8 e RTDT), os investimentos em adequação de classe de locação atendem ao teste de necessidade do art. 6º, § 1º, da RANP 991/2026. A ANP acertou ao (i) glosar a parcela correspondente à participação do contrato legado TCO (R$ 8,8 milhões), (ii) aprovar condicionalmente a parcela do regime E/S (R$ 39,6 milhões) e (iii) converter o excedente ao limite anual de R$ 50 milhões em projeto contingente (R$ 650,6 milhões), resguardando o usuário de pagamentos antecipados sem a devida comprovação documental.</v>
      </c>
      <c r="D32" s="63"/>
    </row>
    <row r="33" spans="1:4" ht="180">
      <c r="A33" s="67" t="s">
        <v>848</v>
      </c>
      <c r="B33" s="63" t="str">
        <f t="shared" ref="B33:B34" si="7">$Y$1</f>
        <v>Contribuição - Seção II - Subseção 2.3.4 - Classe de Locação</v>
      </c>
      <c r="C33" s="63" t="str">
        <f>VLOOKUP(A$4, $A$3:$AZ$6, 25, FALSE)</f>
        <v>No âmbito da Consulta Pública nº 3/2026 da ANP, a TBG informa que submeteu suas contribuições sobre a metodologia de valoração da Base Regulatória de Ativos (BRA) e os Planos de Investimentos das transportadoras, conforme proposto para o Ciclo Regulatório 2026-2030, através do e-mail contribuicaotarifasgn@anp.gov.br.
As submissões foram realizadas nos dias 20 de março e 1º de abril de 2026, nas quais estão contidas as cartas TBG/DCO/GR 00267/2026 e TBG/DCO/GR 00271/2026B respectivamente. Nestes documentos, a TBG detalhou sua posição sobre as análises da ANP contidas na Nota Técnica nº 2/2026/SIM-CTR/SIM/ANP-RJ (SEI nº 5723580) e na Nota Técnica nº 6/2026/SIM-CTR/SIM/ANP-RJ (SEI nº 5726631)</v>
      </c>
      <c r="D33" s="63"/>
    </row>
    <row r="34" spans="1:4" ht="195">
      <c r="A34" s="67" t="s">
        <v>1243</v>
      </c>
      <c r="B34" s="63" t="str">
        <f t="shared" si="7"/>
        <v>Contribuição - Seção II - Subseção 2.3.4 - Classe de Locação</v>
      </c>
      <c r="C34" s="63" t="str">
        <f>VLOOKUP(A$6, $A$3:$AZ$6, 25, FALSE)</f>
        <v>Ainda, questionamos a incorporação à BRA do investimento em classe de locação de trecho do gasoduto de Garuva, tendo em vista que esse gasoduto faz parte de um contrato de conexão e não de transporte – stricto sensu.  Sob essa ótica, gastos Sustaining neste duto devem ser assumidos pela parte interessada, e não socializados. Ressalta-se que o abastecimento pelo ponto de Garuva está, inclusive, temporariamente suspenso, uma vez que a FSRU foi transferida pela New Fortress.
Assim, como não há oferta sistemática de gás natural por este ponto, ao nosso ver, não há benefício sistêmico para justificar a socialização deste custo, o qual recomendamos fortemente que não seja incluído à BRA pela ANP, tendo tratamento tarifário específico no âmbito do contrato de conexão.</v>
      </c>
      <c r="D34" s="63"/>
    </row>
    <row r="35" spans="1:4" ht="90">
      <c r="A35" s="66" t="s">
        <v>798</v>
      </c>
      <c r="B35" s="63" t="str">
        <f>$Z$1</f>
        <v>Contribuição - Seção II - Subseção 2.3.5 - Plataformas Digitais</v>
      </c>
      <c r="C35" s="63" t="str">
        <f>VLOOKUP(A$3, $A$3:$AZ$6, 26, FALSE)</f>
        <v>A Abiquim concorda com a classificação das Plataformas Digitais como projeto contingente até que a TBG apresente segregação completa entre TI operacional direto, TI operacional comum e TI corporativa, sem prejuízo do caráter provisório da BRA. Sem essa separação, há risco evidente de incorporação tarifária indevida de custos administrativos ou corporativos alheios ao serviço regulado.</v>
      </c>
      <c r="D35" s="63"/>
    </row>
    <row r="36" spans="1:4" ht="165">
      <c r="A36" s="67" t="s">
        <v>848</v>
      </c>
      <c r="B36" s="63" t="str">
        <f t="shared" ref="B36" si="8">$Z$1</f>
        <v>Contribuição - Seção II - Subseção 2.3.5 - Plataformas Digitais</v>
      </c>
      <c r="C36" s="63" t="str">
        <f>VLOOKUP(A$4, $A$3:$AZ$6, 26, FALSE)</f>
        <v>No âmbito da Consulta Pública nº 3/2026 da ANP, a TBG informa que submeteu suas contribuições sobre a metodologia de valoração da Base Regulatória de Ativos (BRA) e os Planos de Investimentos das transportadoras, conforme proposto para o Ciclo Regulatório 2026-2030, através do e-mail contribuicaotarifasgn@anp.gov.br.   As submissões foram realizadas nos dias 20 de março e 1º de abril de 2026, nas quais estão contidas as cartas TBG/DCO/GR 00267/2026 e TBG/DCO/GR 00271/2026B respectivamente. Nestes documentos, a TBG detalhou sua posição sobre as análises da ANP contidas na Nota Técnica nº 2/2026/SIM-CTR/SIM/ANP-RJ (SEI nº 5723580) e na Nota Técnica nº 6/2026/SIM-CTR/SIM/ANP-RJ (SEI nº 5726631)</v>
      </c>
      <c r="D36" s="63"/>
    </row>
    <row r="37" spans="1:4" ht="150">
      <c r="A37" s="66" t="s">
        <v>798</v>
      </c>
      <c r="B37" s="63" t="str">
        <f>$AA$1</f>
        <v>Contribuição - Seção II - Subseção 2.3.6 - Projetos de Transição Energética</v>
      </c>
      <c r="C37" s="63" t="str">
        <f>VLOOKUP(A$3, $A$3:$AZ$6, 27, FALSE)</f>
        <v>A ABIQUIM concorda com a glosa integral do valor de R$ 14,9 milhões referente aos Projetos de Transição Energética, nos termos dos itens 40 a 44 e 65 a 69 da NT6, sem prejuízo do caráter provisório da BRA. Conforme fundamentado na própria Nota Técnica, não há obrigação regulatória mandatória específica – a previsão do art. 12 da Lei nº 14.134/2021 é programática, não autoaplicável –, nem análise custo-benefício favorável à modicidade tarifária que justificasse a socialização desses custos via tarifa no ciclo 2026-2030. Trata-se, portanto, de investimento de natureza estratégica do acionista, cujo reconhecimento na BRA seria indevido.</v>
      </c>
      <c r="D37" s="63"/>
    </row>
    <row r="38" spans="1:4" ht="180">
      <c r="A38" s="67" t="s">
        <v>848</v>
      </c>
      <c r="B38" s="63" t="str">
        <f t="shared" ref="B38:B39" si="9">$AA$1</f>
        <v>Contribuição - Seção II - Subseção 2.3.6 - Projetos de Transição Energética</v>
      </c>
      <c r="C38" s="63" t="str">
        <f>VLOOKUP(A$4, $A$3:$AZ$6, 27, FALSE)</f>
        <v>No âmbito da Consulta Pública nº 3/2026 da ANP, a TBG informa que submeteu suas contribuições sobre a metodologia de valoração da Base Regulatória de Ativos (BRA) e os Planos de Investimentos das transportadoras, conforme proposto para o Ciclo Regulatório 2026-2030, através do e-mail contribuicaotarifasgn@anp.gov.br.
As submissões foram realizadas nos dias 20 de março e 1º de abril de 2026, nas quais estão contidas as cartas TBG/DCO/GR 00267/2026 e TBG/DCO/GR 00271/2026B respectivamente. Nestes documentos, a TBG detalhou sua posição sobre as análises da ANP contidas na Nota Técnica nº 2/2026/SIM-CTR/SIM/ANP-RJ (SEI nº 5723580) e na Nota Técnica nº 6/2026/SIM-CTR/SIM/ANP-RJ (SEI nº 5726631)</v>
      </c>
      <c r="D38" s="63"/>
    </row>
    <row r="39" spans="1:4" ht="45">
      <c r="A39" s="66" t="s">
        <v>1118</v>
      </c>
      <c r="B39" s="63" t="str">
        <f t="shared" si="9"/>
        <v>Contribuição - Seção II - Subseção 2.3.6 - Projetos de Transição Energética</v>
      </c>
      <c r="C39" s="63" t="str">
        <f>VLOOKUP(A$5, $A$3:$AZ$6, 27, FALSE)</f>
        <v>Sugere-se a glosa dos valores referentes aos projetos de transição energética propostos pela transportadora.</v>
      </c>
      <c r="D39" s="63"/>
    </row>
    <row r="40" spans="1:4" ht="409.5">
      <c r="A40" s="66" t="s">
        <v>798</v>
      </c>
      <c r="B40" s="63" t="str">
        <f>$AB$1</f>
        <v>Contribuição - Seção II - Subseção 2.3.7 - Resumo das determinações regulatórias para a proposta TBG para a Base Regulatória de Ativos  E/S</v>
      </c>
      <c r="C40" s="63" t="str">
        <f>VLOOKUP(A$3, $A$3:$AZ$6, 28, FALSE)</f>
        <v>A ABIQUIM reconhece que o resumo das determinações regulatórias para a BRA E/S da TBG, consolidado no item 44 da NT6, representa um avanço operacional em relação à proposta original da transportadora. A segregação entre o valor residual corrigido e os ativos exclusivos do sistema E/S, bem como o tratamento individualizado destes (aprovação direta, aprovação condicional, projeto contingente e glosa), confere maior transparência e evita a socialização automática de rubricas sem comprovação técnica.  No entanto, por todos os fundamentos já detalhados nos campos anteriores desta contribuição — notadamente a ausência de aplicação do Método do Capital Recuperado (RCM), previsto no art. 6º, § 9º, da RANP 991/2026 como o método conceitualmente adequado para ativos com histórico de remuneração sob contratos legados, e o consequente caráter provisório que deve ser atribuído à BRA — a ABIQUIM não pode concordar com a definitividade dos valores finais aprovados.   A ABIQUIM espera que a ANP, no exercício de seu dever‑poder e nos termos do art. 12 da RANP 991/2026, promoverá a reavaliação da BRA da TBG com base no CRN e no RCM tão logo informações complementares e auditáveis estejam disponíveis, assegurando a isonomia entre todas as transportadoras e a plena observância dos princípios da modicidade tarifária e da vedação à dupla remuneração.</v>
      </c>
      <c r="D40" s="63" t="s">
        <v>1530</v>
      </c>
    </row>
    <row r="41" spans="1:4" ht="180">
      <c r="A41" s="67" t="s">
        <v>848</v>
      </c>
      <c r="B41" s="63" t="str">
        <f t="shared" ref="B41" si="10">$AB$1</f>
        <v>Contribuição - Seção II - Subseção 2.3.7 - Resumo das determinações regulatórias para a proposta TBG para a Base Regulatória de Ativos  E/S</v>
      </c>
      <c r="C41" s="63" t="str">
        <f>VLOOKUP(A$4, $A$3:$AZ$6, 28, FALSE)</f>
        <v>No âmbito da Consulta Pública nº 3/2026 da ANP, a TBG informa que submeteu suas contribuições sobre a metodologia de valoração da Base Regulatória de Ativos (BRA) e os Planos de Investimentos das transportadoras, conforme proposto para o Ciclo Regulatório 2026-2030, através do e-mail contribuicaotarifasgn@anp.gov.br.   As submissões foram realizadas nos dias 20 de março e 1º de abril de 2026, nas quais estão contidas as cartas TBG/DCO/GR 00267/2026 e TBG/DCO/GR 00271/2026B respectivamente. Nestes documentos, a TBG detalhou sua posição sobre as análises da ANP contidas na Nota Técnica nº 2/2026/SIM-CTR/SIM/ANP-RJ (SEI nº 5723580) e na Nota Técnica nº 6/2026/SIM-CTR/SIM/ANP-RJ (SEI nº 5726631)</v>
      </c>
      <c r="D41" s="63" t="s">
        <v>15</v>
      </c>
    </row>
    <row r="42" spans="1:4" ht="150">
      <c r="A42" s="66" t="s">
        <v>798</v>
      </c>
      <c r="B42" s="63" t="str">
        <f>$AE$1</f>
        <v>Contribuição Seção III - Subseção 3.1 -  Análise geral da proposta de CAPEX para o Ciclo 2026-2030</v>
      </c>
      <c r="C42" s="63" t="str">
        <f>VLOOKUP(A$3, $A$3:$AZ$6, 31, FALSE)</f>
        <v>A ABIQUIM concorda com a análise geral da proposta de CAPEX da TBG desenvolvida nos itens 48 a 53 da NT6 e entende correta a preocupação da ANP com concentração temporal, materialidade elevada e potencial sobreposição entre CAPEX e OPEX. A proposta do ciclo deve ser depurada de itens sem business case robusto, sem opções comparadas ou sem demonstração de benefício regulatório mensurável, nos termos da NGR Rule 79 e das diretrizes da AER.
Em ausência de granularidade, o sustaining CAPEX passa a funcionar como vetor residual de custos não capturados em outras rubricas.</v>
      </c>
      <c r="D42" s="63"/>
    </row>
    <row r="43" spans="1:4" ht="180">
      <c r="A43" s="67" t="s">
        <v>848</v>
      </c>
      <c r="B43" s="63" t="str">
        <f t="shared" ref="B43:B44" si="11">$AE$1</f>
        <v>Contribuição Seção III - Subseção 3.1 -  Análise geral da proposta de CAPEX para o Ciclo 2026-2030</v>
      </c>
      <c r="C43" s="63" t="str">
        <f>VLOOKUP(A$4, $A$3:$AZ$6, 31, FALSE)</f>
        <v>No âmbito da Consulta Pública nº 3/2026 da ANP, a TBG informa que submeteu suas contribuições sobre a metodologia de valoração da Base Regulatória de Ativos (BRA) e os Planos de Investimentos das transportadoras, conforme proposto para o Ciclo Regulatório 2026-2030, através do e-mail contribuicaotarifasgn@anp.gov.br.
As submissões foram realizadas nos dias 20 de março e 1º de abril de 2026, nas quais estão contidas as cartas TBG/DCO/GR 00267/2026 e TBG/DCO/GR 00271/2026B respectivamente. Nestes documentos, a TBG detalhou sua posição sobre as análises da ANP contidas na Nota Técnica nº 2/2026/SIM-CTR/SIM/ANP-RJ (SEI nº 5723580) e na Nota Técnica nº 6/2026/SIM-CTR/SIM/ANP-RJ (SEI nº 5726631)</v>
      </c>
      <c r="D43" s="63"/>
    </row>
    <row r="44" spans="1:4" ht="409.5">
      <c r="A44" s="66" t="s">
        <v>1118</v>
      </c>
      <c r="B44" s="63" t="str">
        <f t="shared" si="11"/>
        <v>Contribuição Seção III - Subseção 3.1 -  Análise geral da proposta de CAPEX para o Ciclo 2026-2030</v>
      </c>
      <c r="C44" s="63" t="str">
        <f>VLOOKUP(A$5, $A$3:$AZ$6, 31, FALSE)</f>
        <v>A proposta de CAPEX apresentada pela TBG para o ciclo 2026-2030, no montante de R$ 2.759,8 milhões, apresenta falhas de estruturação, destacando-se inicialmente a ausência de uma distinção clara entre Sustaining CAPEX (investimentos para manutenção do sistema existente) e Growth CAPEX (projetos de expansão).
Sob a ótica regulatória, a proposta apresenta valores meramente declaratórios, desacompanhados da documentação técnica mínima exigida para a verificação de prudência e eficiência. Para que a inclusão na Base Regulatória de Ativos (BRA) seja aprovada conforme o art. 6º, § 1º, da Resolução ANP nº 991/2026, é imprescindível a apresentação de laudos técnicos, estudos de engenharia detalhados, orçamentos com quantitativos e custos unitários, além de cronogramas físico-financeiros.
Destaca-se também a falha em demonstrar que as intervenções em ativos existentes cumprem as exigências de capitalização do pronunciamento contábil CPC 27. A ausência de comprovação de que os gastos prolongam a vida útil do ativo ou melhoram seu desempenho, aliada à falta de baixa dos componentes substituídos, cria um risco concreto de dupla recuperação de custos por parte da transportadora (cobrando simultaneamente via OPEX anual e via CAPEX na BRA).
Por fim, a omissão de um programa de manutenção fundamentado em um portfólio de projetos individualizados impede a análise da alocação intertemporal dos investimentos. Isso gera riscos de front-loading (antecipação injustificada de despesas para antecipar retornos tarifários) ou concentração tardia de gastos sem justificativa técnica.
Dessa forma, a exigência prioritária é que a TBG forneça documentação técnica completa para toda categoria material (superior a 5% do Sustaining CAPEX total) e demonstre a correspondência exata entre os valores pleiteados e os projetos individuais previstos para cada ano do ciclo tarifário.</v>
      </c>
      <c r="D44" s="63"/>
    </row>
    <row r="45" spans="1:4" ht="180">
      <c r="A45" s="66" t="s">
        <v>798</v>
      </c>
      <c r="B45" s="63" t="str">
        <f>$AF$1</f>
        <v>Contribuição Seção III - Subseção 3.2 - Análise por Categoria de Sustaining CAPEX</v>
      </c>
      <c r="C45" s="63" t="str">
        <f>VLOOKUP(A$3, $A$3:$AZ$6, 32, FALSE)</f>
        <v>A ABIQUIM, em consonância com o referencial metodológico estabelecido na Nota Técnica nº 2/2026 (NT2), concorda com a análise por categoria de sustaining CAPEX conduzida pela ANP. Esse tratamento evita a aprovação em bloco de rubricas heterogêneas e permite associar a decisão regulatória ao grau de prova disponível em cada item. Para uma transportadora da dimensão da TBG, com proposta de sustaining CAPEX de R$ 1,21 bilhão, essa granularidade é indispensável para preservar a modicidade tarifária e evitar dupla contagem entre investimentos, substituições e manutenção pesada.
Em ausência de granularidade, o sustaining CAPEX passa a funcionar como vetor residual de custos não capturados em outras rubricas.</v>
      </c>
      <c r="D45" s="63"/>
    </row>
    <row r="46" spans="1:4" ht="180">
      <c r="A46" s="67" t="s">
        <v>848</v>
      </c>
      <c r="B46" s="63" t="str">
        <f t="shared" ref="B46" si="12">$AF$1</f>
        <v>Contribuição Seção III - Subseção 3.2 - Análise por Categoria de Sustaining CAPEX</v>
      </c>
      <c r="C46" s="63" t="str">
        <f>VLOOKUP(A$4, $A$3:$AZ$6, 32, FALSE)</f>
        <v>No âmbito da Consulta Pública nº 3/2026 da ANP, a TBG informa que submeteu suas contribuições sobre a metodologia de valoração da Base Regulatória de Ativos (BRA) e os Planos de Investimentos das transportadoras, conforme proposto para o Ciclo Regulatório 2026-2030, através do e-mail contribuicaotarifasgn@anp.gov.br.
As submissões foram realizadas nos dias 20 de março e 1º de abril de 2026, nas quais estão contidas as cartas TBG/DCO/GR 00267/2026 e TBG/DCO/GR 00271/2026B respectivamente. Nestes documentos, a TBG detalhou sua posição sobre as análises da ANP contidas na Nota Técnica nº 2/2026/SIM-CTR/SIM/ANP-RJ (SEI nº 5723580) e na Nota Técnica nº 6/2026/SIM-CTR/SIM/ANP-RJ (SEI nº 5726631)</v>
      </c>
      <c r="D46" s="63"/>
    </row>
    <row r="47" spans="1:4" ht="180">
      <c r="A47" s="67" t="s">
        <v>848</v>
      </c>
      <c r="B47" s="63" t="str">
        <f t="shared" ref="B47" si="13">$AG$1</f>
        <v>Contribuição Seção III - Subseção 3.2.1 - Estação(ões) de Compressão / Serviço(s) de Compressão</v>
      </c>
      <c r="C47" s="63" t="str">
        <f>VLOOKUP(A$4, $A$3:$AZ$6, 33, FALSE)</f>
        <v>No âmbito da Consulta Pública nº 3/2026 da ANP, a TBG informa que submeteu suas contribuições sobre a metodologia de valoração da Base Regulatória de Ativos (BRA) e os Planos de Investimentos das transportadoras, conforme proposto para o Ciclo Regulatório 2026-2030, através do e-mail contribuicaotarifasgn@anp.gov.br.
As submissões foram realizadas nos dias 20 de março e 1º de abril de 2026, nas quais estão contidas as cartas TBG/DCO/GR 00267/2026 e TBG/DCO/GR 00271/2026B respectivamente. Nestes documentos, a TBG detalhou sua posição sobre as análises da ANP contidas na Nota Técnica nº 2/2026/SIM-CTR/SIM/ANP-RJ (SEI nº 5723580) e na Nota Técnica nº 6/2026/SIM-CTR/SIM/ANP-RJ (SEI nº 5726631)</v>
      </c>
      <c r="D47" s="63"/>
    </row>
    <row r="48" spans="1:4" ht="135">
      <c r="A48" s="66" t="s">
        <v>798</v>
      </c>
      <c r="B48" s="63" t="str">
        <f>$AH$1</f>
        <v>Contribuição Seção III - Subseção 3.2.2 - Tubulação - Trecho(s) / Ramal(is) e Componentes Tubulação - Trecho(s) / Ramal(is)</v>
      </c>
      <c r="C48" s="63" t="str">
        <f>VLOOKUP(A$3, $A$3:$AZ$6, 34, FALSE)</f>
        <v>A ABIQUIM concorda com a exigência de documentação adicional para as rubricas de Tubulação e Componentes de Tubulação, que totalizam R$ 204 milhões, conforme itens 59 a 63 da NT6. Em investimentos de integridade e substituição física, é indispensável demonstrar o trecho específico, o racional técnico, a priorização dentro do plano de integridade e a baixa dos componentes substituídos, sob pena de se admitir dupla contagem patrimonial. A classificação contingente adotada pela ANP é, portanto, medida prudente e alinhada ao art. 6º, § 1º, da RANP 991/2026.</v>
      </c>
      <c r="D48" s="63"/>
    </row>
    <row r="49" spans="1:4" ht="180">
      <c r="A49" s="67" t="s">
        <v>848</v>
      </c>
      <c r="B49" s="63" t="str">
        <f t="shared" ref="B49:B50" si="14">$AH$1</f>
        <v>Contribuição Seção III - Subseção 3.2.2 - Tubulação - Trecho(s) / Ramal(is) e Componentes Tubulação - Trecho(s) / Ramal(is)</v>
      </c>
      <c r="C49" s="63" t="str">
        <f>VLOOKUP(A$4, $A$3:$AZ$6, 34, FALSE)</f>
        <v>No âmbito da Consulta Pública nº 3/2026 da ANP, a TBG informa que submeteu suas contribuições sobre a metodologia de valoração da Base Regulatória de Ativos (BRA) e os Planos de Investimentos das transportadoras, conforme proposto para o Ciclo Regulatório 2026-2030, através do e-mail contribuicaotarifasgn@anp.gov.br.
As submissões foram realizadas nos dias 20 de março e 1º de abril de 2026, nas quais estão contidas as cartas TBG/DCO/GR 00267/2026 e TBG/DCO/GR 00271/2026B respectivamente. Nestes documentos, a TBG detalhou sua posição sobre as análises da ANP contidas na Nota Técnica nº 2/2026/SIM-CTR/SIM/ANP-RJ (SEI nº 5723580) e na Nota Técnica nº 6/2026/SIM-CTR/SIM/ANP-RJ (SEI nº 5726631)</v>
      </c>
      <c r="D49" s="63"/>
    </row>
    <row r="50" spans="1:4" ht="225">
      <c r="A50" s="66" t="s">
        <v>1118</v>
      </c>
      <c r="B50" s="63" t="str">
        <f t="shared" si="14"/>
        <v>Contribuição Seção III - Subseção 3.2.2 - Tubulação - Trecho(s) / Ramal(is) e Componentes Tubulação - Trecho(s) / Ramal(is)</v>
      </c>
      <c r="C50" s="63" t="str">
        <f>VLOOKUP(A$5, $A$3:$AZ$6, 34, FALSE)</f>
        <v>A proposta de investimentos para as rubricas 'Tubulação - Trecho(s) / Ramal(is)' e 'Componentes Tubulação', que totaliza R$ 204 milhões (16,9% do sustaining CAPEX), não reúne as condições necessárias para aprovação imediata.
Primeiramente, identifica-se uma concentração injustificada de quase 60% dos gastos previstos logo nos dois primeiros anos do ciclo tarifário. Além disso, sob a ótica regulatória e contábil, há um risco concreto de dupla contagem e sobre-remuneração no que tange à substituição de componentes: caso a transportadora não realize a devida baixa contábil do item substituído, o ativo antigo continuará sendo remunerado na Base Regulatória de Ativos (BRA) simultaneamente à adição do novo componente como CAPEX incremental.
A ausência de documentação técnica individualizada inviabiliza a comprovação de que tais gastos são prudentes e eficientes.</v>
      </c>
      <c r="D50" s="63"/>
    </row>
    <row r="51" spans="1:4" ht="120">
      <c r="A51" s="66" t="s">
        <v>798</v>
      </c>
      <c r="B51" s="63" t="str">
        <f>$AI$1</f>
        <v>Contribuição Seção III - Subseção 3.2.3 - Redução de Emissão/ Transição Energética</v>
      </c>
      <c r="C51" s="63" t="str">
        <f>VLOOKUP(A$3, $A$3:$AZ$6, 35, FALSE)</f>
        <v>A ABIQUIM concorda com a glosa integral da rubrica de Redução de Emissão e Transição Energética, no valor de R$ 146,2 milhões, conforme itens 64 a 69 da NT6. Conforme fundamentado na própria Nota Técnica, não há obrigação regulatória mandatória específica – a previsão do art. 12 da Lei nº 14.134/2021 é programática, não autoaplicável – nem análise custo-benefício favorável à modicidade tarifária que justificasse a socialização desses custos via tarifa no ciclo 2026-2030.</v>
      </c>
      <c r="D51" s="63"/>
    </row>
    <row r="52" spans="1:4" ht="180">
      <c r="A52" s="67" t="s">
        <v>848</v>
      </c>
      <c r="B52" s="63" t="str">
        <f t="shared" ref="B52:B53" si="15">$AI$1</f>
        <v>Contribuição Seção III - Subseção 3.2.3 - Redução de Emissão/ Transição Energética</v>
      </c>
      <c r="C52" s="63" t="str">
        <f>VLOOKUP(A$4, $A$3:$AZ$6, 35, FALSE)</f>
        <v>No âmbito da Consulta Pública nº 3/2026 da ANP, a TBG informa que submeteu suas contribuições sobre a metodologia de valoração da Base Regulatória de Ativos (BRA) e os Planos de Investimentos das transportadoras, conforme proposto para o Ciclo Regulatório 2026-2030, através do e-mail contribuicaotarifasgn@anp.gov.br.
As submissões foram realizadas nos dias 20 de março e 1º de abril de 2026, nas quais estão contidas as cartas TBG/DCO/GR 00267/2026 e TBG/DCO/GR 00271/2026B respectivamente. Nestes documentos, a TBG detalhou sua posição sobre as análises da ANP contidas na Nota Técnica nº 2/2026/SIM-CTR/SIM/ANP-RJ (SEI nº 5723580) e na Nota Técnica nº 6/2026/SIM-CTR/SIM/ANP-RJ (SEI nº 5726631)</v>
      </c>
      <c r="D52" s="63"/>
    </row>
    <row r="53" spans="1:4" ht="75">
      <c r="A53" s="66" t="s">
        <v>1118</v>
      </c>
      <c r="B53" s="63" t="str">
        <f t="shared" si="15"/>
        <v>Contribuição Seção III - Subseção 3.2.3 - Redução de Emissão/ Transição Energética</v>
      </c>
      <c r="C53" s="63" t="str">
        <f>VLOOKUP(A$5, $A$3:$AZ$6, 35, FALSE)</f>
        <v>Sugere-se a glosa dos valores referentes aos projetos de transição energética propostos pela transportadora, uma vez que os projetos apresentados não demonstraram obrigatoriedade legal imediata ou análise custo-benefício favorável à modicidade tarifária no cenário atual.</v>
      </c>
      <c r="D53" s="63"/>
    </row>
    <row r="54" spans="1:4" ht="135">
      <c r="A54" s="66" t="s">
        <v>798</v>
      </c>
      <c r="B54" s="63" t="str">
        <f>$AJ$1</f>
        <v>Contribuição Seção III - Subseção 3.2.4 - Overhaul</v>
      </c>
      <c r="C54" s="63" t="str">
        <f>VLOOKUP(A$3, $A$3:$AZ$6, 36, FALSE)</f>
        <v>A ABIQUIM concorda com a classificação contingente da rubrica Overhaul, no valor de R$ 109,9 milhões, conforme itens 70 a 73 da NT6. Trata‑se de categoria em que a fronteira entre CAPEX e OPEX é especialmente sensível, e a socialização tarifária somente pode ocorrer quando houver demonstração específica de extensão de vida útil, melhoria mensurável de desempenho e ausência de sobreposição com o OPEX de manutenção de compressores. A exigência de documentação técnica individualizada é, portanto, medida prudente e alinhada ao art. 6º, § 1º, da RANP 991/2026.</v>
      </c>
      <c r="D54" s="63"/>
    </row>
    <row r="55" spans="1:4" ht="180">
      <c r="A55" s="67" t="s">
        <v>848</v>
      </c>
      <c r="B55" s="63" t="str">
        <f t="shared" ref="B55:B56" si="16">$AJ$1</f>
        <v>Contribuição Seção III - Subseção 3.2.4 - Overhaul</v>
      </c>
      <c r="C55" s="63" t="str">
        <f>VLOOKUP(A$4, $A$3:$AZ$6, 36, FALSE)</f>
        <v>No âmbito da Consulta Pública nº 3/2026 da ANP, a TBG informa que submeteu suas contribuições sobre a metodologia de valoração da Base Regulatória de Ativos (BRA) e os Planos de Investimentos das transportadoras, conforme proposto para o Ciclo Regulatório 2026-2030, através do e-mail contribuicaotarifasgn@anp.gov.br.
As submissões foram realizadas nos dias 20 de março e 1º de abril de 2026, nas quais estão contidas as cartas TBG/DCO/GR 00267/2026 e TBG/DCO/GR 00271/2026B respectivamente. Nestes documentos, a TBG detalhou sua posição sobre as análises da ANP contidas na Nota Técnica nº 2/2026/SIM-CTR/SIM/ANP-RJ (SEI nº 5723580) e na Nota Técnica nº 6/2026/SIM-CTR/SIM/ANP-RJ (SEI nº 5726631)</v>
      </c>
      <c r="D55" s="63"/>
    </row>
    <row r="56" spans="1:4" ht="30">
      <c r="A56" s="66" t="s">
        <v>1118</v>
      </c>
      <c r="B56" s="63" t="str">
        <f t="shared" si="16"/>
        <v>Contribuição Seção III - Subseção 3.2.4 - Overhaul</v>
      </c>
      <c r="C56" s="63" t="str">
        <f>VLOOKUP(A$5, $A$3:$AZ$6, 36, FALSE)</f>
        <v>Sugere-se a glosa, uma vez que os custos não estão adequadamente demonstrados.</v>
      </c>
      <c r="D56" s="63"/>
    </row>
    <row r="57" spans="1:4" ht="135">
      <c r="A57" s="66" t="s">
        <v>798</v>
      </c>
      <c r="B57" s="63" t="str">
        <f>$AK$1</f>
        <v>Contribuição Seção III - Subseção 3.2.5 - Pig Instrumentado</v>
      </c>
      <c r="C57" s="63" t="str">
        <f>VLOOKUP(A$3, $A$3:$AZ$6, 37, FALSE)</f>
        <v>A ABIQUIM concorda com a classificação contingente da rubrica Pig Instrumentado, no valor de R$ 99,8 milhões, conforme itens 74 a 78 da NT6. A exigência de apresentação do plano de integridade da malha, da periodicidade aplicável, do histórico de corridas anteriores e da comprovação da baixa dos componentes substituídos é indispensável para que se possa verificar a efetiva necessidade do investimento e evitar dupla contagem progressiva na BRA. A classificação contingente adotada pela ANP está, portanto, em consonância com o art. 6º, § 1º, da RANP 991/2026.</v>
      </c>
      <c r="D57" s="63"/>
    </row>
    <row r="58" spans="1:4" ht="180">
      <c r="A58" s="67" t="s">
        <v>848</v>
      </c>
      <c r="B58" s="63" t="str">
        <f t="shared" ref="B58" si="17">$AK$1</f>
        <v>Contribuição Seção III - Subseção 3.2.5 - Pig Instrumentado</v>
      </c>
      <c r="C58" s="63" t="str">
        <f>VLOOKUP(A$4, $A$3:$AZ$6, 37, FALSE)</f>
        <v>No âmbito da Consulta Pública nº 3/2026 da ANP, a TBG informa que submeteu suas contribuições sobre a metodologia de valoração da Base Regulatória de Ativos (BRA) e os Planos de Investimentos das transportadoras, conforme proposto para o Ciclo Regulatório 2026-2030, através do e-mail contribuicaotarifasgn@anp.gov.br.
As submissões foram realizadas nos dias 20 de março e 1º de abril de 2026, nas quais estão contidas as cartas TBG/DCO/GR 00267/2026 e TBG/DCO/GR 00271/2026B respectivamente. Nestes documentos, a TBG detalhou sua posição sobre as análises da ANP contidas na Nota Técnica nº 2/2026/SIM-CTR/SIM/ANP-RJ (SEI nº 5723580) e na Nota Técnica nº 6/2026/SIM-CTR/SIM/ANP-RJ (SEI nº 5726631)</v>
      </c>
      <c r="D58" s="63"/>
    </row>
    <row r="59" spans="1:4" ht="165">
      <c r="A59" s="66" t="s">
        <v>798</v>
      </c>
      <c r="B59" s="63" t="str">
        <f>$AL$1</f>
        <v>Contribuição Seção III - Subseção 3.2.6 - Plataforma Digitais e Infraestrutura de Tecnologia e Informação</v>
      </c>
      <c r="C59" s="63" t="str">
        <f>VLOOKUP(A$3, $A$3:$AZ$6, 38, FALSE)</f>
        <v>A ABIQUIM concorda com a classificação contingente das rubricas Plataformas Digitais (R$ 63,5 milhões) e Infraestrutura de Tecnologia e Informação (R$ 52,2 milhões), conforme itens 79 a 81 da NT6. A exigência de segregação completa entre TI operacional direta (exclusiva do regime E/S), TI operacional comum (compartilhada com outros regimes) e TI corporativa (sistemas administrativos), acompanhada de matriz de alocação verificável, é indispensável para evitar que custos administrativos ou corporativos sejam indevidamente socializados via tarifa. Enquanto essa segregação não for apresentada, a manutenção dos valores como projeto contingente é medida prudente e alinhada ao art. 6º, § 1º, da RANP 991/2026.</v>
      </c>
      <c r="D59" s="63"/>
    </row>
    <row r="60" spans="1:4" ht="165">
      <c r="A60" s="67" t="s">
        <v>848</v>
      </c>
      <c r="B60" s="63" t="str">
        <f t="shared" ref="B60" si="18">$AL$1</f>
        <v>Contribuição Seção III - Subseção 3.2.6 - Plataforma Digitais e Infraestrutura de Tecnologia e Informação</v>
      </c>
      <c r="C60" s="63" t="str">
        <f>VLOOKUP(A$4, $A$3:$AZ$6, 38, FALSE)</f>
        <v>No âmbito da Consulta Pública nº 3/2026 da ANP, a TBG informa que submeteu suas contribuições sobre a metodologia de valoração da Base Regulatória de Ativos (BRA) e os Planos de Investimentos das transportadoras, conforme proposto para o Ciclo Regulatório 2026-2030, através do e-mail contribuicaotarifasgn@anp.gov.br.   As submissões foram realizadas nos dias 20 de março e 1º de abril de 2026, nas quais estão contidas as cartas TBG/DCO/GR 00267/2026 e TBG/DCO/GR 00271/2026B respectivamente. Nestes documentos, a TBG detalhou sua posição sobre as análises da ANP contidas na Nota Técnica nº 2/2026/SIM-CTR/SIM/ANP-RJ (SEI nº 5723580) e na Nota Técnica nº 6/2026/SIM-CTR/SIM/ANP-RJ (SEI nº 5726631)</v>
      </c>
      <c r="D60" s="63"/>
    </row>
    <row r="61" spans="1:4" ht="120">
      <c r="A61" s="66" t="s">
        <v>798</v>
      </c>
      <c r="B61" s="63" t="str">
        <f>$AM$1</f>
        <v>Contribuição Seção III - Subseção 3.2.7 - Resumo das determinações regulatórias para a proposta de sustaining CAPEX</v>
      </c>
      <c r="C61" s="63" t="str">
        <f>VLOOKUP(A$3, $A$3:$AZ$6, 39, FALSE)</f>
        <v>A ABIQUIM concorda com o resumo das determinações regulatórias para o sustaining CAPEX da TBG, conforme consolidado nas Tabelas 4 e 5 da NT6: aprovação condicional de R$ 160,4 milhões, projeto contingente de R$ 905,3 milhões e glosa de R$ 146,2 milhões. Essa consolidação reflete adequadamente a distinção entre itens passíveis de aprovação condicional, projetos contingentes e glosas integrais, evitando qualquer leitura de aprovação tácita de rubricas materiais ainda não demonstradas.</v>
      </c>
      <c r="D61" s="63"/>
    </row>
    <row r="62" spans="1:4" ht="180">
      <c r="A62" s="67" t="s">
        <v>848</v>
      </c>
      <c r="B62" s="63" t="str">
        <f t="shared" ref="B62" si="19">$AM$1</f>
        <v>Contribuição Seção III - Subseção 3.2.7 - Resumo das determinações regulatórias para a proposta de sustaining CAPEX</v>
      </c>
      <c r="C62" s="63" t="str">
        <f>VLOOKUP(A$4, $A$3:$AZ$6, 39, FALSE)</f>
        <v>No âmbito da Consulta Pública nº 3/2026 da ANP, a TBG informa que submeteu suas contribuições sobre a metodologia de valoração da Base Regulatória de Ativos (BRA) e os Planos de Investimentos das transportadoras, conforme proposto para o Ciclo Regulatório 2026-2030, através do e-mail contribuicaotarifasgn@anp.gov.br.
As submissões foram realizadas nos dias 20 de março e 1º de abril de 2026, nas quais estão contidas as cartas TBG/DCO/GR 00267/2026 e TBG/DCO/GR 00271/2026B respectivamente. Nestes documentos, a TBG detalhou sua posição sobre as análises da ANP contidas na Nota Técnica nº 2/2026/SIM-CTR/SIM/ANP-RJ (SEI nº 5723580) e na Nota Técnica nº 6/2026/SIM-CTR/SIM/ANP-RJ (SEI nº 5726631)</v>
      </c>
      <c r="D62" s="63"/>
    </row>
    <row r="63" spans="1:4" ht="150">
      <c r="A63" s="66" t="s">
        <v>798</v>
      </c>
      <c r="B63" s="63" t="str">
        <f>$AN$1</f>
        <v>Contribuição Seção III - Subseção 3.3 - Estação de Compressão de Gaspar</v>
      </c>
      <c r="C63" s="63" t="str">
        <f>VLOOKUP(A$3, $A$3:$AZ$6, 40, FALSE)</f>
        <v>A ABIQUIM concorda com a glosa integral do projeto ECOMP Gaspar, no valor de R$ 445,8 milhões, no ciclo 2026-2030, conforme itens 82 e 83 da NT6, especialmente em razão da proteção da tarifa contra incertezas futuras. Sem Autorização de Construção emitida pela ANP e sem a documentação completa exigível para projeto de expansão dessa magnitude, sua incorporação tarifária transferiria indevidamente aos usuários o risco de não implementação, alteração substancial ou redimensionamento futuro, bem como a socialização prematura de risco, em consonância com a Decisão de Diretoria nº 704/2025 e com os arts. 5º e 6º da RANP 991/2026.</v>
      </c>
      <c r="D63" s="63"/>
    </row>
    <row r="64" spans="1:4" ht="180">
      <c r="A64" s="67" t="s">
        <v>848</v>
      </c>
      <c r="B64" s="63" t="str">
        <f t="shared" ref="B64:B65" si="20">$AN$1</f>
        <v>Contribuição Seção III - Subseção 3.3 - Estação de Compressão de Gaspar</v>
      </c>
      <c r="C64" s="63" t="str">
        <f>VLOOKUP(A$4, $A$3:$AZ$6, 40, FALSE)</f>
        <v>No âmbito da Consulta Pública nº 3/2026 da ANP, a TBG informa que submeteu suas contribuições sobre a metodologia de valoração da Base Regulatória de Ativos (BRA) e os Planos de Investimentos das transportadoras, conforme proposto para o Ciclo Regulatório 2026-2030, através do e-mail contribuicaotarifasgn@anp.gov.br.
As submissões foram realizadas nos dias 20 de março e 1º de abril de 2026, nas quais estão contidas as cartas TBG/DCO/GR 00267/2026 e TBG/DCO/GR 00271/2026B respectivamente. Nestes documentos, a TBG detalhou sua posição sobre as análises da ANP contidas na Nota Técnica nº 2/2026/SIM-CTR/SIM/ANP-RJ (SEI nº 5723580) e na Nota Técnica nº 6/2026/SIM-CTR/SIM/ANP-RJ (SEI nº 5726631)</v>
      </c>
      <c r="D64" s="63"/>
    </row>
    <row r="65" spans="1:4" ht="45">
      <c r="A65" s="66" t="s">
        <v>1118</v>
      </c>
      <c r="B65" s="63" t="str">
        <f t="shared" si="20"/>
        <v>Contribuição Seção III - Subseção 3.3 - Estação de Compressão de Gaspar</v>
      </c>
      <c r="C65" s="63" t="str">
        <f>VLOOKUP(A$5, $A$3:$AZ$6, 40, FALSE)</f>
        <v>Sugere-se a glosa integral dos valores referentes ao projeto Estação de Compressão de Gaspar, uma vez que não se trata de expansão autorizada pela ANP.</v>
      </c>
      <c r="D65" s="63"/>
    </row>
    <row r="66" spans="1:4" ht="255">
      <c r="A66" s="66" t="s">
        <v>798</v>
      </c>
      <c r="B66" s="63" t="str">
        <f>$AO$1</f>
        <v>Contribuição Seção III - Subseção 3.4 - Classe de Locação</v>
      </c>
      <c r="C66" s="63" t="str">
        <f>VLOOKUP(A$3, $A$3:$AZ$6, 41, FALSE)</f>
        <v>A ABIQUIM concorda com o tratamento conferido pela ANP à Classe de Locação na TBG, conforme itens 85 a 90 da NT6. A mudança de classe de locação, quando devidamente comprovada por adensamento populacional e exigida pelas normas técnicas (ASME B31.8 e RTDT), atende ao teste de necessidade do art. 6º, § 1º, da RANP 991/2026. A ABIQUIM endossa o limite de R$ 50 milhões anuais como aprovação condicional (total de R$ 250 milhões no ciclo), condicionada à comprovação dos gastos efetivamente incorridos, o que funciona como trava tarifária, e a classificação do saldo remanescente de R$ 650,6 milhões como projeto contingente, até apresentação da documentação técnica completa, preservando a flexibilidade sem risco ex ante. A glosa de R$ 201,5 milhões correspondente à participação do contrato legado TCO também é medida correta.
Essa solução equilibra a necessidade de segurança operacional com a proteção do usuário contra reconhecimentos antecipados e irreversíveis.</v>
      </c>
      <c r="D66" s="63" t="s">
        <v>1543</v>
      </c>
    </row>
    <row r="67" spans="1:4" ht="180">
      <c r="A67" s="67" t="s">
        <v>848</v>
      </c>
      <c r="B67" s="63" t="str">
        <f t="shared" ref="B67" si="21">$AO$1</f>
        <v>Contribuição Seção III - Subseção 3.4 - Classe de Locação</v>
      </c>
      <c r="C67" s="63" t="str">
        <f>VLOOKUP(A$4, $A$3:$AZ$6, 41, FALSE)</f>
        <v>No âmbito da Consulta Pública nº 3/2026 da ANP, a TBG informa que submeteu suas contribuições sobre a metodologia de valoração da Base Regulatória de Ativos (BRA) e os Planos de Investimentos das transportadoras, conforme proposto para o Ciclo Regulatório 2026-2030, através do e-mail contribuicaotarifasgn@anp.gov.br.
As submissões foram realizadas nos dias 20 de março e 1º de abril de 2026, nas quais estão contidas as cartas TBG/DCO/GR 00267/2026 e TBG/DCO/GR 00271/2026B respectivamente. Nestes documentos, a TBG detalhou sua posição sobre as análises da ANP contidas na Nota Técnica nº 2/2026/SIM-CTR/SIM/ANP-RJ (SEI nº 5723580) e na Nota Técnica nº 6/2026/SIM-CTR/SIM/ANP-RJ (SEI nº 5726631)</v>
      </c>
      <c r="D67" s="63" t="s">
        <v>15</v>
      </c>
    </row>
    <row r="68" spans="1:4" ht="180">
      <c r="A68" s="66" t="s">
        <v>798</v>
      </c>
      <c r="B68" s="63" t="str">
        <f>$AQ$1</f>
        <v>Contribuição Seção IV - Gastos Operacionais (OPEX)</v>
      </c>
      <c r="C68" s="63" t="str">
        <f>VLOOKUP(A$3, $A$3:$AZ$6, 43, FALSE)</f>
        <v>A ABIQUIM concorda com a análise crítica da ANP quanto à proposta de OPEX da TBG, que totaliza R$ 2.416 milhões no ciclo 2026 2030. A estabilidade ou crescimento real dos gastos operacionais, desacompanhados de ganhos explícitos de produtividade, é incompatível com a lógica da regulação por incentivos e compromete a adequada calibração do revenue cap.
A materialidade do OPEX proposto exige decomposição analítica suficiente para permitir o teste regulatório de prudência, eficiência e necessidade, bem como a verificação de ausência de sobreposição com parcelas de CAPEX ou de remuneração histórica já incorporada à base.</v>
      </c>
      <c r="D68" s="63"/>
    </row>
    <row r="69" spans="1:4" ht="180">
      <c r="A69" s="67" t="s">
        <v>848</v>
      </c>
      <c r="B69" s="63" t="str">
        <f t="shared" ref="B69" si="22">$AQ$1</f>
        <v>Contribuição Seção IV - Gastos Operacionais (OPEX)</v>
      </c>
      <c r="C69" s="63" t="str">
        <f>VLOOKUP(A$4, $A$3:$AZ$6, 43, FALSE)</f>
        <v>No âmbito da Consulta Pública nº 3/2026 da ANP, a TBG informa que submeteu suas contribuições sobre a metodologia de valoração da Base Regulatória de Ativos (BRA) e os Planos de Investimentos das transportadoras, conforme proposto para o Ciclo Regulatório 2026-2030, através do e-mail contribuicaotarifasgn@anp.gov.br.
As submissões foram realizadas nos dias 20 de março e 1º de abril de 2026, nas quais estão contidas as cartas TBG/DCO/GR 00267/2026 e TBG/DCO/GR 00271/2026B respectivamente. Nestes documentos, a TBG detalhou sua posição sobre as análises da ANP contidas na Nota Técnica nº 2/2026/SIM-CTR/SIM/ANP-RJ (SEI nº 5723580) e na Nota Técnica nº 6/2026/SIM-CTR/SIM/ANP-RJ (SEI nº 5726631)</v>
      </c>
      <c r="D69" s="63"/>
    </row>
    <row r="70" spans="1:4" ht="120">
      <c r="A70" s="66" t="s">
        <v>798</v>
      </c>
      <c r="B70" s="63" t="str">
        <f>$AR$1</f>
        <v>Contribuição Seção IV - Subseção 4.1 - Proposta TBG para gastos Operacionais</v>
      </c>
      <c r="C70" s="63" t="str">
        <f>VLOOKUP(A$3, $A$3:$AZ$6, 44, FALSE)</f>
        <v>A ABIQUIM discorda parcialmente da proposta de OPEX da TBG na medida em que projeta valores estáveis ou crescentes ao longo do ciclo regulatório, concentrados em rubricas genéricas e com grau insuficiente de decomposição analítica. Essa configuração impede a adequada verificação de prudência, eficiência e necessidade dos dispêndios, além de dificultar a segregação entre custos operacionais recorrentes e investimentos já capturados, em parte, por rubricas de CAPEX ou por bases históricas anteriormente remuneradas.</v>
      </c>
      <c r="D70" s="63"/>
    </row>
    <row r="71" spans="1:4" ht="180">
      <c r="A71" s="67" t="s">
        <v>848</v>
      </c>
      <c r="B71" s="63" t="str">
        <f t="shared" ref="B71" si="23">$AR$1</f>
        <v>Contribuição Seção IV - Subseção 4.1 - Proposta TBG para gastos Operacionais</v>
      </c>
      <c r="C71" s="63" t="str">
        <f>VLOOKUP(A$4, $A$3:$AZ$6, 44, FALSE)</f>
        <v>No âmbito da Consulta Pública nº 3/2026 da ANP, a TBG informa que submeteu suas contribuições sobre a metodologia de valoração da Base Regulatória de Ativos (BRA) e os Planos de Investimentos das transportadoras, conforme proposto para o Ciclo Regulatório 2026-2030, através do e-mail contribuicaotarifasgn@anp.gov.br.
As submissões foram realizadas nos dias 20 de março e 1º de abril de 2026, nas quais estão contidas as cartas TBG/DCO/GR 00267/2026 e TBG/DCO/GR 00271/2026B respectivamente. Nestes documentos, a TBG detalhou sua posição sobre as análises da ANP contidas na Nota Técnica nº 2/2026/SIM-CTR/SIM/ANP-RJ (SEI nº 5723580) e na Nota Técnica nº 6/2026/SIM-CTR/SIM/ANP-RJ (SEI nº 5726631)</v>
      </c>
      <c r="D71" s="63"/>
    </row>
    <row r="72" spans="1:4" ht="120">
      <c r="A72" s="66" t="s">
        <v>798</v>
      </c>
      <c r="B72" s="63" t="str">
        <f>$AS$1</f>
        <v>Contribuição Seção IV - Subseção 4.2 - Análise Crítica dos valores propostos de OPEX</v>
      </c>
      <c r="C72" s="63" t="str">
        <f>VLOOKUP(A$3, $A$3:$AZ$6, 45, FALSE)</f>
        <v>A ABIQUIM concorda com a análise crítica desenvolvida pela ANP e entende que ela deve ser integralmente preservada na fase tarifária subsequente. Dada a materialidade do OPEX proposto (R$ 2.416 milhões no ciclo 2026 2030), a definição do OPEX de base deve ser condicionada à apresentação de abertura analítica suficiente para permitir comparação inter transportadoras, verificação de eficiência relativa e ausência de sobreposição com investimentos capitalizados, em consonância com a lógica da regulação por incentivos.</v>
      </c>
      <c r="D72" s="63"/>
    </row>
    <row r="73" spans="1:4" ht="180">
      <c r="A73" s="67" t="s">
        <v>848</v>
      </c>
      <c r="B73" s="63" t="str">
        <f t="shared" ref="B73" si="24">$AS$1</f>
        <v>Contribuição Seção IV - Subseção 4.2 - Análise Crítica dos valores propostos de OPEX</v>
      </c>
      <c r="C73" s="63" t="str">
        <f>VLOOKUP(A$4, $A$3:$AZ$6, 45, FALSE)</f>
        <v>No âmbito da Consulta Pública nº 3/2026 da ANP, a TBG informa que submeteu suas contribuições sobre a metodologia de valoração da Base Regulatória de Ativos (BRA) e os Planos de Investimentos das transportadoras, conforme proposto para o Ciclo Regulatório 2026-2030, através do e-mail contribuicaotarifasgn@anp.gov.br.
As submissões foram realizadas nos dias 20 de março e 1º de abril de 2026, nas quais estão contidas as cartas TBG/DCO/GR 00267/2026 e TBG/DCO/GR 00271/2026B respectivamente. Nestes documentos, a TBG detalhou sua posição sobre as análises da ANP contidas na Nota Técnica nº 2/2026/SIM-CTR/SIM/ANP-RJ (SEI nº 5723580) e na Nota Técnica nº 6/2026/SIM-CTR/SIM/ANP-RJ (SEI nº 5726631)</v>
      </c>
      <c r="D73" s="63"/>
    </row>
    <row r="74" spans="1:4" ht="120">
      <c r="A74" s="66" t="s">
        <v>798</v>
      </c>
      <c r="B74" s="63" t="str">
        <f>$AT$1</f>
        <v>Contribuição Seção IV - Subseção 4.2.1 - OPEX crescente e ausência de ganhos de produtividade</v>
      </c>
      <c r="C74" s="63" t="str">
        <f>VLOOKUP(A$3, $A$3:$AZ$6, 46, FALSE)</f>
        <v>A ABIQUIM concorda com a crítica da ANP à trajetória de OPEX crescente no período 2026 2030, especialmente pela ausência de ganhos explícitos de produtividade que justifiquem crescimento real de custos em um regime de regulação por incentivos. A naturalização de OPEX crescente, desacompanhada de expansão da rede ou ampliação mensurável do nível de serviço, compromete a eficácia do Fator X e produz pressão estrutural sobre o revenue cap, em afronta aos princípios de eficiência e modicidade tarifária.</v>
      </c>
      <c r="D74" s="63"/>
    </row>
    <row r="75" spans="1:4" ht="180">
      <c r="A75" s="67" t="s">
        <v>848</v>
      </c>
      <c r="B75" s="63" t="str">
        <f t="shared" ref="B75:B76" si="25">$AT$1</f>
        <v>Contribuição Seção IV - Subseção 4.2.1 - OPEX crescente e ausência de ganhos de produtividade</v>
      </c>
      <c r="C75" s="63" t="str">
        <f>VLOOKUP(A$4, $A$3:$AZ$6, 46, FALSE)</f>
        <v>No âmbito da Consulta Pública nº 3/2026 da ANP, a TBG informa que submeteu suas contribuições sobre a metodologia de valoração da Base Regulatória de Ativos (BRA) e os Planos de Investimentos das transportadoras, conforme proposto para o Ciclo Regulatório 2026-2030, através do e-mail contribuicaotarifasgn@anp.gov.br.
As submissões foram realizadas nos dias 20 de março e 1º de abril de 2026, nas quais estão contidas as cartas TBG/DCO/GR 00267/2026 e TBG/DCO/GR 00271/2026B respectivamente. Nestes documentos, a TBG detalhou sua posição sobre as análises da ANP contidas na Nota Técnica nº 2/2026/SIM-CTR/SIM/ANP-RJ (SEI nº 5723580) e na Nota Técnica nº 6/2026/SIM-CTR/SIM/ANP-RJ (SEI nº 5726631)</v>
      </c>
      <c r="D75" s="63"/>
    </row>
    <row r="76" spans="1:4" ht="105">
      <c r="A76" s="66" t="s">
        <v>1118</v>
      </c>
      <c r="B76" s="63" t="str">
        <f t="shared" si="25"/>
        <v>Contribuição Seção IV - Subseção 4.2.1 - OPEX crescente e ausência de ganhos de produtividade</v>
      </c>
      <c r="C76" s="63" t="str">
        <f>VLOOKUP(A$5, $A$3:$AZ$6, 46, FALSE)</f>
        <v>Sugere-se a redução gradual dos valores requeridos correspondentes aos gastos operacionais.
O aumento dos valores referentes aos gastos operacionais não reflete a dinâmica regulatória de maximização dos ganhos de eficiência ao longo do  ciclo tarifário.
Destaca-se que os ganhos de eficiência devem ser capturados pelo Fator X e refletidos em favor da modicidade tarifária.</v>
      </c>
      <c r="D76" s="63"/>
    </row>
    <row r="77" spans="1:4" ht="135">
      <c r="A77" s="66" t="s">
        <v>798</v>
      </c>
      <c r="B77" s="63" t="str">
        <f>$AU$1</f>
        <v>Contribuição Seção IV - Subseção 4.2.2 - Elevado valor da categoria “Custo com Pessoal”</v>
      </c>
      <c r="C77" s="63" t="str">
        <f>VLOOKUP(A$3, $A$3:$AZ$6, 47, FALSE)</f>
        <v>A ABIQUIM concorda com a exigência de informações adicionais quanto à rubrica “Custo com Pessoal”, estimada em R$ 1.290,5 milhões (53,4% do OPEX total). Dada a magnitude desse valor e sua discrepância em relação a outras transportadoras comparáveis, a ANP deve condicionar qualquer reconhecimento tarifário à apresentação de abertura detalhada de quadro funcional, funções exercidas, terceirizações, critérios de rateio e vinculação efetiva ao serviço regulado, sob pena de incorporação indevida de custos administrativos ou corporativos à tarifa.</v>
      </c>
      <c r="D77" s="63"/>
    </row>
    <row r="78" spans="1:4" ht="180">
      <c r="A78" s="67" t="s">
        <v>848</v>
      </c>
      <c r="B78" s="63" t="str">
        <f t="shared" ref="B78" si="26">$AU$1</f>
        <v>Contribuição Seção IV - Subseção 4.2.2 - Elevado valor da categoria “Custo com Pessoal”</v>
      </c>
      <c r="C78" s="63" t="str">
        <f>VLOOKUP(A$4, $A$3:$AZ$6, 47, FALSE)</f>
        <v>No âmbito da Consulta Pública nº 3/2026 da ANP, a TBG informa que submeteu suas contribuições sobre a metodologia de valoração da Base Regulatória de Ativos (BRA) e os Planos de Investimentos das transportadoras, conforme proposto para o Ciclo Regulatório 2026-2030, através do e-mail contribuicaotarifasgn@anp.gov.br.
As submissões foram realizadas nos dias 20 de março e 1º de abril de 2026, nas quais estão contidas as cartas TBG/DCO/GR 00267/2026 e TBG/DCO/GR 00271/2026B respectivamente. Nestes documentos, a TBG detalhou sua posição sobre as análises da ANP contidas na Nota Técnica nº 2/2026/SIM-CTR/SIM/ANP-RJ (SEI nº 5723580) e na Nota Técnica nº 6/2026/SIM-CTR/SIM/ANP-RJ (SEI nº 5726631)</v>
      </c>
      <c r="D78" s="63"/>
    </row>
    <row r="79" spans="1:4" ht="195">
      <c r="A79" s="66" t="s">
        <v>798</v>
      </c>
      <c r="B79" s="63" t="str">
        <f>$AV$1</f>
        <v>Contribuição Seção IV - Subseção 4.2.3 - Elevada participação das categorias “outros custos e despesas” e "Outras Manutenções”</v>
      </c>
      <c r="C79" s="63" t="str">
        <f>VLOOKUP(A$3, $A$3:$AZ$6, 48, FALSE)</f>
        <v>A ABIQUIM concorda com a crítica da ANP à elevada participação de rubricas genéricas como “outros custos e despesas” e “outras manutenções”, que, conjuntamente, representam parcela expressiva do OPEX total (cerca de 20%). Categorias dessa natureza, quando materialmente relevantes, inviabilizam o teste regulatório de prudência e não podem ser socializadas via tarifa sem decomposição analítica, identificação do ativo ou serviço correspondente e demonstração objetiva de necessidade para a prestação do serviço regulado.</v>
      </c>
      <c r="D79" s="63" t="s">
        <v>1550</v>
      </c>
    </row>
    <row r="80" spans="1:4" ht="180">
      <c r="A80" s="67" t="s">
        <v>848</v>
      </c>
      <c r="B80" s="63" t="str">
        <f t="shared" ref="B80" si="27">$AV$1</f>
        <v>Contribuição Seção IV - Subseção 4.2.3 - Elevada participação das categorias “outros custos e despesas” e "Outras Manutenções”</v>
      </c>
      <c r="C80" s="63" t="str">
        <f>VLOOKUP(A$4, $A$3:$AZ$6, 48, FALSE)</f>
        <v>No âmbito da Consulta Pública nº 3/2026 da ANP, a TBG informa que submeteu suas contribuições sobre a metodologia de valoração da Base Regulatória de Ativos (BRA) e os Planos de Investimentos das transportadoras, conforme proposto para o Ciclo Regulatório 2026-2030, através do e-mail contribuicaotarifasgn@anp.gov.br.
As submissões foram realizadas nos dias 20 de março e 1º de abril de 2026, nas quais estão contidas as cartas TBG/DCO/GR 00267/2026 e TBG/DCO/GR 00271/2026B respectivamente. Nestes documentos, a TBG detalhou sua posição sobre as análises da ANP contidas na Nota Técnica nº 2/2026/SIM-CTR/SIM/ANP-RJ (SEI nº 5723580) e na Nota Técnica nº 6/2026/SIM-CTR/SIM/ANP-RJ (SEI nº 5726631)</v>
      </c>
      <c r="D80" s="63" t="s">
        <v>15</v>
      </c>
    </row>
    <row r="81" spans="1:4" ht="195">
      <c r="A81" s="66" t="s">
        <v>798</v>
      </c>
      <c r="B81" s="63" t="str">
        <f>$AW$1</f>
        <v>Justificativa3</v>
      </c>
      <c r="C81" s="63" t="str">
        <f>VLOOKUP(A$3, $A$3:$AZ$6, 49, FALSE)</f>
        <v>As contribuições da ABIQUIM à Seção IV fundamentam se nos princípios da modicidade tarifária, transparência e eficiência consagrados na Lei nº 14.134/2021 e na Resolução ANP nº 991/2026, em especial no que se refere à aplicação do Fator X e à demonstração de que os custos operacionais são estritamente necessários e incorridos de forma eficiente. Em regulação por incentivos, o OPEX reconhecido tende a se consolidar na base do revenue cap, exigindo cautela redobrada na fase de definição do custo de base.
A ABIQUIM confia que a 3ª fase do Plano de Ação exigirá a abertura analítica e a aplicação do Fator X necessárias para assegurar que apenas custos operacionais eficientes e estritamente necessários à prestação do serviço regulado sejam reconhecidos na tarifa.</v>
      </c>
      <c r="D81" s="63"/>
    </row>
    <row r="82" spans="1:4" ht="180">
      <c r="A82" s="67" t="s">
        <v>848</v>
      </c>
      <c r="B82" s="63" t="str">
        <f t="shared" ref="B82" si="28">$AW$1</f>
        <v>Justificativa3</v>
      </c>
      <c r="C82" s="63" t="str">
        <f>VLOOKUP(A$4, $A$3:$AZ$6, 49, FALSE)</f>
        <v>No âmbito da Consulta Pública nº 3/2026 da ANP, a TBG informa que submeteu suas contribuições sobre a metodologia de valoração da Base Regulatória de Ativos (BRA) e os Planos de Investimentos das transportadoras, conforme proposto para o Ciclo Regulatório 2026-2030, através do e-mail contribuicaotarifasgn@anp.gov.br.
As submissões foram realizadas nos dias 20 de março e 1º de abril de 2026, nas quais estão contidas as cartas TBG/DCO/GR 00267/2026 e TBG/DCO/GR 00271/2026B respectivamente. Nestes documentos, a TBG detalhou sua posição sobre as análises da ANP contidas na Nota Técnica nº 2/2026/SIM-CTR/SIM/ANP-RJ (SEI nº 5723580) e na Nota Técnica nº 6/2026/SIM-CTR/SIM/ANP-RJ (SEI nº 5726631)</v>
      </c>
      <c r="D82" s="63"/>
    </row>
    <row r="83" spans="1:4" ht="180">
      <c r="A83" s="67" t="s">
        <v>848</v>
      </c>
      <c r="B83" s="63" t="str">
        <f t="shared" ref="B83" si="29">$AX$1</f>
        <v>Contribuição Seção V - Conclusão</v>
      </c>
      <c r="C83" s="63" t="str">
        <f>VLOOKUP(A$4, $A$3:$AZ$6, 50, FALSE)</f>
        <v>No âmbito da Consulta Pública nº 3/2026 da ANP, a TBG informa que submeteu suas contribuições sobre a metodologia de valoração da Base Regulatória de Ativos (BRA) e os Planos de Investimentos das transportadoras, conforme proposto para o Ciclo Regulatório 2026-2030, através do e-mail contribuicaotarifasgn@anp.gov.br.
As submissões foram realizadas nos dias 20 de março e 1º de abril de 2026, nas quais estão contidas as cartas TBG/DCO/GR 00267/2026 e TBG/DCO/GR 00271/2026B respectivamente. Nestes documentos, a TBG detalhou sua posição sobre as análises da ANP contidas na Nota Técnica nº 2/2026/SIM-CTR/SIM/ANP-RJ (SEI nº 5723580) e na Nota Técnica nº 6/2026/SIM-CTR/SIM/ANP-RJ (SEI nº 5726631)</v>
      </c>
      <c r="D83" s="63" t="s">
        <v>15</v>
      </c>
    </row>
    <row r="84" spans="1:4" ht="409.5">
      <c r="A84" s="66" t="s">
        <v>798</v>
      </c>
      <c r="B84" s="63" t="str">
        <f>$AZ$1</f>
        <v>Contribuição</v>
      </c>
      <c r="C84" s="63" t="str">
        <f>VLOOKUP(A$3, $A$3:$AZ$6, 52, FALSE)</f>
        <v>A ABIQUIM reconhece o elevado nível técnico do trabalho desenvolvido pela ANP na condução da revisão tarifária do transporte, especialmente diante da complexidade do tema, da assimetria informacional inerente e dos impactos econômicos relevantes para usuários e agentes do mercado de gás natural.
No mérito, destacam-se avanços importantes, como a segregação entre valor residual corrigido e ativos exclusivos do sistema E/S, bem como a aplicação consistente da gradação regulatória. Esses elementos contribuem para maior transparência e mitigam o risco de socialização indevida de custos.
Persistem, contudo, preocupações estruturais quanto à isonomia regulatória, em especial pela manutenção exclusiva do CHCI na valoração da BRA da TBG, sem aplicação do Método do Capital Recuperado, expressamente previsto no art. 6º, § 9º, da RANP nº 991/2026 para ativos com histórico de tarifas negociadas.
Por essas razões, a ABIQUIM entende que a BRA aprovada deve ser expressamente qualificada como provisória, com previsão de reavaliação futura com base no CRN e no RCM, tão logo estejam disponíveis informações complementares e auditáveis, assegurando a plena observância dos princípios da modicidade tarifária, da vedação à dupla remuneração e da isonomia entre transportadoras.
A ABIQUIM reforça ainda pontos transversais que devem orientar o ciclo tarifário, aplicáveis a todas as transportadoras independentemente de seu porte: a segregação rigorosa entre regimes; a vedação à dupla remuneração e a ausência de qualquer blindagem definitiva de valores aceitos por premência temporal; o aprimoramento informacional progressivo, com true‑up quando dados auditáveis surgirem; a cautela na calibração do revenue cap, pois base superavaliada distorce incentivos e pode produzir aumentos tarifários persistentes; e a necessidade de que mesmo soluções pragmáticas sejam expressamente qualificadas como provisórias quando adotadas com base em informações incompletas.
Por fim, entendemos que a consistência intertemporal é decisiva: a metodologia e os precedentes definidos agora orientarão a ampliação da BRA à medida que novos contratos se encerrarem em ciclos futuros. Por isso, transparência, revisabilidade e governança informacional devem ser tratadas como ativos regulatórios deste primeiro ciclo, assegurando que os usuários de gás natural não arquem com distorções decorrentes de informações imperfeitas ou de parâmetros não validados, independentemente do porte da transportadora ou da complexidade de sua estrutura contratual.
A ABIQUIM confia que suas contribuições serão consideradas pela ANP, contribuindo para o aperfeiçoamento do regime tarifário e para a proteção dos interesses dos usuários de gás natural.</v>
      </c>
      <c r="D84" s="63"/>
    </row>
    <row r="85" spans="1:4" ht="180">
      <c r="A85" s="67" t="s">
        <v>848</v>
      </c>
      <c r="B85" s="63" t="str">
        <f t="shared" ref="B85" si="30">$AZ$1</f>
        <v>Contribuição</v>
      </c>
      <c r="C85" s="63" t="str">
        <f>VLOOKUP(A$4, $A$3:$AZ$6, 52, FALSE)</f>
        <v>No âmbito da Consulta Pública nº 3/2026 da ANP, a TBG informa que submeteu suas contribuições sobre a metodologia de valoração da Base Regulatória de Ativos (BRA) e os Planos de Investimentos das transportadoras, conforme proposto para o Ciclo Regulatório 2026-2030, através do e-mail contribuicaotarifasgn@anp.gov.br.
As submissões foram realizadas nos dias 20 de março e 1º de abril de 2026, nas quais estão contidas as cartas TBG/DCO/GR 00267/2026 e TBG/DCO/GR 00271/2026B respectivamente. Nestes documentos, a TBG detalhou sua posição sobre as análises da ANP contidas na Nota Técnica nº 2/2026/SIM-CTR/SIM/ANP-RJ (SEI nº 5723580) e na Nota Técnica nº 6/2026/SIM-CTR/SIM/ANP-RJ (SEI nº 5726631)</v>
      </c>
      <c r="D85" s="63"/>
    </row>
  </sheetData>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D22F32-ECBB-4333-97B1-1B60E81B5CD2}">
  <dimension ref="A1:AA17"/>
  <sheetViews>
    <sheetView topLeftCell="A5" workbookViewId="0">
      <selection activeCell="A5" sqref="A5:D6"/>
    </sheetView>
  </sheetViews>
  <sheetFormatPr defaultRowHeight="15"/>
  <cols>
    <col min="1" max="1" width="27.85546875" customWidth="1"/>
    <col min="2" max="2" width="35.7109375" customWidth="1"/>
    <col min="3" max="3" width="101.28515625" customWidth="1"/>
    <col min="4" max="4" width="92.85546875" customWidth="1"/>
    <col min="6" max="6" width="25.28515625" bestFit="1" customWidth="1"/>
    <col min="7" max="7" width="36.5703125" bestFit="1" customWidth="1"/>
    <col min="8" max="8" width="22" bestFit="1" customWidth="1"/>
    <col min="9" max="9" width="27" bestFit="1" customWidth="1"/>
    <col min="10" max="11" width="36.5703125" bestFit="1" customWidth="1"/>
    <col min="12" max="12" width="31.140625" bestFit="1" customWidth="1"/>
    <col min="13" max="13" width="28.28515625" bestFit="1" customWidth="1"/>
    <col min="14" max="19" width="36.5703125" bestFit="1" customWidth="1"/>
    <col min="20" max="20" width="12" bestFit="1" customWidth="1"/>
    <col min="21" max="24" width="36.5703125" bestFit="1" customWidth="1"/>
    <col min="25" max="25" width="30.85546875" bestFit="1" customWidth="1"/>
    <col min="26" max="26" width="12.42578125" bestFit="1" customWidth="1"/>
    <col min="27" max="27" width="12.28515625" bestFit="1" customWidth="1"/>
  </cols>
  <sheetData>
    <row r="1" spans="1:27" ht="45" hidden="1">
      <c r="A1" s="12" t="s">
        <v>1066</v>
      </c>
      <c r="B1" s="13" t="s">
        <v>760</v>
      </c>
      <c r="C1" s="13" t="s">
        <v>761</v>
      </c>
      <c r="D1" s="13" t="s">
        <v>762</v>
      </c>
      <c r="E1" s="13" t="s">
        <v>763</v>
      </c>
      <c r="F1" s="13" t="s">
        <v>1067</v>
      </c>
      <c r="G1" s="13" t="s">
        <v>765</v>
      </c>
      <c r="H1" s="13" t="s">
        <v>766</v>
      </c>
      <c r="I1" s="13" t="s">
        <v>767</v>
      </c>
      <c r="J1" s="13" t="s">
        <v>768</v>
      </c>
      <c r="K1" s="13" t="s">
        <v>1511</v>
      </c>
      <c r="L1" s="13" t="s">
        <v>770</v>
      </c>
      <c r="M1" s="13" t="s">
        <v>771</v>
      </c>
      <c r="N1" s="25" t="s">
        <v>721</v>
      </c>
      <c r="O1" s="13" t="s">
        <v>753</v>
      </c>
      <c r="P1" s="13" t="s">
        <v>772</v>
      </c>
      <c r="Q1" s="13" t="s">
        <v>568</v>
      </c>
      <c r="R1" s="13" t="s">
        <v>754</v>
      </c>
      <c r="S1" s="25" t="s">
        <v>755</v>
      </c>
      <c r="T1" s="13" t="s">
        <v>1069</v>
      </c>
      <c r="U1" s="13" t="s">
        <v>588</v>
      </c>
      <c r="V1" s="13" t="s">
        <v>756</v>
      </c>
      <c r="W1" s="13" t="s">
        <v>757</v>
      </c>
      <c r="X1" s="13" t="s">
        <v>23</v>
      </c>
      <c r="Y1" s="13" t="s">
        <v>758</v>
      </c>
      <c r="Z1" s="13" t="s">
        <v>48</v>
      </c>
      <c r="AA1" s="14" t="s">
        <v>62</v>
      </c>
    </row>
    <row r="2" spans="1:27" hidden="1">
      <c r="A2" s="19">
        <v>2</v>
      </c>
      <c r="B2" s="21">
        <v>46114.44153935185</v>
      </c>
      <c r="C2" s="21">
        <v>46114.447141203702</v>
      </c>
      <c r="D2" s="20" t="s">
        <v>776</v>
      </c>
      <c r="E2" s="20"/>
      <c r="F2" s="20"/>
      <c r="G2" s="20" t="s">
        <v>777</v>
      </c>
      <c r="H2" s="20" t="s">
        <v>798</v>
      </c>
      <c r="I2" s="20" t="s">
        <v>2</v>
      </c>
      <c r="J2" s="20" t="s">
        <v>784</v>
      </c>
      <c r="K2" s="20" t="s">
        <v>1082</v>
      </c>
      <c r="L2" s="20" t="s">
        <v>800</v>
      </c>
      <c r="M2" s="20" t="s">
        <v>801</v>
      </c>
      <c r="N2" s="20" t="s">
        <v>1564</v>
      </c>
      <c r="O2" s="20" t="s">
        <v>1565</v>
      </c>
      <c r="P2" s="20" t="s">
        <v>1566</v>
      </c>
      <c r="Q2" s="20" t="s">
        <v>1567</v>
      </c>
      <c r="R2" s="20" t="s">
        <v>1568</v>
      </c>
      <c r="S2" s="20" t="s">
        <v>1569</v>
      </c>
      <c r="T2" s="20" t="s">
        <v>1570</v>
      </c>
      <c r="U2" s="20" t="s">
        <v>1571</v>
      </c>
      <c r="V2" s="20" t="s">
        <v>1572</v>
      </c>
      <c r="W2" s="20" t="s">
        <v>1573</v>
      </c>
      <c r="X2" s="20" t="s">
        <v>1574</v>
      </c>
      <c r="Y2" s="22"/>
      <c r="Z2" s="22"/>
      <c r="AA2" s="23" t="s">
        <v>1575</v>
      </c>
    </row>
    <row r="3" spans="1:27" hidden="1">
      <c r="A3" s="15">
        <v>3</v>
      </c>
      <c r="B3" s="17">
        <v>46114.906828703701</v>
      </c>
      <c r="C3" s="17">
        <v>46114.907951388886</v>
      </c>
      <c r="D3" s="16" t="s">
        <v>776</v>
      </c>
      <c r="E3" s="16"/>
      <c r="F3" s="16"/>
      <c r="G3" s="16" t="s">
        <v>777</v>
      </c>
      <c r="H3" s="16" t="s">
        <v>1118</v>
      </c>
      <c r="I3" s="16" t="s">
        <v>2</v>
      </c>
      <c r="J3" s="16" t="s">
        <v>784</v>
      </c>
      <c r="K3" s="16" t="s">
        <v>1576</v>
      </c>
      <c r="L3" s="16" t="s">
        <v>1120</v>
      </c>
      <c r="M3" s="16" t="s">
        <v>1121</v>
      </c>
      <c r="N3" s="24"/>
      <c r="O3" s="16"/>
      <c r="P3" s="16"/>
      <c r="Q3" s="16"/>
      <c r="R3" s="16"/>
      <c r="S3" s="16" t="s">
        <v>1577</v>
      </c>
      <c r="T3" s="16" t="s">
        <v>1578</v>
      </c>
      <c r="U3" s="24"/>
      <c r="V3" s="24"/>
      <c r="W3" s="16" t="s">
        <v>1579</v>
      </c>
      <c r="X3" s="16" t="s">
        <v>1580</v>
      </c>
      <c r="Y3" s="24"/>
      <c r="Z3" s="24"/>
      <c r="AA3" s="24"/>
    </row>
    <row r="4" spans="1:27" hidden="1">
      <c r="A4" s="19">
        <v>4</v>
      </c>
      <c r="B4" s="21">
        <v>46118.668287037035</v>
      </c>
      <c r="C4" s="21">
        <v>46118.669328703705</v>
      </c>
      <c r="D4" s="20" t="s">
        <v>776</v>
      </c>
      <c r="E4" s="20"/>
      <c r="F4" s="20"/>
      <c r="G4" s="20" t="s">
        <v>777</v>
      </c>
      <c r="H4" s="20" t="s">
        <v>1243</v>
      </c>
      <c r="I4" s="20" t="s">
        <v>2</v>
      </c>
      <c r="J4" s="20" t="s">
        <v>784</v>
      </c>
      <c r="K4" s="20" t="s">
        <v>1244</v>
      </c>
      <c r="L4" s="20" t="s">
        <v>1245</v>
      </c>
      <c r="M4" s="20" t="s">
        <v>1246</v>
      </c>
      <c r="N4" s="20"/>
      <c r="O4" s="20"/>
      <c r="P4" s="20"/>
      <c r="Q4" s="20"/>
      <c r="R4" s="20"/>
      <c r="S4" s="20" t="s">
        <v>1581</v>
      </c>
      <c r="T4" s="22"/>
      <c r="U4" s="22"/>
      <c r="V4" s="22"/>
      <c r="W4" s="22"/>
      <c r="X4" s="22"/>
      <c r="Y4" s="22"/>
      <c r="Z4" s="22"/>
      <c r="AA4" s="22"/>
    </row>
    <row r="5" spans="1:27">
      <c r="A5" s="25" t="s">
        <v>766</v>
      </c>
      <c r="B5" s="4" t="s">
        <v>1065</v>
      </c>
      <c r="C5" s="4" t="s">
        <v>62</v>
      </c>
      <c r="D5" s="4" t="s">
        <v>772</v>
      </c>
    </row>
    <row r="6" spans="1:27" ht="151.5" customHeight="1">
      <c r="A6" s="57" t="s">
        <v>798</v>
      </c>
      <c r="B6" s="58" t="s">
        <v>721</v>
      </c>
      <c r="C6" s="53" t="str">
        <f>VLOOKUP(A2, $A$2:$AA$4, 14,FALSE)</f>
        <v>A ABIQUIM alinha sua contribuição ao referencial metodológico já apresentado em sua manifestação à Nota Técnica nº 2/2026 (NT2), reafirmando os princípios ali defendidos, em especial a necessidade de aderência estrita da regulação do transporte de gás natural a ativos, custos e investimentos efetivamente atribuíveis ao serviço.
Nesta manifestação à Nota Técnica nº 5/2026 (NT5), a ABIQUIM concentra sua análise na Base Regulatória de Ativos e nos Gastos Operacionais da Transportadora Sul Brasileira de Gás S.A. (TSB), destacando a desconformidade estrutural da BRA de origem teórica, a imprescindibilidade do cotejo metodológico previsto na Resolução ANP nº 991/2026 e o caráter necessariamente provisório das soluções apresentadas diante da informação disponível.</v>
      </c>
      <c r="D6" s="53"/>
    </row>
    <row r="7" spans="1:27" ht="111.75" customHeight="1">
      <c r="A7" s="57" t="s">
        <v>798</v>
      </c>
      <c r="B7" s="58" t="s">
        <v>753</v>
      </c>
      <c r="C7" s="53" t="str">
        <f>VLOOKUP(A2, $A$2:$AA$4, 15,FALSE)</f>
        <v>A análise da ABIQUIM é conduzida à luz dos arts. 6º, 7º, 11 e 12 da Resolução ANP nº 991/2026, considerando os princípios da modicidade tarifária, da transparência, da prudência regulatória e da vedação à dupla remuneração. No exame da Base Regulatória de Ativos, são observados os critérios de identificação de investimentos prudentes e necessários, bem como a obrigatoriedade de cotejo entre os métodos do Custo Histórico Corrigido pela Inflação (CHCI), do Custo de Reposição Novo (CRN) e do Capital Recuperado (RCM). Na análise dos Gastos Operacionais, adota se a lógica da regulação por incentivos, com aplicação de Fator X e captura de ganhos de eficiência ao longo do ciclo regulatório.</v>
      </c>
      <c r="D7" s="57" t="str">
        <f>VLOOKUP(A2, $A$2:$AA$4, 16,FALSE)</f>
        <v>A posição institucional da ABIQUIM é apoiar as providências da ANP que reforcem a modicidade tarifária, a transparência e a aderência estrita do serviço de transporte aos ativos, custos e investimentos efetivamente afetos à prestação do serviço, em benefício dos usuários e do adequado desenvolvimento do mercado de gás natural, nos termos da Lei nº 14.134/2021 e da Resolução ANP nº 991/2026.</v>
      </c>
    </row>
    <row r="8" spans="1:27" ht="409.5">
      <c r="A8" s="57" t="s">
        <v>798</v>
      </c>
      <c r="B8" s="58" t="s">
        <v>568</v>
      </c>
      <c r="C8" s="53" t="str">
        <f>VLOOKUP(A2, $A$2:$AA$4, 17,FALSE)</f>
        <v>A ABIQUIM analisa a proposta de valoração da Base Regulatória de Ativos (BRA) da Transportadora Sul Brasileira de Gás S.A. (TSB) à luz dos princípios estabelecidos na Resolução ANP nº 991/2026 e no referencial metodológico da Nota Técnica nº 2/2026.
A opção da ANP na Nota Técnica nº 5/2026, de utilizar o CHCI (Custo Histórico Corrigido pela Inflação) para a valoração da BRA, com atualização pelos índices efetivamente realizados, representa um avanço operacional em relação à proposta da transportadora. Contudo, essa escolha metodológica não é suficiente para sanar problemas estruturais que comprometem a conformidade da BRA da TSB com o regime da Receita Máxima Permitida.
O primeiro problema estrutural reside no fato de que a BRA da TSB foi constituída com base em ativos teóricos, e não em investimentos efetivamente realizados. Conforme descrito nos itens 21 a 27 da NT5, a BRA foi arbitrada em 2011 a partir de modelo teórico (metropof diâmetro x comprimento), após a descontinuidade da construção do Trecho 2 do gasoduto GASUP. O art. 6º, § 1º, da RANP 991/2026 é explícito: somente podem ser incluídos na BRA bens e instalações resultantes de investimentos prudentes e necessários à prestação do serviço de transporte. Ativos de natureza teórica, por definição, não atendem a esse requisito. A manutenção dessa base arbitrada, ainda que corrigida por índices, afronta o princípio da prudência e da aderência ao serviço efetivamente prestado.
O segundo problema estrutural é a ausência de cotejo metodológico com os métodos alternativos previstos na RANP 991/2026. O art. 6º contempla, além do CHCI, os métodos do Custo de Reposição Novo (CRN) e do Capital Recuperado (RCM). A NT5 não apresenta análise comparativa entre esses métodos, tampouco justifica o afastamento de alternativas previstas na norma, o que impede a demonstração de que a metodologia adotada é a mais adequada à modicidade tarifária e à vedação à dupla remuneração.
No caso específico da TSB, o método CRN poderia servir como parâmetro de verificação da razoabilidade dos valores teóricos arbitrados em 2011 frente ao custo de reposição dos ativos efetivamente em operação. Já o método RCM, previsto no art. 6º, § 9º, mostra-se conceitualmente adequado para ativos remunerados por meio de tarifas negociadas ao longo de mais de 15 anos em contratos com a Sulgás, permitindo aferir se houve recuperação integral do capital investido e evitando a reintrodução de valores já amortizados na base regulatória.
Diante dessas limitações, a ABIQUIM entende que a BRA aprovada para a TSB, nos valores de R$ 35.228.173,85 (Trecho 1) e R$ 20.793.318,20 (Trecho 3), deve ser expressamente qualificada como provisória, adotada diante das informações disponíveis, sem que isso implique validação da metodologia teórica de origem nem dispensa da aplicação dos métodos alternativos previstos na RANP 991/2026.
A ABIQUIM propõe que a NT5 seja complementada para: (i) reconhecer que a BRA da TSB não atende integralmente ao art. 6º, § 1º, da RANP 991/2026; (ii) registrar a necessidade de reavaliação futura da base com aplicação dos métodos do CRN e do RCM, nos termos do art. 6º, §§ 2º e 9º, e do art. 12 da Resolução; e (iii) assegurar que eventuais ajustes sejam promovidos por meio de conta regulatória ou revisão extraordinária, com compensações financeiras aos usuários em caso de constatação de sobre‑remuneração histórica.</v>
      </c>
      <c r="D8" s="53"/>
    </row>
    <row r="9" spans="1:27" ht="409.5">
      <c r="A9" s="57" t="s">
        <v>798</v>
      </c>
      <c r="B9" s="58" t="s">
        <v>754</v>
      </c>
      <c r="C9" s="53" t="str">
        <f>VLOOKUP(A2, $A$2:$AA$4, 18,FALSE)</f>
        <v>A ABIQUIM analisa a proposta da Transportadora Sul Brasileira de Gás S.A. (TSB) para a Base Regulatória de Ativos, conforme apresentada nos itens 21 a 27 da NT5, e identifica fragilidades estruturais que justificam sua discordância parcial.
Em primeiro lugar, a transportadora optou exclusivamente pelo método do Custo Histórico Corrigido pela Inflação (CHCI), sem qualquer referência aos métodos alternativos previstos no art. 6º da RANP 991/2026 – Custo de Reposição Novo (CRN) e Método do Capital Recuperado (RCM). Essa omissão é particularmente relevante considerando que a própria base se originou de valores teóricos arbitrados, sem lastro em custos históricos auditáveis.
Em segundo lugar, a TSB utilizou, para atualização monetária até dezembro de 2025, estimativa de IPCA do Boletim Focus (5,21%), em substituição ao índice efetivamente realizado (4,26%), o que contraria o princípio da aderência à realidade econômica. A correção promovida pela ANP nos itens 30 a 32 da NT5 é necessária e se impõe sobre a proposta da transportadora.
Em terceiro lugar, a proposta de atribuir valores idênticos de R$ 406 mil a título de linepack para trechos com características técnicas distintas não atende ao teste de prudência e necessidade exigido pelo art. 6º, § 1º, da RANP 991/2026. A glosa aplicada pela ANP é, portanto, adequada.
Diante dessas fragilidades, a ABIQUIM discorda da proposta original da transportadora e, embora endosse as correções promovidas pela ANP, não valida a escolha metodológica exclusiva pelo CHCI nem a ausência de cotejo com os métodos alternativos (CRN e RCM). A BRA resultante deve ser compreendida como provisória e sujeita a revisão futura.</v>
      </c>
      <c r="D9" s="53"/>
    </row>
    <row r="10" spans="1:27" ht="240">
      <c r="A10" s="58" t="s">
        <v>798</v>
      </c>
      <c r="B10" s="58" t="s">
        <v>755</v>
      </c>
      <c r="C10" s="53" t="str">
        <f>VLOOKUP(A2, $A$2:$AA$4, 19,FALSE)</f>
        <v>A ABIQUIM reconhece que a solução apresentada pela ANP na Subseção 2.2 da NT5 – aprovação da BRA por trecho com atualização do valor residual utilizando o IPCA realizado e glosa do linepack – corrige distorções pontuais da proposta original da transportadora e contribui para maior aderência da BRA à realidade econômica.
No entanto, essa concordância não implica validação dos aspectos estruturais mais problemáticos da BRA da TSB, notadamente sua origem em modelo teórico e a ausência de cotejo com os métodos previstos no art. 6º da RANP 991/2026.
Diante disso, a ABIQUIM entende que a solução adotada possui caráter necessariamente provisório e recomenda que tal qualificação conste de forma expressa na Nota Técnica, com o compromisso de reavaliação futura da base à luz do CRN e do RCM, nos termos da regulamentação vigente.</v>
      </c>
      <c r="D10" s="53" t="str">
        <f>VLOOKUP(A2, $A$2:$AA$4, 20,FALSE)</f>
        <v>As contribuições da ABIQUIM à Seção II da NT5 fundamentam se nos princípios da modicidade tarifária, da transparência e da vedação à dupla remuneração, consagrados na Lei nº 14.134/2021 e na Resolução ANP nº 991/2026.
Embora as correções pontuais promovidas pela ANP na valoração da BRA da Transportadora Sul Brasileira de Gás S.A. (TSB) sejam necessárias e endossadas, persistem desconformidades estruturais que impedem o pleno enquadramento da base ao regime de Receita Máxima Permitida. A qualificação expressa da BRA como provisória e a previsão de mecanismos de reavaliação futura são essenciais para evitar a consolidação de precedente regulatório incompatível com os fundamentos da norma.</v>
      </c>
    </row>
    <row r="11" spans="1:27" ht="105">
      <c r="A11" s="58" t="s">
        <v>1118</v>
      </c>
      <c r="B11" s="58" t="s">
        <v>755</v>
      </c>
      <c r="C11" s="53" t="str">
        <f>VLOOKUP(A3, $A$2:$AA$4, 19,FALSE)</f>
        <v>Sugere-se que o cálculo da BRA considere o IPCA real verificado em períodos pretéritos em detrimento de estimativas contantes dos Boletins Focus.
Para além disso, sugere-se a desconsideração dos valores requeridos referentes ao linepack.</v>
      </c>
      <c r="D11" s="53" t="str">
        <f>VLOOKUP(A3, $A$2:$AA$4, 20,FALSE)</f>
        <v>Os valores propostos pela TSB consideram a estimativa do IPCA pelo Boletim Focus publicado em 04.07.25, em percentual correspondente a 5,21%. Contudo ao final do ano o efetivamente verificado corresponde a 4,26%.
Sem prejuízo disso, sugere-se a desconsideração dos valores declarados a título de linepack em razão das informações insuficientes prestadas pela transportadora.</v>
      </c>
    </row>
    <row r="12" spans="1:27" ht="285">
      <c r="A12" s="58" t="s">
        <v>1243</v>
      </c>
      <c r="B12" s="58" t="s">
        <v>755</v>
      </c>
      <c r="C12" s="53" t="str">
        <f>VLOOKUP(A4, $A$2:$AA$4, 19,FALSE)</f>
        <v>Como já ressaltamos anteriormente, a ANP adequou a dimensão do trecho 1 e do trecho 3 do gasoduto da TSB para fins tarifários, a fim de evitar a socialização do custo com a frustração (ou erro de dimensionamento) de demanda com o mercado. Essa decisão, acertada, do regulador é elementar para a modicidade tarifária e para garantir eficiência alocativa, o que deve ser usado como exemplo à aprovação da BRA das demais transportadoras.
Este mesmo raciocínio deve ser levado em consideração na análise de aprovação do linepack. Para além do nosso posicionamento, registrado nessa contribuição, se a capacidade foi dimensionada para uma demanda que não se confirmou, os custos do linepack, proporcionais a essa capacidade projetada, não podem ser simplesmente repassados aos carregadores. Desse modo, ratificamos o nosso entendimento e recomendamos à ANP que questione não apenas a proposta de valor similar para cada trecho, mas também o nível de linepack necessário para a operação. Ou seja, recomendamos que a ANP avalie se há prudência no pedido da transportadora, de forma a não permitir a recuperação de um estoque superdimensionado.</v>
      </c>
      <c r="D12" s="53">
        <f>VLOOKUP(A4, $A$2:$AZ$4, 20,FALSE)</f>
        <v>0</v>
      </c>
    </row>
    <row r="13" spans="1:27" ht="150">
      <c r="A13" s="58" t="s">
        <v>798</v>
      </c>
      <c r="B13" s="58" t="s">
        <v>588</v>
      </c>
      <c r="C13" s="53" t="str">
        <f>VLOOKUP(A2, $A$2:$AA$4, 21,FALSE)</f>
        <v>A ABIQUIM alinha sua análise ao referencial metodológico apresentado na NT2 e concorda com a crítica desenvolvida pela ANP nos itens 39 a 41 da NT5 quanto à proposta de gastos operacionais da Transportadora Sul Brasileira de Gás S.A. (TSB).
A manutenção de OPEX constante ao longo de todo o ciclo regulatório, sem qualquer demonstração de ganhos de produtividade, contraria a lógica da regulação por incentivos e o art. 11 da Resolução ANP nº 991/2026, ao neutralizar os incentivos à eficiência e à redução de custos operacionais ao logo do tempo.</v>
      </c>
      <c r="D13" s="53"/>
    </row>
    <row r="14" spans="1:27" ht="150">
      <c r="A14" s="58" t="s">
        <v>798</v>
      </c>
      <c r="B14" s="58" t="s">
        <v>756</v>
      </c>
      <c r="C14" s="53" t="str">
        <f>VLOOKUP(A2, $A$2:$AA$4, 22,FALSE)</f>
        <v>A ABIQUIM discorda parcialmente da proposta de gastos operacionais apresentada pela TSB, que projeta valores anuais rigorosamente constantes para o ciclo 2026 2030, sem demonstração de eficiência incremental, benchmarking setorial ou fatores objetivos que justifiquem tal trajetória.
A definição do OPEX eficiente na 3ª fase do Plano de Ação deverá incorporar critérios de produtividade, decomposição de custos e referências comparativas, de modo a evitar a consolidação de custos inerciais incompatíveis com o modelo regulatório.</v>
      </c>
      <c r="D14" s="53"/>
    </row>
    <row r="15" spans="1:27" ht="120">
      <c r="A15" s="58" t="s">
        <v>798</v>
      </c>
      <c r="B15" s="58" t="s">
        <v>757</v>
      </c>
      <c r="C15" s="53" t="str">
        <f>VLOOKUP(A2, $A$2:$AZ$4, 23,FALSE)</f>
        <v>A ABIQUIM concorda com a análise crítica da ANP e reforça que a 3ª fase do Plano de Ação é etapa crucial para evitar a ancoragem regulatória em custos ineficientes. A definição do OPEX eficiente deverá observar estritamente o art. 11 da RANP 991/2026, incorporando ganhos de produtividade e rejeitando trajetórias invariáveis sem justificativa técnica. As razões para a discordância em relação à proposta da TSB já foram detalhadas nos Campos 13 e 14.</v>
      </c>
      <c r="D15" s="53" t="str">
        <f>VLOOKUP(A2, $A$2:$AA$4, 24,FALSE)</f>
        <v>As razões materiais que ensejam a discordância em relação à proposta de OPEX da Transportadora Sul Brasileira de Gás S.A. (TSB) e a necessidade de revisão na 3ª fase do Plano de Ação já foram detalhadas nos Campos 13 e 14 desta contribuição.</v>
      </c>
    </row>
    <row r="16" spans="1:27" ht="97.5" customHeight="1">
      <c r="A16" s="58" t="s">
        <v>1118</v>
      </c>
      <c r="B16" s="58" t="s">
        <v>757</v>
      </c>
      <c r="C16" s="53" t="str">
        <f>VLOOKUP(A3, $A$2:$AA$4, 23,FALSE)</f>
        <v>Sugere-se a redução gradual dos valores requeridos correspondentes aos gastos operacionais.</v>
      </c>
      <c r="D16" s="53" t="str">
        <f>VLOOKUP(A3, $A$2:$AA$4, 24,FALSE)</f>
        <v>A manutenção de valores constantes referentes aos gastos operacionais não reflete a dinâmica regulatória de maximização dos ganhos de eficiência ao longo do  ciclo tarifário.
Destaca-se que os ganhos de eficiência devem ser capturados pelo Fator X e refletidos em favor da modicidade tarifária.</v>
      </c>
    </row>
    <row r="17" spans="1:4" ht="268.5" customHeight="1">
      <c r="A17" s="58" t="s">
        <v>798</v>
      </c>
      <c r="B17" s="59" t="s">
        <v>62</v>
      </c>
      <c r="C17" s="53" t="str">
        <f>VLOOKUP(A2, $A$2:$AZ$4, 27,FALSE)</f>
        <v>A ABIQUIM registra reconhecimento ao trabalho técnico desenvolvido pela ANP na condução da revisão tarifária do transporte de gás natural, tema de elevada complexidade regulatória e com impactos econômicos relevantes para usuários e agentes de mercado.
Ressalva, contudo, que o prazo concedido para contribuições nesta consulta pública é particularmente exíguo frente à densidade dos temas analisados, o que tende a limitar a participação qualificada dos interessados.
Quanto ao mérito, a ABIQUIM reconhece as correções pontuais promovidas na NT5, notadamente a atualização da BRA pelo IPCA realizado e a glosa do linepack. Esses ajustes são necessários e contribuem para maior aderência da base à realidade econômica.
Persistem, entretanto, problemas estruturais não enfrentados, relacionados à origem teórica da BRA da TSB e à ausência de cotejo metodológico com o CRN e o RCM.
Por essas razões, a ABIQUIM entende que a solução adotada deve ser expressamente qualificada como provisória e sujeita a reavaliação futura, assegurando o pleno atendimento aos princípios da modicidade tarifária e da vedação à dupla remuneração.</v>
      </c>
      <c r="D17" s="53"/>
    </row>
  </sheetData>
  <pageMargins left="0.7" right="0.7" top="0.75" bottom="0.75" header="0.3" footer="0.3"/>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FB733E-764B-4360-919A-4F5938AE453B}">
  <dimension ref="A1:AA15"/>
  <sheetViews>
    <sheetView topLeftCell="C9" zoomScaleNormal="100" workbookViewId="0">
      <selection activeCell="C10" sqref="C10"/>
    </sheetView>
  </sheetViews>
  <sheetFormatPr defaultRowHeight="15"/>
  <cols>
    <col min="1" max="1" width="27.85546875" customWidth="1"/>
    <col min="2" max="2" width="35.7109375" customWidth="1"/>
    <col min="3" max="3" width="133.7109375" customWidth="1"/>
    <col min="4" max="4" width="130.42578125" customWidth="1"/>
    <col min="7" max="7" width="16.85546875" customWidth="1"/>
    <col min="16" max="16" width="11.28515625" customWidth="1"/>
    <col min="19" max="19" width="36.5703125" bestFit="1" customWidth="1"/>
    <col min="21" max="23" width="36.5703125" bestFit="1" customWidth="1"/>
    <col min="25" max="25" width="33.5703125" bestFit="1" customWidth="1"/>
    <col min="27" max="27" width="14.7109375" bestFit="1" customWidth="1"/>
  </cols>
  <sheetData>
    <row r="1" spans="1:27" ht="60" hidden="1">
      <c r="A1" t="s">
        <v>1066</v>
      </c>
      <c r="B1" t="s">
        <v>760</v>
      </c>
      <c r="C1" t="s">
        <v>761</v>
      </c>
      <c r="D1" t="s">
        <v>762</v>
      </c>
      <c r="E1" t="s">
        <v>763</v>
      </c>
      <c r="F1" t="s">
        <v>1067</v>
      </c>
      <c r="G1" t="s">
        <v>765</v>
      </c>
      <c r="H1" t="s">
        <v>766</v>
      </c>
      <c r="I1" t="s">
        <v>767</v>
      </c>
      <c r="J1" t="s">
        <v>768</v>
      </c>
      <c r="K1" t="s">
        <v>769</v>
      </c>
      <c r="L1" t="s">
        <v>770</v>
      </c>
      <c r="M1" t="s">
        <v>771</v>
      </c>
      <c r="N1" t="s">
        <v>714</v>
      </c>
      <c r="O1" t="s">
        <v>715</v>
      </c>
      <c r="P1" t="s">
        <v>772</v>
      </c>
      <c r="Q1" t="s">
        <v>568</v>
      </c>
      <c r="R1" t="s">
        <v>716</v>
      </c>
      <c r="S1" s="4" t="s">
        <v>717</v>
      </c>
      <c r="T1" t="s">
        <v>23</v>
      </c>
      <c r="U1" s="4" t="s">
        <v>588</v>
      </c>
      <c r="V1" s="4" t="s">
        <v>718</v>
      </c>
      <c r="W1" s="4" t="s">
        <v>719</v>
      </c>
      <c r="X1" t="s">
        <v>48</v>
      </c>
      <c r="Y1" t="s">
        <v>758</v>
      </c>
      <c r="Z1" t="s">
        <v>57</v>
      </c>
      <c r="AA1" t="s">
        <v>62</v>
      </c>
    </row>
    <row r="2" spans="1:27" hidden="1">
      <c r="A2">
        <v>1</v>
      </c>
      <c r="B2" s="3">
        <v>46114.421493055597</v>
      </c>
      <c r="C2" s="3">
        <v>46114.437488425901</v>
      </c>
      <c r="D2" t="s">
        <v>776</v>
      </c>
      <c r="F2" s="3"/>
      <c r="G2" t="s">
        <v>777</v>
      </c>
      <c r="H2" t="s">
        <v>798</v>
      </c>
      <c r="I2" t="s">
        <v>2</v>
      </c>
      <c r="J2" t="s">
        <v>784</v>
      </c>
      <c r="K2" t="s">
        <v>1082</v>
      </c>
      <c r="L2" t="s">
        <v>800</v>
      </c>
      <c r="M2" t="s">
        <v>801</v>
      </c>
      <c r="N2" t="s">
        <v>1582</v>
      </c>
      <c r="O2" t="s">
        <v>1583</v>
      </c>
      <c r="P2" t="s">
        <v>1584</v>
      </c>
      <c r="Q2" t="s">
        <v>1585</v>
      </c>
      <c r="R2" t="s">
        <v>1586</v>
      </c>
      <c r="S2" t="s">
        <v>1587</v>
      </c>
      <c r="T2" t="s">
        <v>1588</v>
      </c>
      <c r="U2" t="s">
        <v>1589</v>
      </c>
      <c r="V2" t="s">
        <v>1590</v>
      </c>
      <c r="W2" t="s">
        <v>1591</v>
      </c>
      <c r="X2" t="s">
        <v>1592</v>
      </c>
      <c r="AA2" t="s">
        <v>1593</v>
      </c>
    </row>
    <row r="3" spans="1:27" hidden="1">
      <c r="A3">
        <v>2</v>
      </c>
      <c r="B3" s="3">
        <v>46114.886111111096</v>
      </c>
      <c r="C3" s="3">
        <v>46114.887754629599</v>
      </c>
      <c r="D3" t="s">
        <v>776</v>
      </c>
      <c r="F3" s="3"/>
      <c r="G3" t="s">
        <v>777</v>
      </c>
      <c r="H3" t="s">
        <v>1118</v>
      </c>
      <c r="I3" t="s">
        <v>2</v>
      </c>
      <c r="J3" t="s">
        <v>784</v>
      </c>
      <c r="K3" t="s">
        <v>1119</v>
      </c>
      <c r="L3" t="s">
        <v>1120</v>
      </c>
      <c r="M3" t="s">
        <v>1594</v>
      </c>
      <c r="S3" t="s">
        <v>1595</v>
      </c>
      <c r="T3" t="s">
        <v>1596</v>
      </c>
      <c r="W3" t="s">
        <v>1579</v>
      </c>
      <c r="X3" t="s">
        <v>1597</v>
      </c>
    </row>
    <row r="4" spans="1:27">
      <c r="A4" t="s">
        <v>1598</v>
      </c>
    </row>
    <row r="5" spans="1:27">
      <c r="A5" s="54" t="s">
        <v>766</v>
      </c>
      <c r="B5" s="4" t="s">
        <v>1065</v>
      </c>
      <c r="C5" s="4" t="s">
        <v>62</v>
      </c>
      <c r="D5" s="4" t="s">
        <v>772</v>
      </c>
    </row>
    <row r="6" spans="1:27" ht="77.25" customHeight="1">
      <c r="A6" s="55" t="s">
        <v>798</v>
      </c>
      <c r="B6" s="55" t="s">
        <v>714</v>
      </c>
      <c r="C6" s="55" t="str">
        <f>VLOOKUP(A2,A2:Z3,14,FALSE)</f>
        <v>A ABIQUIM alinha sua contribuição ao referencial metodológico apresentado em sua manifestação à Nota Técnica nº 2/2026 (NT2), reafirmando os princípios ali defendidos e aplicando-os, no presente caso, à revisão tarifária da Gasocidente do Mato Grosso Ltda. (GOM), no âmbito do Ciclo Regulatório 2026–2030.</v>
      </c>
      <c r="D6" s="55"/>
    </row>
    <row r="7" spans="1:27" ht="87.75" customHeight="1">
      <c r="A7" s="55" t="s">
        <v>798</v>
      </c>
      <c r="B7" s="55" t="s">
        <v>715</v>
      </c>
      <c r="C7" s="55" t="str">
        <f>VLOOKUP(A2,A2:Z3,15,FALSE)</f>
        <v>A ABIQUIM adota, nesta contribuição, o mesmo referencial metodológico aplicado à NT2, baseado nos princípios da prudência, da eficiência econômica e da vedação à dupla remuneração, orientando a análise da Base Regulatória de Ativos, dos investimentos reconhecidos e dos custos operacionais propostos para a GOM.</v>
      </c>
      <c r="D7" s="55" t="str">
        <f>VLOOKUP(A2,A2:Z3,16,FALSE)</f>
        <v>A posição institucional da ABIQUIM é apoiar as providências da ANP que reforcem a modicidade tarifária, a transparência e a aderência estrita do serviço de transporte aos ativos, custos e investimentos efetivamente afetos ao serviço, nos termos da Lei nº 14.134/2021 e da Resolução ANP nº 991/2026.
Nesse contexto, a revisão tarifária da GOM, inserida no Ciclo Regulatório 2026–2030 e na 2ª fase do Plano de Ação aprovado pela DD nº 704/2025, deve observar critérios rigorosos de prudência, eficiência e adequada alocação de custos, próprios do regime de Receita Máxima Permitida.</v>
      </c>
    </row>
    <row r="8" spans="1:27" ht="409.5">
      <c r="A8" s="55" t="s">
        <v>798</v>
      </c>
      <c r="B8" s="55" t="s">
        <v>568</v>
      </c>
      <c r="C8" s="55" t="str">
        <f>VLOOKUP(A2,A2:Z3,17,FALSE)</f>
        <v xml:space="preserve">A ABIQUIM alinha sua contribuição ao referencial metodológico já apresentado em sua manifestação à Nota Técnica nº 2/2026 (NT2), que estabelece a necessidade de valoração da Base Regulatória de Ativos (BRA) com base em metodologias que reflitam o capital efetivamente não recuperado, em conformidade com o art. 6º da Resolução ANP nº 991/2026.
No caso específico da Gasocidente do Mato Grosso Ltda. (GOM), a ABIQUIM discorda parcialmente da forma como a questão metodológica foi tratada na NT3. A Nota Técnica não apresenta um cotejo detalhado entre as metodologias previstas no art. 6º da RANP 991/2026 — notadamente o Custo Histórico Corrigido pela Inflação (CHCI), o Custo de Reposição Novo (CRN) e o Método do Capital Recuperado (RCM). A despeito de a solução adotada (CHCI com depreciação de 30 anos) ser operacionalmente simples, a ausência de análise comparativa explícita impede a demonstração de que a metodologia escolhida é a que melhor atende aos princípios da modicidade tarifária e da vedação à dupla remuneração.
O art. 6º, § 9º, da RANP 991/2026 prevê expressamente a aplicação do RCM para ativos cuja remuneração tenha ocorrido sob regime de tarifas negociadas entre partes. A GOM opera ativos construídos e amortizados ao longo de décadas sob contratos anteriores, o que a enquadra na hipótese legal de aplicação do método. A NT3, contudo, sequer menciona o RCM como alternativa metodológica, limitando-se a corrigir as inconsistências internas da proposta da transportadora (prazos contraditórios de 25, 30 e 40 anos) sem questionar se o valor de partida representa adequadamente o capital efetivamente não recuperado.
A aplicação do CHCI sem o devido cotejo com o RCM pode resultar em reconhecimento de valores já amortizados, gerando dupla remuneração. Este risco não é afastado pela mera adoção do prazo de 30 anos, pois a depreciação linear não captura eventual sobre-remuneração ocorrida durante o período de operação sob contratos anteriores, a ausência de análise dos fluxos econômicos históricos impede aferir se as tarifas passadas já proporcionaram retorno acima do custo de capital regulatório, e a solução adotada parte do valor contábil proposto pela transportadora sem validação independente.
O princípio da isonomia regulatória impõe que a metodologia de valoração da BRA seja aplicada de forma consistente a todas as transportadoras que operam ativos sob contratos legados. Não há justificativa técnica para que o RCM seja mencionado nas análises da NTS e TAG — ainda que para justificar seu afastamento por falta de dados — e seja completamente ignorado no caso da GOM. A simplicidade relativa da estrutura da GOM poderia inclusive facilitar a aplicação do RCM, servindo como caso relevante para o aprimoramento da base de informações regulatórias.
Diante do exposto, a ABIQUIM propõe que a NT3 seja complementada para: (i) explicitar o cotejo entre CHCI, CRN e RCM; (ii) qualificar a solução adotada como provisória; (iii) prever mecanismos formais de revisão da BRA mediante auditoria ou novas evidências; e (iv) registrar o RCM como referência conceitual para aferição de eventual sobre remuneração histórica, assegurando isonomia regulatória.
</v>
      </c>
      <c r="D8" s="55"/>
    </row>
    <row r="9" spans="1:27" ht="409.5">
      <c r="A9" s="55" t="s">
        <v>798</v>
      </c>
      <c r="B9" s="55" t="s">
        <v>716</v>
      </c>
      <c r="C9" s="55" t="str">
        <f>VLOOKUP(A2,A2:Z3,18,FALSE)</f>
        <v>A ABIQUIM alinha sua análise ao referencial metodológico já apresentado em sua manifestação à Nota Técnica nº 2/2026 (NT2), que estabelece os princípios de prudência, necessidade e eficiência aplicáveis à valoração da BRA, em conformidade com o art. 6º da Resolução ANP nº 991/2026.
No caso específico da GOM, a ABIQUIM discorda da proposta apresentada pela transportadora pelas razões fundamentadas na própria NT3 e pelos princípios regulatórios que orientam este ciclo tarifário.
Conforme demonstrado nos itens 25 e 26 da NT3, a documentação apresentada pela GOM contém premissas contraditórias e insustentáveis quanto ao prazo de depreciação dos ativos. A transportadora utiliza simultaneamente o prazo de 25 anos (depreciação acelerada de 4%, conforme menção a manual da ANEEL), o prazo de 30 anos (taxa de 3,3% ao ano para tubulação e gastos com base de apoio) e o prazo de 40 anos (fórmula efetivamente aplicada na planilha de cálculo). Tal contradição não constitui mero erro formal, mas evidencia tentativa de alongamento artificial da vida útil regulatória dos ativos, com o objetivo de majorar indevidamente o valor residual da BRA e, consequentemente, a remuneração a ser suportada pelos usuários no ciclo 2026-2030.
Ainda que a NT3 corrija a inconsistência aplicando o prazo de 30 anos, conforme item 38, a proposta original da GOM, ao partir de premissas contraditórias, revela um risco mais profundo: a ausência de demonstração de que os valores propostos representam o capital efetivamente não recuperado ao longo da vida útil dos ativos. O art. 6º, § 9º, da RANP 991/2026 prevê o Método do Capital Recuperado (RCM) como ferramenta para aferir, com base em fluxos econômicos históricos, se houve recuperação integral do capital investido. A proposta da GOM, ao limitar-se a meros registros contábeis com prazos contraditórios, não oferece elementos mínimos para que se possa afastar o risco de dupla remuneração.
A proposta da transportadora viola, em sua essência, os princípios que fundamentam o regime de Receita Máxima Permitida. Não há demonstração de que os prazos de depreciação adotados refletem a melhor estimativa da vida útil econômica dos ativos, o que compromete o princípio da prudência. A mera existência física do ativo não é suficiente para justificar sua inclusão na BRA, sendo indispensável comprovar que seu capital ainda não foi recuperado, o que afronta o princípio da necessidade. A adoção de premissas contraditórias, sempre no sentido de majorar o valor residual, sugere comportamento estratégico incompatível com a boa-fé que deve orientar o processo regulatório e com o princípio da eficiência. Por fim, a ausência de memória de cálculo clara e consistente impede a replicação dos valores propostos e o controle social sobre a formação da BRA, violando o princípio da transparência.
A ABIQUIM registra, entretanto, que o mesmo rigor aplicado às propostas da NTS e TAG — notadamente no que concerne à exigência de documentação consistente e à consideração do RCM como referência — deve ser aplicado à GOM. O menor porte da transportadora não justifica menor escrutínio regulatório, sob pena de se criar precedente seletivo que fragiliza a coerência do modelo tarifário e a isonomia entre agentes.
Diante do exposto, a ABIQUIM propõe que seja mantida a rejeição da proposta original da GOM, nos termos do item 38 da NT3, pelos fundamentos ali expostos e pelas razões adicionais ora apresentadas. Sugere-se, ainda, que a NT3 seja complementada para explicitar que a correção do prazo para 30 anos, embora necessária, não supre a ausência de análise mais aprofundada sobre eventual sobre-remuneração histórica.
Por fim, recomenda-se que seja registrado o compromisso de que, caso informações complementares e auditáveis venham a ser obtidas durante o ciclo tarifário, inclusive por meio de auditoria independente nos termos do art. 12 da RANP 991/2026, a BRA da GOM poderá ser revista para refletir com maior precisão o capital efetivamente não recuperado.</v>
      </c>
      <c r="D9" s="55"/>
    </row>
    <row r="10" spans="1:27" ht="216.6" customHeight="1">
      <c r="A10" s="55" t="s">
        <v>798</v>
      </c>
      <c r="B10" s="56" t="s">
        <v>717</v>
      </c>
      <c r="C10" s="55" t="str">
        <f>VLOOKUP(A2,A2:Z3,19,FALSE)</f>
        <v xml:space="preserve">A Abiquim concorda parcialmente com a solução metodológica adotada pela ANP (NT3, item 38) de recalcular a BRA da GOM com base no CHCI, corrigindo as inconsistências internas da proposta e aplicando o prazo regulatório de 30 anos para os dutos. Trata-se de solução pragmática e circunstancial, adotada diante das limitações informacionais atualmente disponíveis, sem prejuízo da revisão futura da metodologia aplicada.
A Abiquim registra, entretanto, que o princípio da isonomia regulatória e a necessidade de vedação à dupla remuneração recomendam que o Método do Capital Recuperado (RCM) seja aplicado a todas as transportadoras que operam ativos originalmente construídos sob contratos legados, independentemente de seu porte. Conforme amplamente debatido no processo da Resolução ANP nº 991/2026 e reafirmado pela própria Diretoria da ANP, o RCM é a metodologia que melhor reflete o capital efetivamente não recuperado. A Abiquim confia que, tão logo informações complementares estejam disponíveis ou possam ser auditadas, a ANP promoverá os ajustes necessários também no caso da GOM, assegurando que a BRA reflita com a maior precisão possível o capital efetivamente não recuperado.
</v>
      </c>
      <c r="D10" s="55" t="str">
        <f>VLOOKUP(A2,A2:Z3,20,FALSE)</f>
        <v xml:space="preserve">A posição institucional da ABIQUIM é apoiar as providências da ANP que reforcem a modicidade tarifária, a transparência e a aderência estrita do serviço de transporte aos ativos, custos e investimentos efetivamente afetos ao serviço, em consonância com os fundamentos legais e metodológicos estabelecidos na Lei nº 14.134/2021 e na Resolução ANP nº 991/2026.
Conforme delineado na Nota Técnica nº 3/2026, o processo de revisão tarifária da Gasocidente do Mato Grosso Ltda. (GOM) insere-se no contexto do Ciclo Regulatório 2026-2030 e da 2ª fase do Plano de Ação aprovado pela Decisão de Diretoria nº 704/2025, devendo observar os critérios de prudência, necessidade, eficiência e adequada alocação de custos que norteiam o regime de Receita Máxima Permitida, nos termos do art. 6º da RANP nº 991/2026.
À luz desses princípios, a ABIQUIM entende que o tratamento conferido à BRA da GOM deve preservar a possibilidade de revisão futura, assegurando alinhamento entre remuneração, capital efetivamente não recuperado e interesse dos usuários.
</v>
      </c>
    </row>
    <row r="11" spans="1:27" ht="90.75" customHeight="1">
      <c r="A11" s="55" t="s">
        <v>1118</v>
      </c>
      <c r="B11" s="56" t="s">
        <v>717</v>
      </c>
      <c r="C11" s="55" t="str">
        <f>VLOOKUP(A3,A3:Z3,19,FALSE)</f>
        <v>Considerando que a GOM propôs Base Regulatória de Ativos correspondente a R$ 629.328.381,00 (seiscentos e vinte e nove milhões, trezentos e vinte e oito mil, trezentos e oitenta e um reais) sugere-se a redução da BRA para R$ 418.022.418,28 (quatrocentos e dezoito milhões, vinte e dois mil, quatrocentos e dezoito reais e vinte e oito centavos).</v>
      </c>
      <c r="D11" s="55" t="str">
        <f>VLOOKUP(A3,A3:Z3,20,FALSE)</f>
        <v>Conforme bem apontado pela ANP, a planilha de dados disponibilizada pela GOM utiliza diferentes prazos para depreciação de ativos – circunstância que impacta substancialmente o cálculo da BRA. Assim, sugere-se a consideração de prazo de depreciação correspondente a 30 (trinta) anos, em detrimento dos 40 (quarenta) anos suscitados pela GOM.</v>
      </c>
    </row>
    <row r="12" spans="1:27" ht="75">
      <c r="A12" s="55" t="s">
        <v>798</v>
      </c>
      <c r="B12" s="56" t="s">
        <v>588</v>
      </c>
      <c r="C12" s="55" t="str">
        <f>VLOOKUP(A2,A2:Z3,21,FALSE)</f>
        <v>A Abiquim concorda com a crítica da ANP à proposta de OPEX da GOM. Em regulação por incentivos, o OPEX de base não pode ser aceito como trajetória meramente constante ao longo do ciclo sem demonstração de aumento de escala, obrigação adicional ou outro fator objetivo que justifique a ausência de ganhos de produtividade.</v>
      </c>
      <c r="D12" s="55"/>
    </row>
    <row r="13" spans="1:27" ht="89.25" customHeight="1">
      <c r="A13" s="55" t="s">
        <v>798</v>
      </c>
      <c r="B13" s="56" t="s">
        <v>718</v>
      </c>
      <c r="C13" s="55" t="str">
        <f>VLOOKUP(A2,A2:Z3,22,FALSE)</f>
        <v xml:space="preserve">A ABIQUIM analisou a proposta de gastos operacionais apresentada pela GOM, que totaliza R$ 30,7 milhões para despesas de operação e manutenção (O&amp;M) e R$ 11,9 milhões para despesas gerais e administrativas (G&amp;A) no ciclo 2026-2030, conforme detalhado nos itens 28 a 32 da NT3.
A transportadora projeta valores rigorosamente constantes para todas as rubricas ao longo do quinquênio, incluindo gastos com pessoal (R$ 2,79 milhões anuais, representando 45,5% do total de O&amp;M), manutenção de equipamentos e seguros (cada um próximo de R$ 1,5 milhão anual). Esta premissa de estabilidade absoluta dos custos, sem qualquer justificativa técnica para a ausência de ganhos de produtividade, é incompatível com o modelo de regulação por incentivos e com o art. 11 da RANP 991/2026, que determina a aplicação de Fator X para captura de eficiências ao longo do ciclo tarifário.
</v>
      </c>
      <c r="D13" s="55"/>
    </row>
    <row r="14" spans="1:27" ht="405">
      <c r="A14" s="55" t="s">
        <v>798</v>
      </c>
      <c r="B14" s="56" t="s">
        <v>719</v>
      </c>
      <c r="C14" s="55" t="str">
        <f>VLOOKUP(A2,A2:Z3,23,FALSE)</f>
        <v xml:space="preserve">A ABIQUIM alinha sua análise ao referencial metodológico já apresentado em sua manifestação à Nota Técnica nº 2/2026 (NT2) e concorda integralmente com a análise crítica desenvolvida pela ANP nos itens 33 a 36 da NT3 acerca dos dados de OPEX declarados pela Gasocidente do Mato Grosso Ltda. (GOM). Conforme demonstrado na própria Nota Técnica, a premissa de OPEX constante adotada pela transportadora para todo o ciclo 2026-2030 é incompatível com o modelo de regulação por incentivos e com o art. 11 da Resolução ANP nº 991/2026, que determina a aplicação de Fator X para captura de ganhos de produtividade.
A ABIQUIM reforça que a definição do OPEX eficiente para a GOM, a ser realizada na terceira fase do Plano de Ação, deve partir de base de custos auditada recente, com segregação adequada das rubricas e com Fator X positivo e explícito. A ausência de planos de expansão relevantes para a transportadora durante o ciclo torna a premissa de custos constantes ainda mais insustentável, pois o esperado seria justamente trajetória declinante em termos reais, refletindo ganhos de produtividade e aprendizado organizacional, em linha com as melhores práticas regulatórias internacionais e com o princípio da isonomia entre as transportadoras do ciclo tarifário 2026-2030.
A ausência de qualquer justificativa objetiva para a não aplicação de ganhos de produtividade transforma a trajetória de OPEX constante em exceção não fundamentada, incompatível com a lógica da regulação por incentivos.
</v>
      </c>
      <c r="D14" s="55" t="str">
        <f>VLOOKUP(A2,A2:Z3,24,FALSE)</f>
        <v>A ABIQUIM apresenta suas contribuições à Seção III da NT3 pautada pelos princípios da modicidade tarifária, transparência e eficiência consagrados na Lei nº 14.134/2021 e na Resolução ANP nº 991/2026, em especial seu art. 11, que estabelece a aplicação do Fator X para captura de ganhos de produtividade ao longo do ciclo tarifário, e seu art. 8º, § 2º, III, que condiciona o reconhecimento de custos operacionais à demonstração de que são eficientes e prudentes.</v>
      </c>
    </row>
    <row r="15" spans="1:27" ht="129" customHeight="1">
      <c r="A15" s="55" t="s">
        <v>1118</v>
      </c>
      <c r="B15" s="56" t="s">
        <v>719</v>
      </c>
      <c r="C15" s="55" t="str">
        <f>VLOOKUP(A3,A3:Z3,23,FALSE)</f>
        <v>Sugere-se a redução gradual dos valores requeridos correspondentes aos gastos operacionais.</v>
      </c>
      <c r="D15" s="55" t="str">
        <f>VLOOKUP(A3,A3:Z3,24,FALSE)</f>
        <v xml:space="preserve">A manutenção de valores constantes referentes aos gastos operacionais não reflete a dinâmica regulatória de maximização dos ganhos de eficiência ao longo do  ciclo tarifário.
Destaca-se que os ganhos de eficiência devem ser capturados pelo Fator X e refletidos em favor da modicidade tarifária.
</v>
      </c>
    </row>
  </sheetData>
  <pageMargins left="0.511811024" right="0.511811024" top="0.78740157499999996" bottom="0.78740157499999996" header="0.31496062000000002" footer="0.31496062000000002"/>
  <tableParts count="2">
    <tablePart r:id="rId1"/>
    <tablePart r:id="rId2"/>
  </tableParts>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2026-04-15T18:17:16Z</dcterms:created>
  <dcterms:modified xsi:type="dcterms:W3CDTF">2026-04-17T21:24:42Z</dcterms:modified>
  <cp:category/>
  <cp:contentStatus/>
</cp:coreProperties>
</file>