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aslim\Downloads\"/>
    </mc:Choice>
  </mc:AlternateContent>
  <xr:revisionPtr revIDLastSave="0" documentId="13_ncr:1_{BEAAAE1D-8ACF-4DB3-8149-5AED820F628B}" xr6:coauthVersionLast="47" xr6:coauthVersionMax="47" xr10:uidLastSave="{00000000-0000-0000-0000-000000000000}"/>
  <bookViews>
    <workbookView xWindow="-120" yWindow="-120" windowWidth="20730" windowHeight="1104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1" sheetId="20" r:id="rId8"/>
  </sheets>
  <definedNames>
    <definedName name="_xlnm._FilterDatabase" localSheetId="7" hidden="1">'2021'!$A$11:$I$41</definedName>
    <definedName name="OLE_LINK1" localSheetId="7">'2021'!$B$33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<sst xmlns="http://schemas.openxmlformats.org/spreadsheetml/2006/main" count="2856" uniqueCount="1511">
  <si>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</si>
  <si>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</si>
  <si>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</si>
  <si>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</si>
  <si>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</si>
  <si>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</si>
  <si>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</si>
  <si>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</si>
  <si>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</si>
  <si>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</si>
  <si>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</si>
  <si>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</si>
  <si>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</si>
  <si>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</si>
  <si>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</si>
  <si>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</si>
  <si>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</si>
  <si>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</si>
  <si>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</si>
  <si>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</si>
  <si>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</si>
  <si>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</si>
  <si>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</si>
  <si>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</si>
  <si>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</si>
  <si>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</si>
  <si>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</si>
  <si>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</si>
  <si>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</si>
  <si>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</si>
  <si>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</si>
  <si>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</si>
  <si>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</si>
  <si>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</si>
  <si>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</si>
  <si>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</si>
  <si>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</si>
  <si>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</si>
  <si>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</si>
  <si>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</si>
  <si>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</si>
  <si>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</si>
  <si>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</si>
  <si>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</si>
  <si>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</si>
  <si>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</si>
  <si>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</si>
  <si>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</si>
  <si>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</si>
  <si>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</si>
  <si>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</si>
  <si>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</si>
  <si>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</si>
  <si>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</si>
  <si>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</si>
  <si>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</si>
  <si>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</si>
  <si>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</si>
  <si>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</si>
  <si>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</si>
  <si>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Aguardando nova decisão de 1ª instância</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</si>
  <si>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</si>
  <si>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</si>
  <si>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</si>
  <si>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</si>
  <si>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</si>
  <si>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</si>
  <si>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</si>
  <si>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</si>
  <si>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</si>
  <si>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</si>
  <si>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</si>
  <si>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</si>
  <si>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</si>
  <si>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</si>
  <si>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</si>
  <si>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</si>
  <si>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</si>
  <si>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</si>
  <si>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</si>
  <si>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</si>
  <si>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</si>
  <si>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</si>
  <si>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</si>
  <si>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</si>
  <si>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RELAÇÃO DE MULTAS APLICADAS EM 2011 - 2012 - 2013:</t>
  </si>
  <si>
    <t>Núcleo de Fiscalização da Medição da Produção - NFP</t>
  </si>
  <si>
    <t>DATA DO AUTO</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</si>
  <si>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</si>
  <si>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</si>
  <si>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</si>
  <si>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</si>
  <si>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t>Pago com desconto legal</t>
  </si>
  <si>
    <t>48610.006235/2010-33</t>
  </si>
  <si>
    <t>810-105-1033-320815</t>
  </si>
  <si>
    <r>
      <t>05/05/2010</t>
    </r>
    <r>
      <rPr>
        <vertAlign val="superscript"/>
        <sz val="11"/>
        <rFont val="Calibri"/>
        <family val="2"/>
        <scheme val="minor"/>
      </rPr>
      <t>(1)</t>
    </r>
  </si>
  <si>
    <t>Queima de gás excedente</t>
  </si>
  <si>
    <t>Pago com acréscimo legal</t>
  </si>
  <si>
    <t>48610.008069/2010-18</t>
  </si>
  <si>
    <t>808-106-1033-319169</t>
  </si>
  <si>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</si>
  <si>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</si>
  <si>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t>Pago</t>
  </si>
  <si>
    <t>48610.008543/2010-01</t>
  </si>
  <si>
    <t>808-106-1033-319172</t>
  </si>
  <si>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</si>
  <si>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</si>
  <si>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t>48610.008544/2010-48</t>
  </si>
  <si>
    <t>808-106-1033-319170</t>
  </si>
  <si>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</si>
  <si>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0046434-58.2012.4.02.5101)</t>
  </si>
  <si>
    <t>48610.009060/2010-16</t>
  </si>
  <si>
    <t>808-106-1033-379173</t>
  </si>
  <si>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</si>
  <si>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</si>
  <si>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</si>
  <si>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t>48610.009401/2010-53</t>
  </si>
  <si>
    <t>808-106-1033-319176</t>
  </si>
  <si>
    <r>
      <t>30/06/2010</t>
    </r>
    <r>
      <rPr>
        <vertAlign val="superscript"/>
        <sz val="11"/>
        <rFont val="Calibri"/>
        <family val="2"/>
        <scheme val="minor"/>
      </rPr>
      <t>(1)</t>
    </r>
  </si>
  <si>
    <t>Chevron Brasil Upstream Frade Ltda.</t>
  </si>
  <si>
    <t>02.031.413/0001-69</t>
  </si>
  <si>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</si>
  <si>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t>48610.011775/2010-39</t>
  </si>
  <si>
    <t>808-108-1033-319178</t>
  </si>
  <si>
    <r>
      <t>06/08/2010</t>
    </r>
    <r>
      <rPr>
        <vertAlign val="superscript"/>
        <sz val="11"/>
        <rFont val="Calibri"/>
        <family val="2"/>
        <scheme val="minor"/>
      </rPr>
      <t>(2)</t>
    </r>
  </si>
  <si>
    <t>Descumprimento dos itens 6.4.1, 7.2.5; inciso II e IV do art. 4º e art. 5º do decreto 2.705/1998</t>
  </si>
  <si>
    <t>Sub Judice (Processo nº 0047621-04.2012.4.02.5101)</t>
  </si>
  <si>
    <t>48610.015166/2010-59</t>
  </si>
  <si>
    <t>808-110-1033-319181</t>
  </si>
  <si>
    <r>
      <t>11/10/2010</t>
    </r>
    <r>
      <rPr>
        <vertAlign val="superscript"/>
        <sz val="11"/>
        <rFont val="Calibri"/>
        <family val="2"/>
        <scheme val="minor"/>
      </rPr>
      <t>(2)</t>
    </r>
  </si>
  <si>
    <t>Descumprimento dos itens 6.4.9, 7.2.5, 8.2.1; inciso II e IV do art. 4º e art. 5º do decreto 2.705/1998</t>
  </si>
  <si>
    <t>Sub Judice (Processo nº 002973-02.2013.4.02.5101)</t>
  </si>
  <si>
    <t>48610.015252/2010-61</t>
  </si>
  <si>
    <t>808-111-1033-319183</t>
  </si>
  <si>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</si>
  <si>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</si>
  <si>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t>Sub Judice (Processo nº 0048986-93.2012.4.02.5101)</t>
  </si>
  <si>
    <t>48610.006894/2010-70</t>
  </si>
  <si>
    <t>810-105-1033-320816</t>
  </si>
  <si>
    <r>
      <t>10/05/2010</t>
    </r>
    <r>
      <rPr>
        <vertAlign val="superscript"/>
        <sz val="11"/>
        <rFont val="Calibri"/>
        <family val="2"/>
        <scheme val="minor"/>
      </rPr>
      <t>(1)</t>
    </r>
  </si>
  <si>
    <t>48610.008178/2010-27</t>
  </si>
  <si>
    <t>810-105-1033-334977</t>
  </si>
  <si>
    <r>
      <t>12/07/2010</t>
    </r>
    <r>
      <rPr>
        <vertAlign val="superscript"/>
        <sz val="11"/>
        <rFont val="Calibri"/>
        <family val="2"/>
        <scheme val="minor"/>
      </rPr>
      <t>(2)</t>
    </r>
  </si>
  <si>
    <t>48610.008182/2010-95</t>
  </si>
  <si>
    <t>810-105-1033-320847</t>
  </si>
  <si>
    <t>Sub Judice (Processo nº 0046580-02.2012.4.02.5101</t>
  </si>
  <si>
    <t>48610.009191/2010-01</t>
  </si>
  <si>
    <t>810-106-1033-334979</t>
  </si>
  <si>
    <t>Sub Judice (Processo nº 0002204-28.2012.4.02.5101</t>
  </si>
  <si>
    <t>48610005092/2011-23</t>
  </si>
  <si>
    <t>808-101-1133-319188</t>
  </si>
  <si>
    <r>
      <t>item 6.2.1 do Regulamento Técnico de Medição</t>
    </r>
    <r>
      <rPr>
        <vertAlign val="superscript"/>
        <sz val="11"/>
        <rFont val="Calibri"/>
        <family val="2"/>
        <scheme val="minor"/>
      </rPr>
      <t>(3)</t>
    </r>
  </si>
  <si>
    <t>48610.001448/2011-50</t>
  </si>
  <si>
    <t>808-101-1133-319185</t>
  </si>
  <si>
    <t>UTC Engenharia S.A.</t>
  </si>
  <si>
    <t>44.023.661/0001-08</t>
  </si>
  <si>
    <r>
      <t>item 7.2.5 do Regulamento Técnico de Medição</t>
    </r>
    <r>
      <rPr>
        <vertAlign val="superscript"/>
        <sz val="11"/>
        <rFont val="Calibri"/>
        <family val="2"/>
        <scheme val="minor"/>
      </rPr>
      <t>(3)</t>
    </r>
  </si>
  <si>
    <t>48610.004713/2011-51</t>
  </si>
  <si>
    <t>808-104-1133-319189</t>
  </si>
  <si>
    <r>
      <t>itens 7.2.5 e 8.2.1 do Regulamento Técnico de Medição</t>
    </r>
    <r>
      <rPr>
        <vertAlign val="superscript"/>
        <sz val="11"/>
        <rFont val="Calibri"/>
        <family val="2"/>
        <scheme val="minor"/>
      </rPr>
      <t>(3)</t>
    </r>
  </si>
  <si>
    <t>Sub Judice (Processo nº 0046860-70.2012.4.02.5101</t>
  </si>
  <si>
    <t>48610.006150/2011-36</t>
  </si>
  <si>
    <t>808-105-1133-319190</t>
  </si>
  <si>
    <r>
      <t>item 5.1 do Regulamento Técnico de Medição</t>
    </r>
    <r>
      <rPr>
        <vertAlign val="superscript"/>
        <sz val="11"/>
        <rFont val="Calibri"/>
        <family val="2"/>
        <scheme val="minor"/>
      </rPr>
      <t>(3)</t>
    </r>
  </si>
  <si>
    <t>48610.005417/2012-59</t>
  </si>
  <si>
    <t>808-105-1233-319210</t>
  </si>
  <si>
    <t>Sonangol Starfis Oil &amp; Gas S.A.</t>
  </si>
  <si>
    <r>
      <t>Descumprimento dos itens 5.1, 7.1.11, 7.3.1, 8.2.1, 8.2.3 e 8.3.1  do Regulamento Técnico de Medição</t>
    </r>
    <r>
      <rPr>
        <vertAlign val="superscript"/>
        <sz val="11"/>
        <rFont val="Calibri"/>
        <family val="2"/>
        <scheme val="minor"/>
      </rPr>
      <t>(3)</t>
    </r>
  </si>
  <si>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</si>
  <si>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</si>
  <si>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</si>
  <si>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</si>
  <si>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</si>
  <si>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</si>
  <si>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</si>
  <si>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</si>
  <si>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</si>
  <si>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</si>
  <si>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</si>
  <si>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</si>
  <si>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</si>
  <si>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</si>
  <si>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</si>
  <si>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Sub Judice Processo Judicial n° 0009911-13.2013.4.02.5101</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</si>
  <si>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</si>
  <si>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</si>
  <si>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</si>
  <si>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</si>
  <si>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</si>
  <si>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</si>
  <si>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</si>
  <si>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</si>
  <si>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</si>
  <si>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</si>
  <si>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Sub Judice Processo Judicial n° 0015620-29.2013.4.02.5101</t>
  </si>
  <si>
    <t>48610.002279/2011-75</t>
  </si>
  <si>
    <t>810-102-1133-334990</t>
  </si>
  <si>
    <t>Sub Judice Processo Judicial n° 0120019-12.2013.4.02.5101</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</si>
  <si>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</si>
  <si>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</si>
  <si>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</si>
  <si>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</si>
  <si>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</si>
  <si>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</si>
  <si>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</si>
  <si>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</si>
  <si>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</si>
  <si>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</si>
  <si>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</si>
  <si>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</si>
  <si>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</si>
  <si>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</si>
  <si>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</si>
  <si>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</si>
  <si>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</si>
  <si>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</si>
  <si>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</si>
  <si>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</si>
  <si>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</si>
  <si>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</si>
  <si>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</si>
  <si>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</si>
  <si>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Pago Parcialmente com desconto legal. Alguns itens estão Sub Judice Processo Judicial nº 0016537-48.2013.4.02.5101.</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</si>
  <si>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</si>
  <si>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</si>
  <si>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</si>
  <si>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</si>
  <si>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</si>
  <si>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</si>
  <si>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</si>
  <si>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</si>
  <si>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</si>
  <si>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</si>
  <si>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</si>
  <si>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</si>
  <si>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</si>
  <si>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</si>
  <si>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</si>
  <si>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</si>
  <si>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</si>
  <si>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</si>
  <si>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</si>
  <si>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</si>
  <si>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</si>
  <si>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</si>
  <si>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</si>
  <si>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</si>
  <si>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</si>
  <si>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Sub Judice Processo Judicial n° 0001565-39.2014.4.02.5101</t>
  </si>
  <si>
    <t>48610.006899/2010-01</t>
  </si>
  <si>
    <t>810-104-1033-320846</t>
  </si>
  <si>
    <t>Sub Judice Processo Judicial n° 0016903-87.2013.4.02.5101</t>
  </si>
  <si>
    <t>48610.006906/2010-66</t>
  </si>
  <si>
    <t>810-105-1033-320835</t>
  </si>
  <si>
    <t>Sub Judice Processo Judicial n° 0001548-03.2014.4.02.5101</t>
  </si>
  <si>
    <t>48610.008909/2010-34</t>
  </si>
  <si>
    <t>810-104-1033-320844</t>
  </si>
  <si>
    <t>Encaminhado para inscrição em Dívida Ativa da União</t>
  </si>
  <si>
    <t>48610.008911/2010-11</t>
  </si>
  <si>
    <t>810-105-1033-320845</t>
  </si>
  <si>
    <t>Sub Judice Processo Judicial n° 000245-51.2014.4.02.5101</t>
  </si>
  <si>
    <t>48610.003360/2011-72</t>
  </si>
  <si>
    <t>810-102-1133-334991</t>
  </si>
  <si>
    <t>Sub Judice Processo Judicial n° 0021686-25.2013.4.02.5101</t>
  </si>
  <si>
    <t>48610.009068/2010-82</t>
  </si>
  <si>
    <t>808-106-1033-319175</t>
  </si>
  <si>
    <t>Sub Judice Processo Judicial n° 0001570-61.2014.4.02.5101</t>
  </si>
  <si>
    <t>48610.001856/2011-10</t>
  </si>
  <si>
    <t>808-101-1133-319186</t>
  </si>
  <si>
    <t>Pago Parcialmente com desconto legal. Alguns itens estão Sub Judice Processo Judicial nº 0007333-43.2014.4.02.5101</t>
  </si>
  <si>
    <t>48610.015457/2011-28</t>
  </si>
  <si>
    <t>808-111-1133-319201</t>
  </si>
  <si>
    <t>48610.000150/2013-94</t>
  </si>
  <si>
    <t>808-101-1333-319215</t>
  </si>
  <si>
    <t>48610.007556/2013-51</t>
  </si>
  <si>
    <t>808-108-1333-401111</t>
  </si>
  <si>
    <t>Petrobras</t>
  </si>
  <si>
    <t>48610.007755/2013-14</t>
  </si>
  <si>
    <t>808-108-1333-401112</t>
  </si>
  <si>
    <t>48610.013155/2013-87</t>
  </si>
  <si>
    <t>808-108-1333-401127</t>
  </si>
  <si>
    <t>Violação itens 5.1, 5.2, 5.7, 6.2.3 e 6.2.5, do RTM; e inciso II e IV do art. 4º e art. 5º do decreto 2.705/1998</t>
  </si>
  <si>
    <t>Aguardando Pagamento</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</si>
  <si>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</si>
  <si>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</si>
  <si>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</si>
  <si>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</si>
  <si>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</si>
  <si>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</si>
  <si>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</si>
  <si>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</si>
  <si>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</si>
  <si>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Aguardando Análise de Recurso</t>
  </si>
  <si>
    <t>48610.013801/2012-25</t>
  </si>
  <si>
    <t>808-107-1333-401110</t>
  </si>
  <si>
    <t>Violação itens 5.1, 7.2.1, 7.2.5, 7.3.1 e 8.2.3, do RTM; e inciso II e IV do art. 4º e art. 5º do decreto 2.705/1998</t>
  </si>
  <si>
    <t>Aguardando Decisão de 1ª Instância</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</si>
  <si>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</si>
  <si>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</si>
  <si>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</si>
  <si>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</si>
  <si>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</si>
  <si>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</si>
  <si>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</si>
  <si>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</si>
  <si>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</si>
  <si>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Aguardado Decisão de 1ª Instância</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</si>
  <si>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</si>
  <si>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</si>
  <si>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</si>
  <si>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</si>
  <si>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</si>
  <si>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</si>
  <si>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</si>
  <si>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</si>
  <si>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</si>
  <si>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</si>
  <si>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</si>
  <si>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</si>
  <si>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</si>
  <si>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</si>
  <si>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</si>
  <si>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</si>
  <si>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</si>
  <si>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</si>
  <si>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</si>
  <si>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</si>
  <si>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</si>
  <si>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</si>
  <si>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</si>
  <si>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</si>
  <si>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</si>
  <si>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</si>
  <si>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</si>
  <si>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</si>
  <si>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</si>
  <si>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</si>
  <si>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</si>
  <si>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</si>
  <si>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</si>
  <si>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</si>
  <si>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</si>
  <si>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</si>
  <si>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</si>
  <si>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</si>
  <si>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</si>
  <si>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</si>
  <si>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</si>
  <si>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</si>
  <si>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</si>
  <si>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</si>
  <si>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</si>
  <si>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</si>
  <si>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</si>
  <si>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</si>
  <si>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</si>
  <si>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</si>
  <si>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</si>
  <si>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</si>
  <si>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</si>
  <si>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</si>
  <si>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</si>
  <si>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</si>
  <si>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</si>
  <si>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t>(1) Multas aplicadas em julgamentos de 1ª instância no ano de 2011</t>
  </si>
  <si>
    <t>(2) Multas aplicadas em julgamentos de 1ª instância no ano de 2012</t>
  </si>
  <si>
    <t>(3) Regulamento Técnico de Medição (RTM), aprovado pela Portaria Conjunta ANP-Inmetro nº 01/2009.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</si>
  <si>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</si>
  <si>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</si>
  <si>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</si>
  <si>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</si>
  <si>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</si>
  <si>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</si>
  <si>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Superintendência de Desenvolvimento e Produção - SDP</t>
  </si>
  <si>
    <t>48610.002276/2011-31</t>
  </si>
  <si>
    <t>810-105-1033-334988</t>
  </si>
  <si>
    <t>Nord Oil and Gás S.A.</t>
  </si>
  <si>
    <t>Atraso na entrega do PD</t>
  </si>
  <si>
    <t>Encaminhado para inscrição em Dívida Ativa</t>
  </si>
  <si>
    <t>48610.004792/2011-09</t>
  </si>
  <si>
    <t>810-104-1133-334999</t>
  </si>
  <si>
    <t>Atraso na entrega do PAP</t>
  </si>
  <si>
    <t>48610.004526/2011-78</t>
  </si>
  <si>
    <t>810-104-1133-335001</t>
  </si>
  <si>
    <t>Ral Oil &amp; Gas Comércio Ltda.</t>
  </si>
  <si>
    <t>07.704.102/0002-18</t>
  </si>
  <si>
    <t>Atraso na entrega do Boletim Mensal de Produção</t>
  </si>
  <si>
    <t>Encaminhado para        execução fiscal</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</si>
  <si>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</si>
  <si>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</si>
  <si>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</si>
  <si>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</si>
  <si>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</si>
  <si>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</si>
  <si>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</si>
  <si>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</si>
  <si>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</si>
  <si>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</si>
  <si>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</si>
  <si>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</si>
  <si>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</si>
  <si>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</si>
  <si>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Encaminhado para       execução fiscal</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</si>
  <si>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</si>
  <si>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</si>
  <si>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</si>
  <si>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</si>
  <si>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</si>
  <si>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</si>
  <si>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</si>
  <si>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</si>
  <si>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</si>
  <si>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48610.016105/2011-90</t>
  </si>
  <si>
    <t>810-105-1033-335011</t>
  </si>
  <si>
    <t>48610.016106/2011-90</t>
  </si>
  <si>
    <t>810-105-1033-335012</t>
  </si>
  <si>
    <t>Orteng Equipamentos e Sistemas S.A.</t>
  </si>
  <si>
    <t>19.884.626/0001-36</t>
  </si>
  <si>
    <t>Paga com acréscimo legal</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</si>
  <si>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</si>
  <si>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</si>
  <si>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</si>
  <si>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</si>
  <si>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</si>
  <si>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</si>
  <si>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</si>
  <si>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</si>
  <si>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</si>
  <si>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</si>
  <si>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</si>
  <si>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</si>
  <si>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</si>
  <si>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</si>
  <si>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</si>
  <si>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</si>
  <si>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</si>
  <si>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</si>
  <si>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</si>
  <si>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</si>
  <si>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</si>
  <si>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</si>
  <si>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</si>
  <si>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</si>
  <si>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</si>
  <si>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</si>
  <si>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</si>
  <si>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</si>
  <si>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</si>
  <si>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</si>
  <si>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</si>
  <si>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</si>
  <si>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</si>
  <si>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</si>
  <si>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</si>
  <si>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</si>
  <si>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</si>
  <si>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</si>
  <si>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</si>
  <si>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Aguardando decisão de 2ª instância</t>
  </si>
  <si>
    <t>48610.014874/2012-34</t>
  </si>
  <si>
    <t>810-112-1233-401485</t>
  </si>
  <si>
    <t>Aguardando pagamento</t>
  </si>
  <si>
    <t>48610.014754/2012-94</t>
  </si>
  <si>
    <t>810-112-1233-401486</t>
  </si>
  <si>
    <t>Egesa Engenharia S.A.</t>
  </si>
  <si>
    <t>17.186.461/0001-01</t>
  </si>
  <si>
    <t>48610.014744/2012-00</t>
  </si>
  <si>
    <t>810-112-1233-401487</t>
  </si>
  <si>
    <t>48610.014752/2012-48</t>
  </si>
  <si>
    <t>810-112-1233-401488</t>
  </si>
  <si>
    <t>EPG Brasil Ltda.</t>
  </si>
  <si>
    <t>11.210.501/0001-19</t>
  </si>
  <si>
    <t>Pagamento parcelado</t>
  </si>
  <si>
    <t>48610.013996/2012-11</t>
  </si>
  <si>
    <t>810-112-1233-335026</t>
  </si>
  <si>
    <t>Não entrega do PAT e PAP</t>
  </si>
  <si>
    <t>Auto julgado insubsistente em decisão de 1ª instância</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</si>
  <si>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</si>
  <si>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</si>
  <si>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</si>
  <si>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</si>
  <si>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</si>
  <si>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</si>
  <si>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</si>
  <si>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</si>
  <si>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</si>
  <si>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</si>
  <si>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</si>
  <si>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</si>
  <si>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</si>
  <si>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</si>
  <si>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</si>
  <si>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</si>
  <si>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</si>
  <si>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</si>
  <si>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</si>
  <si>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</si>
  <si>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</si>
  <si>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</si>
  <si>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</si>
  <si>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</si>
  <si>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PD - Plano de Desenvolvimento</t>
  </si>
  <si>
    <t>BMP - Boletim Mensal de Produção</t>
  </si>
  <si>
    <t>PAP - Programa Anual de Produção</t>
  </si>
  <si>
    <t>PAT - Programa Anual de Trabalho</t>
  </si>
  <si>
    <t>RELAÇÃO DE MULTAS APLICADAS EM 2011 - 2012- 2013:</t>
  </si>
  <si>
    <t>Superintendência de Exploração - SEP</t>
  </si>
  <si>
    <t>48610.005145/2011-14</t>
  </si>
  <si>
    <t>809 1 04 11 29 320491</t>
  </si>
  <si>
    <t>Aurizônia</t>
  </si>
  <si>
    <t>052.743.358/0001-08</t>
  </si>
  <si>
    <t>Não entregou Relatório de Devolução de Área -  Plano de Avaliação de Descoberta 1AURI25SE.</t>
  </si>
  <si>
    <t>Encaminhado para cobrança ativa da União</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</si>
  <si>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</si>
  <si>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</si>
  <si>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</si>
  <si>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</si>
  <si>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</si>
  <si>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</si>
  <si>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</si>
  <si>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</si>
  <si>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</si>
  <si>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</si>
  <si>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</si>
  <si>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</si>
  <si>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</si>
  <si>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</si>
  <si>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</si>
  <si>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</si>
  <si>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</si>
  <si>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</si>
  <si>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</si>
  <si>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</si>
  <si>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</si>
  <si>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</si>
  <si>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</si>
  <si>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</si>
  <si>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</si>
  <si>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</si>
  <si>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</si>
  <si>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</si>
  <si>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Recurso Provido</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</si>
  <si>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</si>
  <si>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</si>
  <si>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</si>
  <si>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</si>
  <si>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</si>
  <si>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</si>
  <si>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</si>
  <si>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</si>
  <si>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</si>
  <si>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</si>
  <si>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</si>
  <si>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</si>
  <si>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Paga com juros e multa</t>
  </si>
  <si>
    <t>48610.010330/2012-01</t>
  </si>
  <si>
    <t>809109 12 32 396735</t>
  </si>
  <si>
    <t>Imetame Energia S.A.</t>
  </si>
  <si>
    <t>00271847/0001-00</t>
  </si>
  <si>
    <t>Atraso de notificação de início de Levantamento GEOQUÍMICO</t>
  </si>
  <si>
    <t>Auto julgado insubsitente em decisão de primeira Instância</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</si>
  <si>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</si>
  <si>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</si>
  <si>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</si>
  <si>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</si>
  <si>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</si>
  <si>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</si>
  <si>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</si>
  <si>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</si>
  <si>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48610.011063/2012-81</t>
  </si>
  <si>
    <t>809 1 09 12 14 396734</t>
  </si>
  <si>
    <t>11230122/0001-90</t>
  </si>
  <si>
    <t>Início de PAD sem autorização Blocos PN-T-67 e 687</t>
  </si>
  <si>
    <t>48610.010329/2012</t>
  </si>
  <si>
    <t>809109 12 32396736</t>
  </si>
  <si>
    <t>ORTENG Equipamentos e Sistemas Ltda</t>
  </si>
  <si>
    <t>19884626/0001-36</t>
  </si>
  <si>
    <r>
      <t xml:space="preserve">Atraso de notificação de início de Levantamento </t>
    </r>
    <r>
      <rPr>
        <sz val="9"/>
        <rFont val="Calibri"/>
        <family val="2"/>
      </rPr>
      <t>GEOQUÍMICO</t>
    </r>
  </si>
  <si>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</si>
  <si>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</si>
  <si>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</si>
  <si>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</si>
  <si>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</si>
  <si>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</si>
  <si>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</si>
  <si>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</si>
  <si>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</si>
  <si>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</si>
  <si>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</si>
  <si>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</si>
  <si>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</si>
  <si>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</si>
  <si>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</si>
  <si>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</si>
  <si>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</si>
  <si>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</si>
  <si>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</si>
  <si>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</si>
  <si>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</si>
  <si>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</si>
  <si>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</si>
  <si>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</si>
  <si>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48610.014809/2012-17</t>
  </si>
  <si>
    <t>809 1 12 12 28 401459</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</si>
  <si>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</si>
  <si>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</si>
  <si>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</si>
  <si>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</si>
  <si>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</si>
  <si>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</si>
  <si>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</si>
  <si>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</si>
  <si>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</si>
  <si>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</si>
  <si>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</si>
  <si>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</si>
  <si>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</si>
  <si>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</si>
  <si>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Cessão de fato dos direitos e obrigações do Contrato de Concessão do campo de Sempre-Viva (n° 48610.009288/2005-49)</t>
  </si>
  <si>
    <t>48610.000773/2013-67</t>
  </si>
  <si>
    <t>809 1 01 13 22 401460</t>
  </si>
  <si>
    <t>Recôncavo E&amp;P S.A</t>
  </si>
  <si>
    <t>06235572/0001-36</t>
  </si>
  <si>
    <t>Realização atividade exploratória sem Contrato</t>
  </si>
  <si>
    <t>Em Tramitação</t>
  </si>
  <si>
    <t>48610004721/2013-60</t>
  </si>
  <si>
    <t>809 105 13 34 401463</t>
  </si>
  <si>
    <t>Início de avaliação de descoberta sem a devida aprovação do PAD pela ANP</t>
  </si>
  <si>
    <t>Pago Integralmente</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</si>
  <si>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</si>
  <si>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</si>
  <si>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</si>
  <si>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</si>
  <si>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</si>
  <si>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</si>
  <si>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</si>
  <si>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</si>
  <si>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</si>
  <si>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</si>
  <si>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</si>
  <si>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</si>
  <si>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</si>
  <si>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Em tramitação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</si>
  <si>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</si>
  <si>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</si>
  <si>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</si>
  <si>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</si>
  <si>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</si>
  <si>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</si>
  <si>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</si>
  <si>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</si>
  <si>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</si>
  <si>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</si>
  <si>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</si>
  <si>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</si>
  <si>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</si>
  <si>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</si>
  <si>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</si>
  <si>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</si>
  <si>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</si>
  <si>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</si>
  <si>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</si>
  <si>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</si>
  <si>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</si>
  <si>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</si>
  <si>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</si>
  <si>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</si>
  <si>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</si>
  <si>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</si>
  <si>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02.709.449/0001-59</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</si>
  <si>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</si>
  <si>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</si>
  <si>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</si>
  <si>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</si>
  <si>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</si>
  <si>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</si>
  <si>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</si>
  <si>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</si>
  <si>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_</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</si>
  <si>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</si>
  <si>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</si>
  <si>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</si>
  <si>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</si>
  <si>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</si>
  <si>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</si>
  <si>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</si>
  <si>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</si>
  <si>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</si>
  <si>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</si>
  <si>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</si>
  <si>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</si>
  <si>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</si>
  <si>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</si>
  <si>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</si>
  <si>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</si>
  <si>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</si>
  <si>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</si>
  <si>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</si>
  <si>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</si>
  <si>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</si>
  <si>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</si>
  <si>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</si>
  <si>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</si>
  <si>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</si>
  <si>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</si>
  <si>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</si>
  <si>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</si>
  <si>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</si>
  <si>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</si>
  <si>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</si>
  <si>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</si>
  <si>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</si>
  <si>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</si>
  <si>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</si>
  <si>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</si>
  <si>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</si>
  <si>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</si>
  <si>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</si>
  <si>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</si>
  <si>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</si>
  <si>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</si>
  <si>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</si>
  <si>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</si>
  <si>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</si>
  <si>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</si>
  <si>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48610.014755/2012-81</t>
  </si>
  <si>
    <t>804. 110. 0733. 291957</t>
  </si>
  <si>
    <t>CHEVRON</t>
  </si>
  <si>
    <t>48610.000540/2013-64*</t>
  </si>
  <si>
    <t>Petróleo Brasileiro S.A. - Petrobras</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</si>
  <si>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</si>
  <si>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</si>
  <si>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</si>
  <si>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</si>
  <si>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</si>
  <si>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</si>
  <si>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</si>
  <si>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</si>
  <si>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</si>
  <si>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</si>
  <si>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</si>
  <si>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</si>
  <si>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</si>
  <si>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</si>
  <si>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</si>
  <si>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</si>
  <si>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</si>
  <si>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</si>
  <si>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</si>
  <si>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</si>
  <si>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</si>
  <si>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</si>
  <si>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</si>
  <si>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</si>
  <si>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Insubsistente</t>
  </si>
  <si>
    <t>48610.008657/2013-96</t>
  </si>
  <si>
    <t>33.000.167/0143-23</t>
  </si>
  <si>
    <t>Prestar informações inverídicas  - Campos de Dom João, Dom João Mar e de Massuí - BA(art 3°, inc. V, da Lei n.° 9.847/99)</t>
  </si>
  <si>
    <t>48610.010161/2013-82</t>
  </si>
  <si>
    <t>Prestar informações inverídicas  (art 3°, inc. V, da Lei n.° 9.847/99)</t>
  </si>
  <si>
    <t>* Processo referente à participações governamentais cujo pagamento ainda não foi efetuado e o valor devido está acrescido dos encargos legais atualizados até março/2014.</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</si>
  <si>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</si>
  <si>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</si>
  <si>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</si>
  <si>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</si>
  <si>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</si>
  <si>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</si>
  <si>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</si>
  <si>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</si>
  <si>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</si>
  <si>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</si>
  <si>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</si>
  <si>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</si>
  <si>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</si>
  <si>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</si>
  <si>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</si>
  <si>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</si>
  <si>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</si>
  <si>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</si>
  <si>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Parcelamento em andamento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</si>
  <si>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</si>
  <si>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</si>
  <si>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</si>
  <si>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</si>
  <si>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</si>
  <si>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</si>
  <si>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</si>
  <si>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</si>
  <si>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</si>
  <si>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</si>
  <si>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</si>
  <si>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</si>
  <si>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</si>
  <si>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</si>
  <si>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</si>
  <si>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Encaminhado para execução fiscal</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</si>
  <si>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</si>
  <si>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</si>
  <si>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</si>
  <si>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</si>
  <si>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</si>
  <si>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</si>
  <si>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</si>
  <si>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</si>
  <si>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</si>
  <si>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</si>
  <si>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</si>
  <si>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</si>
  <si>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</si>
  <si>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</si>
  <si>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</si>
  <si>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</si>
  <si>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</si>
  <si>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</si>
  <si>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</si>
  <si>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</si>
  <si>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</si>
  <si>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</si>
  <si>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</si>
  <si>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</si>
  <si>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</si>
  <si>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</si>
  <si>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</si>
  <si>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</si>
  <si>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</si>
  <si>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</si>
  <si>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</si>
  <si>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</si>
  <si>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</si>
  <si>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</si>
  <si>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</si>
  <si>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</si>
  <si>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</si>
  <si>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</si>
  <si>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</si>
  <si>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Encaminhado para inscrição em dívida           ativa da União</t>
  </si>
  <si>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</si>
  <si>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</si>
  <si>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</si>
  <si>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</si>
  <si>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</si>
  <si>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</si>
  <si>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</si>
  <si>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</si>
  <si>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</si>
  <si>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</si>
  <si>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</si>
  <si>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</si>
  <si>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</si>
  <si>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</si>
  <si>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</si>
  <si>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</si>
  <si>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</si>
  <si>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r>
      <t>Aguardando pagamento</t>
    </r>
    <r>
      <rPr>
        <vertAlign val="superscript"/>
        <sz val="11"/>
        <color theme="1"/>
        <rFont val="Calibri"/>
        <family val="2"/>
        <scheme val="minor"/>
      </rPr>
      <t>(3)</t>
    </r>
  </si>
  <si>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</si>
  <si>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</si>
  <si>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</si>
  <si>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</si>
  <si>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</si>
  <si>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</si>
  <si>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</si>
  <si>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</si>
  <si>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</si>
  <si>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</si>
  <si>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</si>
  <si>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</si>
  <si>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</si>
  <si>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</si>
  <si>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</si>
  <si>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</si>
  <si>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</si>
  <si>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</si>
  <si>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</si>
  <si>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</si>
  <si>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</si>
  <si>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</si>
  <si>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</si>
  <si>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</si>
  <si>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</si>
  <si>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</si>
  <si>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</si>
  <si>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</si>
  <si>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</si>
  <si>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</si>
  <si>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</si>
  <si>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</si>
  <si>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</si>
  <si>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</si>
  <si>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</si>
  <si>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</si>
  <si>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</si>
  <si>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</si>
  <si>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</si>
  <si>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</si>
  <si>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</si>
  <si>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</si>
  <si>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</si>
  <si>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</si>
  <si>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</si>
  <si>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</si>
  <si>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</si>
  <si>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</si>
  <si>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</si>
  <si>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</si>
  <si>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</si>
  <si>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</si>
  <si>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</si>
  <si>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</si>
  <si>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</si>
  <si>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</si>
  <si>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</si>
  <si>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</si>
  <si>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</si>
  <si>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</si>
  <si>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</si>
  <si>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</si>
  <si>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</si>
  <si>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</si>
  <si>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</si>
  <si>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</si>
  <si>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</si>
  <si>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</si>
  <si>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</si>
  <si>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</si>
  <si>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</si>
  <si>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</si>
  <si>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</si>
  <si>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</si>
  <si>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</si>
  <si>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</si>
  <si>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</si>
  <si>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</si>
  <si>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</si>
  <si>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</si>
  <si>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</si>
  <si>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</si>
  <si>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</si>
  <si>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</si>
  <si>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</si>
  <si>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</si>
  <si>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</si>
  <si>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</si>
  <si>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</si>
  <si>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</si>
  <si>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</si>
  <si>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</si>
  <si>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</si>
  <si>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</si>
  <si>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</si>
  <si>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</si>
  <si>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</si>
  <si>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</si>
  <si>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</si>
  <si>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</si>
  <si>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</si>
  <si>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</si>
  <si>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</si>
  <si>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</si>
  <si>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</si>
  <si>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</si>
  <si>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</si>
  <si>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</si>
  <si>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</si>
  <si>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</si>
  <si>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</si>
  <si>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</si>
  <si>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</si>
  <si>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</si>
  <si>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</si>
  <si>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</si>
  <si>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</si>
  <si>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</si>
  <si>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</si>
  <si>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</si>
  <si>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</si>
  <si>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</si>
  <si>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</si>
  <si>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</si>
  <si>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</si>
  <si>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</si>
  <si>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</si>
  <si>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</si>
  <si>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</si>
  <si>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</si>
  <si>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</si>
  <si>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</si>
  <si>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</si>
  <si>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</si>
  <si>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</si>
  <si>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</si>
  <si>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</si>
  <si>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</si>
  <si>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</si>
  <si>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</si>
  <si>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</si>
  <si>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</si>
  <si>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</si>
  <si>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</si>
  <si>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</si>
  <si>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</si>
  <si>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</si>
  <si>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</si>
  <si>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</si>
  <si>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</si>
  <si>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</si>
  <si>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</si>
  <si>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</si>
  <si>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</si>
  <si>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</si>
  <si>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</si>
  <si>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</si>
  <si>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</si>
  <si>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</si>
  <si>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</si>
  <si>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</si>
  <si>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</si>
  <si>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</si>
  <si>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</si>
  <si>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</si>
  <si>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</si>
  <si>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</si>
  <si>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</si>
  <si>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</si>
  <si>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</si>
  <si>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</si>
  <si>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</si>
  <si>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</si>
  <si>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</si>
  <si>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</si>
  <si>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</si>
  <si>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</si>
  <si>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</si>
  <si>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</si>
  <si>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</si>
  <si>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</si>
  <si>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</si>
  <si>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</si>
  <si>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</si>
  <si>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</si>
  <si>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(3) Nova decisão de 1ª instância proferida em 2014.</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</si>
  <si>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</si>
  <si>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</si>
  <si>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</si>
  <si>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</si>
  <si>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</si>
  <si>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</si>
  <si>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</si>
  <si>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</si>
  <si>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</si>
  <si>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</si>
  <si>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</si>
  <si>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</si>
  <si>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</si>
  <si>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</si>
  <si>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</si>
  <si>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</si>
  <si>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</si>
  <si>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</si>
  <si>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</si>
  <si>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</si>
  <si>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</si>
  <si>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</si>
  <si>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</si>
  <si>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</si>
  <si>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</si>
  <si>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</si>
  <si>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</si>
  <si>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</si>
  <si>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</si>
  <si>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</si>
  <si>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</si>
  <si>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</si>
  <si>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</si>
  <si>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</si>
  <si>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</si>
  <si>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</si>
  <si>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</si>
  <si>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 xml:space="preserve">Sub Judice                                                    (Processo nº  0044121-27.2012.4.02.5101) - Houve concessão de liminar (cobrança suspensa) </t>
  </si>
  <si>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</si>
  <si>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</si>
  <si>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</si>
  <si>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</si>
  <si>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</si>
  <si>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</si>
  <si>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Sub judice
(Processo nº 0040777-38.2012.4.02.5101.) - Seguro-garantia</t>
  </si>
  <si>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</si>
  <si>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</si>
  <si>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</si>
  <si>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 xml:space="preserve">                                  Sub Judice                                                      (Processo nº  0008592-44.2012.4.02.5101) - Sentença improcedente (não houve trânsito em julgado)</t>
  </si>
  <si>
    <t>48610.015471/2011-21</t>
  </si>
  <si>
    <t>806.111.11.33.295242</t>
  </si>
  <si>
    <t>CHEVRON BRASIL UPSTREAM FRADE LTDA</t>
  </si>
  <si>
    <t>1) Prestou informações alteradas (art. 3º, V da Lei 9.847/99) --&gt; Não atendimento de notificação</t>
  </si>
  <si>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</si>
  <si>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</si>
  <si>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</si>
  <si>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Sub judice 
(Processo nº 0045401.33.2012.4.02.5101) - Seguro-garantia</t>
  </si>
  <si>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</si>
  <si>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</si>
  <si>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</si>
  <si>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</si>
  <si>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</si>
  <si>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</si>
  <si>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</si>
  <si>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</si>
  <si>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</si>
  <si>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48610.015369/2011-26</t>
  </si>
  <si>
    <t>806.111.11.33.295247</t>
  </si>
  <si>
    <t>Sub judice
(Processo nº 0045401.33.2012.4.02.5101) - Seguro-garantia</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</si>
  <si>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</si>
  <si>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</si>
  <si>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</si>
  <si>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</si>
  <si>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</si>
  <si>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</si>
  <si>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 xml:space="preserve">                                   Sub Judice                                                              (Processo nº  0000916-11.2013.4.02.5101) - Seguro-garantia </t>
  </si>
  <si>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</si>
  <si>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</si>
  <si>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</si>
  <si>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 xml:space="preserve">Sub judice
(Processo nº 0048849-14.2012.4.02.5101) - Depósito judicial. </t>
  </si>
  <si>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</si>
  <si>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</si>
  <si>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</si>
  <si>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</si>
  <si>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</si>
  <si>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</si>
  <si>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</si>
  <si>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</si>
  <si>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</si>
  <si>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</si>
  <si>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</si>
  <si>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</si>
  <si>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</si>
  <si>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</si>
  <si>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</si>
  <si>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Sub judice 
(Processo nº 0019672-68.2013.4.02.5101) -Sentença improcedente (não houve trânsito em julgado)</t>
  </si>
  <si>
    <t>48610.003252/2012-81</t>
  </si>
  <si>
    <t>806-103-1233-295268</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</si>
  <si>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</si>
  <si>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</si>
  <si>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</si>
  <si>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</si>
  <si>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Aguardando pagamento.</t>
  </si>
  <si>
    <t>48610.003254/2012-70</t>
  </si>
  <si>
    <t>806-103-1233-295269</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</si>
  <si>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</si>
  <si>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</si>
  <si>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</si>
  <si>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</si>
  <si>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48610.003542/2012-24</t>
  </si>
  <si>
    <t>806.103.12.33.295271</t>
  </si>
  <si>
    <t>1) Prestar informação inverídica (art. 3º, inciso V da Lei nº 9.847/99).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</si>
  <si>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</si>
  <si>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</si>
  <si>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</si>
  <si>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48610.004365/2012-01</t>
  </si>
  <si>
    <t>806-104-1233-295276</t>
  </si>
  <si>
    <t>STATOIL BRASIL ÓLEO E GÁS LTDA.</t>
  </si>
  <si>
    <t>04.028.583/0001-10</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</si>
  <si>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</si>
  <si>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48610.004366/2012-48</t>
  </si>
  <si>
    <t>806-104-1233-295277</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</si>
  <si>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</si>
  <si>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</si>
  <si>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</si>
  <si>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</si>
  <si>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</si>
  <si>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</si>
  <si>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</si>
  <si>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</si>
  <si>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</si>
  <si>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</si>
  <si>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</si>
  <si>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</si>
  <si>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</si>
  <si>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</si>
  <si>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</si>
  <si>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</si>
  <si>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</si>
  <si>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</si>
  <si>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</si>
  <si>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</si>
  <si>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</si>
  <si>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</si>
  <si>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</si>
  <si>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</si>
  <si>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</si>
  <si>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</si>
  <si>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</si>
  <si>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</si>
  <si>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</si>
  <si>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</si>
  <si>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</si>
  <si>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</si>
  <si>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</si>
  <si>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</si>
  <si>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</si>
  <si>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</si>
  <si>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</si>
  <si>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</si>
  <si>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</si>
  <si>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Aguardando decisão de primeira instância.</t>
  </si>
  <si>
    <t>48610.000592/2013-31</t>
  </si>
  <si>
    <t>129-101-1333-401158</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</si>
  <si>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</si>
  <si>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</si>
  <si>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</si>
  <si>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</si>
  <si>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</si>
  <si>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</si>
  <si>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</si>
  <si>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</si>
  <si>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</si>
  <si>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</si>
  <si>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</si>
  <si>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</si>
  <si>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</si>
  <si>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</si>
  <si>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</si>
  <si>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</si>
  <si>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</si>
  <si>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</si>
  <si>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</si>
  <si>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</si>
  <si>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</si>
  <si>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</si>
  <si>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</si>
  <si>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</si>
  <si>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</si>
  <si>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</si>
  <si>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</si>
  <si>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</si>
  <si>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A empresa acima qualificada fica autuada por deixar de cumprir Notificação para apresentação de documentos.
Dispositivo normativo infringido: Art. 3º, XVI, da Lei nº 9.847/99.</t>
  </si>
  <si>
    <t>48610.004078/2013-74</t>
  </si>
  <si>
    <t>806-104-1333-375294</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</si>
  <si>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</si>
  <si>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</si>
  <si>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</si>
  <si>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</si>
  <si>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</si>
  <si>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</si>
  <si>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</si>
  <si>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</si>
  <si>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</si>
  <si>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</si>
  <si>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</si>
  <si>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</si>
  <si>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</si>
  <si>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Sub Judice - (Processo n. 0003069-80.2014.4.02.5101) - Depósito Judicial.</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</si>
  <si>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</si>
  <si>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</si>
  <si>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</si>
  <si>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</si>
  <si>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</si>
  <si>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</si>
  <si>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</si>
  <si>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</si>
  <si>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</si>
  <si>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</si>
  <si>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</si>
  <si>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</si>
  <si>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</si>
  <si>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</si>
  <si>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</si>
  <si>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</si>
  <si>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</si>
  <si>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</si>
  <si>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</si>
  <si>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Sub Judice - (Processo n.0006658-80.2014.4.02.5101)</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</si>
  <si>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</si>
  <si>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</si>
  <si>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</si>
  <si>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</si>
  <si>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</si>
  <si>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</si>
  <si>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</si>
  <si>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</si>
  <si>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</si>
  <si>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48610.010937/2013-64</t>
  </si>
  <si>
    <t>806-109-1333-375317</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</si>
  <si>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</si>
  <si>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</si>
  <si>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</si>
  <si>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</si>
  <si>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</si>
  <si>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</si>
  <si>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</si>
  <si>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</si>
  <si>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</si>
  <si>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</si>
  <si>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</si>
  <si>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</si>
  <si>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</si>
  <si>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</si>
  <si>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</si>
  <si>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</si>
  <si>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</si>
  <si>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</si>
  <si>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</si>
  <si>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</si>
  <si>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</si>
  <si>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</si>
  <si>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</si>
  <si>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</si>
  <si>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</si>
  <si>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48610.012487/2013-44</t>
  </si>
  <si>
    <t>806-111-1333-375335</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</si>
  <si>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</si>
  <si>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</si>
  <si>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</si>
  <si>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</si>
  <si>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</si>
  <si>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</si>
  <si>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</si>
  <si>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</si>
  <si>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</si>
  <si>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</si>
  <si>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</si>
  <si>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</si>
  <si>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48610.012585/2013-81</t>
  </si>
  <si>
    <t>806-112-1333-375336</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</si>
  <si>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</si>
  <si>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48610.012591/2013-39</t>
  </si>
  <si>
    <t>806-112-1333-375338</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</si>
  <si>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</si>
  <si>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</si>
  <si>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</si>
  <si>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</si>
  <si>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(1) SGSO - Sistema de Gestão de Segurança Operacional.</t>
  </si>
  <si>
    <t>(2) DSO - Documentação de Segurança Operacional.</t>
  </si>
  <si>
    <t>06.248.349/0001-23</t>
  </si>
  <si>
    <t>09.361.622/0001-10</t>
  </si>
  <si>
    <t>02.270.689/0001-08</t>
  </si>
  <si>
    <t>07.733.839/0001-88</t>
  </si>
  <si>
    <t>Superintendência de Infraestrutura e Movimentação</t>
  </si>
  <si>
    <t>DORINALDO M. DA SILVA</t>
  </si>
  <si>
    <t>28.978.543/0001-05</t>
  </si>
  <si>
    <t>Arquivado</t>
  </si>
  <si>
    <t>Pago com desconto</t>
  </si>
  <si>
    <t>DATA DO DF/ AUTO DE INFRAÇÃO</t>
  </si>
  <si>
    <t>14.688.220/0017-21</t>
  </si>
  <si>
    <t xml:space="preserve">Construir sem prévia autorização da ANP - art. 2º da Resolução ANP nº 52/2015 c/c art. 3º, IX, da Lei nº 9.847/1999 </t>
  </si>
  <si>
    <t>48610.4.204284/2021-92</t>
  </si>
  <si>
    <t>688.000.21 .33 .563735</t>
  </si>
  <si>
    <t>BRASBUNKER PARTICIPAÇÕES S/A</t>
  </si>
  <si>
    <t>04.931.019/0009-60</t>
  </si>
  <si>
    <t>48610.210373/2021-78</t>
  </si>
  <si>
    <t>045.671.21.33.588513</t>
  </si>
  <si>
    <t>Repsol Sinopec Brasil Ltda.</t>
  </si>
  <si>
    <t>Não enviar dados sobre a comecialização de gás natural - art. 3º,X IX, da Lei nº 9.847/99 c/c art. 12 da Resolução ANP nº 52/2011</t>
  </si>
  <si>
    <t>48610.210369/2021-18</t>
  </si>
  <si>
    <t>045.671 .21 .33 .588512</t>
  </si>
  <si>
    <t>Op Pescada Óleo e Gás Ltda.</t>
  </si>
  <si>
    <t>03.605.739/0001-15</t>
  </si>
  <si>
    <t>48610.210278/2021-74</t>
  </si>
  <si>
    <t>045.671 .21 .33. 588511</t>
  </si>
  <si>
    <t>Maha Energy Brasil Ltda.</t>
  </si>
  <si>
    <t>48610.210155/2021-33</t>
  </si>
  <si>
    <t>045.671 .21 .33 .588510</t>
  </si>
  <si>
    <t>Consórcio ERG Petróleo e Gás</t>
  </si>
  <si>
    <t xml:space="preserve">Exercer a atividade de comercialização sem autorização - art. 3º, I, da Lei nº 9.847/99 c/c art. 3 da Resolução ANP nº 52/2011 e Não enviar dados sobre a comecialização de gás natural - art. 3º,X IX, da Lei nº 9.847/99 c/c art. 12 da Resolução ANP nº 52/2011 (2X)  </t>
  </si>
  <si>
    <t>48610.209998/2021-97</t>
  </si>
  <si>
    <t>045 671 21 33 588509</t>
  </si>
  <si>
    <t>Não enviar contrato de compra e venda de gás natural - art. 3º, VI, da Lei nº 9.847/99 c/c art. 11 da Resolução ANP nº 52/2011</t>
  </si>
  <si>
    <t>48610.209886/2021-36</t>
  </si>
  <si>
    <t>045.671.21 .33 .588508</t>
  </si>
  <si>
    <t>3R Macau S. A (SPE 3R PETROLEUM S.A)</t>
  </si>
  <si>
    <t>33.443.860/0001-59</t>
  </si>
  <si>
    <t>Exercer a atividade de comercialização sem autorização - art. 3º, I, da Lei nº 9.847/99 c/c art. 3 da Resolução ANP nº 52/2011 e Não enviar dados sobre a comecialização de gás natural - art. 3º,X IX, da Lei nº 9.847/99 c/c art. 12 da Resolução ANP nº 52/2011</t>
  </si>
  <si>
    <t>48610.209850/2021-52</t>
  </si>
  <si>
    <t>045.671 .21 .33.588507</t>
  </si>
  <si>
    <t>SPE Rio Ventura S.A</t>
  </si>
  <si>
    <t>35.156.290/0001-41</t>
  </si>
  <si>
    <t>Exercer a atividade de comercialização sem autorização - art. 3º, I, da Lei nº 9.847/99 c/c art. 3 da Resolução ANP nº 52/2011  e não enviar contrato de compra e venda de gás natural - art. 3º, VI, da Lei nº 9.847/99 c/c art. 11 da Resolução ANP nº 52/2011</t>
  </si>
  <si>
    <t>48610.209829/2021-57</t>
  </si>
  <si>
    <t>045.671.21 .33 .588506</t>
  </si>
  <si>
    <t>48610.209818/2021-77</t>
  </si>
  <si>
    <t>045.671 .21 .33.588505</t>
  </si>
  <si>
    <t>Não enviar no prazo aditivo ao contrato de compra e venda de gás natural - art. 3º, VI, da Lei nº 9.847/99 c/c art. 11 da Resolução ANP nº 52/2011</t>
  </si>
  <si>
    <t>48610.209767/2021-83</t>
  </si>
  <si>
    <t>661 787 21 33 558760</t>
  </si>
  <si>
    <t>Terminal Químico de Aratu - TEQUIMAR</t>
  </si>
  <si>
    <t>Prestar declarações ou informações inveridicas - art. 3º, V, Lei 9.847/99</t>
  </si>
  <si>
    <t>48610.209729/2021-21</t>
  </si>
  <si>
    <t>045.671.21.33.588503</t>
  </si>
  <si>
    <t>48610.209761/2021-14</t>
  </si>
  <si>
    <t>045.671.21 .33.588504</t>
  </si>
  <si>
    <t>Não enviar no prazo contrato de compra e venda de gás natural e três aditivos ao contrato - art. 3º, VI, da Lei nº 9.847/99 c/c art. 11 da Resolução ANP nº 52/2011</t>
  </si>
  <si>
    <t>48610.209704/2021-27</t>
  </si>
  <si>
    <t>045.671.21.33.588502</t>
  </si>
  <si>
    <t>48610.209631/2021-73</t>
  </si>
  <si>
    <t>04. 671 .21 .33 .588501</t>
  </si>
  <si>
    <t>Potiguar E&amp;P S.A.</t>
  </si>
  <si>
    <t>30.759.670/0001-57</t>
  </si>
  <si>
    <t xml:space="preserve">Exercer a atividade de comercialização sem autorização - art. 3º, I, da Lei nº 9.847/99 c/c art. 3 da Resolução ANP nº 52/2011 ; não enviar contrato de compra e venda de gás natural - art. 3º, VI, da Lei nº 9.847/99 c/c art. 11 da Resolução ANP nº 52/2011; e Não enviar dados sobre a comecialização de gás natural - art. 3º,X IX, da Lei nº 9.847/99 c/c art. 12 da Resolução ANP nº 52/2011 </t>
  </si>
  <si>
    <t>48610.209592/2021-12</t>
  </si>
  <si>
    <t>045 671 21 33 588500</t>
  </si>
  <si>
    <t>Petroborn Óleo e Gás S.A</t>
  </si>
  <si>
    <t xml:space="preserve">18.957.968/0001-76 </t>
  </si>
  <si>
    <t xml:space="preserve">Exercer a atividade de comercialização sem autorização - art. 3º, I, da Lei nº 9.847/99 c/c art. 3 da Resolução ANP nº 52/2011 ; não enviar contrato de compra e venda de gás natural - art. 3º, VI, da Lei nº 9.847/99 c/c art. 11 da Resolução ANP nº 52/2011; e Não enviar dados sobre a comecialização de gás natural - art. 3º,X IX, da Lei nº 9.847/99 c/c art. 12 da Resolução ANP nº 52/2011. </t>
  </si>
  <si>
    <t>48610.209116/2021-93</t>
  </si>
  <si>
    <t>045 671 21 33 588496</t>
  </si>
  <si>
    <t>48610.209153/2021-00</t>
  </si>
  <si>
    <t>045 671 21 33 588497</t>
  </si>
  <si>
    <t>48610.212607/2021-11</t>
  </si>
  <si>
    <t>787 665 21 33 548293</t>
  </si>
  <si>
    <t>TCP - Terminal de Combustíveis de Paulínia S/A</t>
  </si>
  <si>
    <t>48610.217260/2021-01</t>
  </si>
  <si>
    <t>045 671 21 33 599144</t>
  </si>
  <si>
    <t>Não enviar contrato de compra e venda de gás natural - art. 3º, VI, da Lei nº 9.847/99 c/c art. 11 da Resolução ANP nº 52/2011 (2X)</t>
  </si>
  <si>
    <t>48610.217074/2021-64</t>
  </si>
  <si>
    <t>787 665 21 33 548294</t>
  </si>
  <si>
    <t>TERCOM - Terminal de Armazenagem de Combustíveis LTDA.</t>
  </si>
  <si>
    <t>48610.216879/2021-91</t>
  </si>
  <si>
    <t>787 682 21 33 548295</t>
  </si>
  <si>
    <t>Transportadora Associada de Gás S.A. – TAG</t>
  </si>
  <si>
    <t>Descumpri termo de compromisso (art. 3º, XVI, da Lei nº 9.847/99)</t>
  </si>
  <si>
    <t>48610.221081/2021-61</t>
  </si>
  <si>
    <t>711 000 21 33 566030</t>
  </si>
  <si>
    <t>02.639.582/0001-86</t>
  </si>
  <si>
    <t>Deixar de cumprir notificação - Art. 3º, XVI, da Lei nº 9.847/99</t>
  </si>
  <si>
    <t>48610.223323/2021-51</t>
  </si>
  <si>
    <t>045 682 21 33 599148</t>
  </si>
  <si>
    <t>Energy Paranã Ltda.</t>
  </si>
  <si>
    <t>40.701.381/0001-50</t>
  </si>
  <si>
    <t>Comercializar gás natural sem autorização  - art. 3º, I, da Lei nº 9.847/1999 c/c  art. 3º da Resolução ANP nº 52/2011</t>
  </si>
  <si>
    <t>48610.224200/2021-37</t>
  </si>
  <si>
    <t>045 671 21 33 599149</t>
  </si>
  <si>
    <t>CNOOC Petroleum Brasil Ltda.</t>
  </si>
  <si>
    <t>19.246.634/0001-57</t>
  </si>
  <si>
    <t>Atraso no envio de contrato de compra e venda de gás natural e atraso no envio de dados de comercalização de gás natural (art. 3º, VI lei n9.847/99 c/c art. 11 da Resolução ANP nº 52/2011 e art. 3º, XIX, da lei nº 9.847/99 c/c art. 12 da Resolução ANP nº 52/2011.</t>
  </si>
  <si>
    <t>48610.226838/2021-11</t>
  </si>
  <si>
    <t>045 671 21 33 599150</t>
  </si>
  <si>
    <t>SPE Miranga S.A.</t>
  </si>
  <si>
    <t>40.768.701/0001-90</t>
  </si>
  <si>
    <t>Comercializar gás natural sem autorização (art. 3º, I, da Lei nº 9.847/99 c/c art. 3º da Resolução ANP nº 52/2011  e não enviar contrato de comercialização de gás natura - art. 3º,VI da Lei nº 9.847/1999  c/c art. 11 da Resolução ANP nº 52/2011</t>
  </si>
  <si>
    <t>48610.226999/2021-04</t>
  </si>
  <si>
    <t>045 671 21 33 599151</t>
  </si>
  <si>
    <t>Excelerate Energy Comercializadora de Gás Natural Ltda.</t>
  </si>
  <si>
    <t>40.606.305/0001-66</t>
  </si>
  <si>
    <t>Atraso no envio de contrato de compra e venda de gás natural (art. 3º, VI lei n9.847/99 c/c art. 11 da Resolução ANP)</t>
  </si>
  <si>
    <t>48610.227084/2021-16</t>
  </si>
  <si>
    <t>045 671 21 33 599152</t>
  </si>
  <si>
    <t>Consórcio Itaparica</t>
  </si>
  <si>
    <t>33.324.694/0001-71</t>
  </si>
  <si>
    <t>48610.225614/2021-83</t>
  </si>
  <si>
    <t>787 000 21 33 548299</t>
  </si>
  <si>
    <t>PETROLEO BRASILEIRO S/A - PETROBRAS</t>
  </si>
  <si>
    <t>33.000.167/0793-79</t>
  </si>
  <si>
    <t>deixar de comprovar orientação ou entrega de manuais, documentos, formulários e equipamentos necessários na forma da legislação vigente. - Art. 3º, XVII, da Lei nº 9.847/99</t>
  </si>
  <si>
    <t>Julgado improcedente</t>
  </si>
  <si>
    <t>48610.224364/2021-64</t>
  </si>
  <si>
    <t> 665 787  21 33 548296</t>
  </si>
  <si>
    <t>AMERICANOIL DISTRIBUIDORA DE DERIVADOS DE PETRÓLEO EIRELI</t>
  </si>
  <si>
    <t>01.973.067/0001-75</t>
  </si>
  <si>
    <t xml:space="preserve">Comercializar gás natural sem autorização (art. 3º, I, da Lei nº 9.847/99 </t>
  </si>
  <si>
    <t>HIPER PETRO TERMINAL MARITIMO LTDA</t>
  </si>
  <si>
    <t>04358730/0001-10</t>
  </si>
  <si>
    <t>48610.222461/2021-12</t>
  </si>
  <si>
    <t>711 000 22 33 588579</t>
  </si>
  <si>
    <t>Deixar de cumprir notificação - . 3º, XVI, Lei nº9847/99</t>
  </si>
  <si>
    <t>48610.204284/2021-92</t>
  </si>
  <si>
    <t>688 000 21 33 563735</t>
  </si>
  <si>
    <t>Terminal Bravante - TBV - BRASBUNKER PARTICIPAÇÕES S/A</t>
  </si>
  <si>
    <t>Construir  instalação sem autorização da ANP - art. 3º, IX, da Lei nº 9.847/1999 c/c art. 2º da RANP nº 52/2015;</t>
  </si>
  <si>
    <t> 48610.209704/2021-27</t>
  </si>
  <si>
    <t>045 671 21 33 588502</t>
  </si>
  <si>
    <t>Não enviar, na forma e no prazo, contrato de compra e venda de gás natural - art. 3º, VI, da Lei nº 9.847/99 c/c art. 11 da Resolução ANP nº 52/2011</t>
  </si>
  <si>
    <t>045 671 21 33 588503</t>
  </si>
  <si>
    <t>045 671 21 33 588506</t>
  </si>
  <si>
    <t> 661 787  21 33 558760</t>
  </si>
  <si>
    <t>Prestação declarações  falsas ou informações inverídicas - art. 3º, V, da Lei nº 9.847/1999</t>
  </si>
  <si>
    <t>045 671 21 33 588507</t>
  </si>
  <si>
    <t>Exercer atividade de comercialização de gás natura sem autorizçaão da ANP - Art. 3º, I, da Lei nº 9.847/1999 c/c art. 3º da RANP   nº 52/2011 e Não enviar, na forma e no prazo, contrato de compra e venda de gás natural - art. 3º, VI, da Lei nº 9.847/99 c/c art. 11 da Resolução ANP nº 52/2011</t>
  </si>
  <si>
    <t>18.957.968/0001-76</t>
  </si>
  <si>
    <t>Exercer atividade de comercialização de gás natura sem autorizçaão da ANP - Art. 3º, I, da Lei nº 9.847/1999 c/c art. 3º da RANP   nº 52/2011 e Não enviar, na forma e no prazo, contrato de compra e venda de gás natural - art. 3º, VI, da Lei nº 9.847/99 c/c art. 11 da Resolução ANP nº 52/2011; e Não enviar, na forma e no prazo,dados da comercialização de  gás natural - art. 3º, XIX, da Lei nº 9.847/99 c/c art. 12da Resolução ANP nº 52/2011</t>
  </si>
  <si>
    <t> 48610.209631/2021-73</t>
  </si>
  <si>
    <t>045 671 21 33 588501</t>
  </si>
  <si>
    <t>Exercer atividade de comercialização de gás natura sem autorizçaão da ANP - Art. 3º, I, da Lei nº 9.847/1999 c/c art. 3º da RANP   nº 52/2011 ; Não enviar, na forma e no prazo, contrato de compra e venda de gás natural - art. 3º, VI, da Lei nº 9.847/99 c/c art. 11 da Resolução ANP nº 52/2011; e ão enviar, na forma e no prazo,dados da comercialização de  gás natural - art. 3º, XIX, da Lei nº 9.847/99 c/c art. 12da Resolução ANP nº 52/2011</t>
  </si>
  <si>
    <t>045 671 21 33 588510</t>
  </si>
  <si>
    <t>Não enviar, na forma e no prazo,dados da comercialização de  gás natural - art. 3º, XIX, da Lei nº 9.847/99 c/c art. 12da Resolução ANP nº 52/2011</t>
  </si>
  <si>
    <t>045 671 21 33 588508</t>
  </si>
  <si>
    <t>SPE 3R Petroleum S.A</t>
  </si>
  <si>
    <t>Exercer atividade de comercialização de gás natura sem autorizçaão da ANP - Art. 3º, I, da Lei nº 9.847/1999 c/c art. 3º da RANP   nº 52/2011 ; Não enviar, na forma e no prazo,dados da comercialização de  gás natural - art. 3º, XIX, da Lei nº 9.847/99 c/c art. 12da Resolução ANP nº 52/2011</t>
  </si>
  <si>
    <t>045 671 21 33 588511</t>
  </si>
  <si>
    <t xml:space="preserve"> Não enviar, na forma e no prazo,dados da comercialização de  gás natural - art. 3º, XIX, da Lei nº 9.847/99 c/c art. 12da Resolução ANP nº 52/2011</t>
  </si>
  <si>
    <t>045 671 21 33 588513</t>
  </si>
  <si>
    <t>Jugado improcedente</t>
  </si>
  <si>
    <t>045 671 21 33 588512</t>
  </si>
  <si>
    <t> 48610.217260/2021-01</t>
  </si>
  <si>
    <t xml:space="preserve"> Não enviar, na forma e no prazo,instrumento de contrato e aditivo ao contrato de compra e venda de gás natural- art. 3º, VI da Lei nº 9.847/99 c/c art. 11da Resolução ANP nº 52/2011</t>
  </si>
  <si>
    <t>Construir instalação sem autorização da ANP - art. 3º, IX, da Lei nº 9.847/1999 c/c art. 2º da RANP nº 52/2015</t>
  </si>
  <si>
    <t>Energy Paranã Ltda</t>
  </si>
  <si>
    <t>Exercer atividade de comercialização de gás natura sem autorizçaão da ANP - Art. 3º, I, da Lei nº 9.847/1999 c/c art. 3º da RANP   nº 52/2011</t>
  </si>
  <si>
    <t xml:space="preserve"> Não enviar, na forma e no prazo, contrato de compra e venda de gás natural - art. 3º, VI, da Lei nº 9.847/99 c/c art. 11 da Resolução ANP nº 52/2011; e Não enviar, na forma e no prazo,dados da comercialização de  gás natural - art. 3º, XIX, da Lei nº 9.847/99 c/c art. 12da Resolução ANP nº 52/2011</t>
  </si>
  <si>
    <t>Deixar de cumprir notificação  - art. 3º, XVI, da Lei nº 9.847/199</t>
  </si>
  <si>
    <t>Exercer atividade de comercialização de gás natural sem prévia autorização - art. 3º, I, da Lei nº 9.847/1999 c/c art. 3º da RANP nº 52/2011; Não enviar, na forma e no prazo, contrato de compra e venda de gás natural - art. 3º, VI, da Lei nº 9.847/99 c/c art. 11 da Resolução ANP nº 52/2011;</t>
  </si>
  <si>
    <t> 48610.226999/2021-04</t>
  </si>
  <si>
    <t xml:space="preserve"> Não enviar, na forma e no prazo, contrato de compra e venda de gás natural - art. 3º, VI, da Lei nº 9.847/99 c/c art. 11 da Resolução ANP nº 52/2011;</t>
  </si>
  <si>
    <t> 48610.224364/2021-64</t>
  </si>
  <si>
    <t>Exercer atividade de projeto estruturante sem prévia autorização da ANP - art. 3º, I da Lei nº 9.847/1999 c/c art. 6º, da RANP nº 41/2007</t>
  </si>
  <si>
    <t xml:space="preserve"> Deixar de comprovar orientação ou entrega de manuais, documentos, formulários e equipamentos necessários na forma da legislação vigente. art. 3º, XVII, da Lei nº 9.847/99 c/c art. 24 da Resolução ANP nº 52/2015</t>
  </si>
  <si>
    <t>Deixar de cumprir notificaçao - art. 3º, XVI , da Lei nº 9.847/1999</t>
  </si>
  <si>
    <t>Exercer atividade de comercialização de gás natural sem autorização da ANP - art. 3º, I, da Lei nº 9.847/1999 c/c art. 3º da RANP nº 52/2011; e Não enviar no prazo contrato de compra e venda de gás natural e três aditivos ao contrato - art. 3º, VI, da Lei nº 9.847/99 c/c art. 11 da Resolução ANP nº 52/2011</t>
  </si>
  <si>
    <t>Aguardando pagamento de acréscimo</t>
  </si>
  <si>
    <t>R$ 50,000,00</t>
  </si>
  <si>
    <t>Recruso não provido.  Pago com acréscimo</t>
  </si>
  <si>
    <t>R$ 20.000,00 (</t>
  </si>
  <si>
    <t>Recurso não provido. Aguardando pagamento. CADIN/SISBACEN</t>
  </si>
  <si>
    <t>Recurso não provido. Aguardando pagamento de acréscimo</t>
  </si>
  <si>
    <t>R$ 77.500.00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</si>
</sst>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rgb="FF000000"/>
      <name val="Calibri"/>
      <family val="2"/>
      <scheme val="minor"/>
    </font>
    <font>
      <sz val="14"/>
      <color theme="1"/>
      <name val="Calibri"/>
      <family val="2"/>
      <scheme val="minor"/>
    </font>
    <font>
      <sz val="11"/>
      <color rgb="FF000000"/>
      <name val="Calibri"/>
      <family val="2"/>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8">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387">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64" fontId="6" fillId="0" borderId="4"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3" borderId="4" xfId="0" applyFill="1" applyBorder="1" applyAlignment="1">
      <alignment horizontal="center" vertical="center"/>
    </xf>
    <xf numFmtId="14" fontId="0" fillId="3" borderId="4" xfId="0" applyNumberFormat="1" applyFill="1" applyBorder="1" applyAlignment="1">
      <alignment horizontal="center" vertical="center"/>
    </xf>
    <xf numFmtId="0" fontId="0" fillId="0" borderId="0" xfId="0" applyAlignment="1">
      <alignment horizontal="center" vertical="center"/>
    </xf>
    <xf numFmtId="4" fontId="6" fillId="0" borderId="0" xfId="0" applyNumberFormat="1" applyFont="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Border="1" applyAlignment="1">
      <alignment horizontal="center" vertical="center" wrapText="1"/>
    </xf>
    <xf numFmtId="0" fontId="20" fillId="5" borderId="0" xfId="0" applyFont="1" applyFill="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8" xfId="0" applyBorder="1" applyAlignment="1">
      <alignment horizontal="center" vertical="center"/>
    </xf>
    <xf numFmtId="14" fontId="0" fillId="0" borderId="4" xfId="0" applyNumberFormat="1" applyBorder="1" applyAlignment="1">
      <alignment horizontal="center" vertical="center" wrapText="1"/>
    </xf>
    <xf numFmtId="0" fontId="0" fillId="0" borderId="4" xfId="0"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13" fillId="0" borderId="9" xfId="0" applyNumberFormat="1" applyFont="1" applyBorder="1" applyAlignment="1">
      <alignment horizontal="center" vertical="center" wrapText="1"/>
    </xf>
    <xf numFmtId="0" fontId="0" fillId="0" borderId="4" xfId="0" applyBorder="1" applyAlignment="1">
      <alignment horizontal="left" vertical="center" wrapText="1"/>
    </xf>
    <xf numFmtId="7" fontId="0" fillId="5" borderId="4" xfId="1"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xf>
    <xf numFmtId="14" fontId="0" fillId="0" borderId="24" xfId="0" applyNumberFormat="1" applyBorder="1" applyAlignment="1">
      <alignment horizontal="center" vertical="center" wrapText="1"/>
    </xf>
    <xf numFmtId="0" fontId="0" fillId="0" borderId="24" xfId="0" applyBorder="1" applyAlignment="1">
      <alignment vertical="center" wrapText="1"/>
    </xf>
    <xf numFmtId="0" fontId="0" fillId="0" borderId="24" xfId="0"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Alignment="1">
      <alignment horizontal="center" vertical="center"/>
    </xf>
    <xf numFmtId="0" fontId="24" fillId="0" borderId="0" xfId="0" applyFont="1" applyAlignment="1">
      <alignment horizontal="left" vertical="center"/>
    </xf>
    <xf numFmtId="0" fontId="8"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27" fillId="0" borderId="0" xfId="0" applyFont="1"/>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0" xfId="0" applyAlignment="1">
      <alignment horizontal="left" vertical="center" wrapText="1"/>
    </xf>
    <xf numFmtId="0" fontId="13" fillId="0" borderId="38" xfId="0" applyFont="1" applyBorder="1" applyAlignment="1">
      <alignment horizontal="center" vertical="center" wrapText="1"/>
    </xf>
    <xf numFmtId="14" fontId="0" fillId="0" borderId="37" xfId="0" applyNumberFormat="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Alignment="1">
      <alignment horizontal="center" vertical="center" wrapText="1"/>
    </xf>
    <xf numFmtId="14" fontId="13" fillId="0" borderId="37" xfId="0" applyNumberFormat="1" applyFont="1" applyBorder="1" applyAlignment="1">
      <alignment horizontal="center" vertical="center" wrapText="1"/>
    </xf>
    <xf numFmtId="0" fontId="0" fillId="4" borderId="4" xfId="0" applyFill="1" applyBorder="1" applyAlignment="1">
      <alignment horizontal="left" vertical="center" wrapText="1"/>
    </xf>
    <xf numFmtId="0" fontId="0" fillId="4" borderId="39" xfId="0" applyFill="1" applyBorder="1" applyAlignment="1">
      <alignment horizontal="center" vertical="center" wrapText="1"/>
    </xf>
    <xf numFmtId="3" fontId="0" fillId="0" borderId="0" xfId="0" applyNumberFormat="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Border="1" applyAlignment="1">
      <alignment horizontal="center" vertical="center" wrapText="1"/>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Border="1" applyAlignment="1">
      <alignment horizontal="center" vertical="center"/>
    </xf>
    <xf numFmtId="0" fontId="13" fillId="0" borderId="8" xfId="0" applyFont="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14" fontId="13" fillId="0" borderId="24" xfId="0" applyNumberFormat="1" applyFont="1" applyBorder="1" applyAlignment="1">
      <alignment horizontal="center" vertical="center"/>
    </xf>
    <xf numFmtId="164" fontId="13" fillId="0" borderId="24" xfId="0" applyNumberFormat="1" applyFont="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Alignment="1">
      <alignment horizontal="left" vertical="center"/>
    </xf>
    <xf numFmtId="4"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ill="1" applyBorder="1" applyAlignment="1">
      <alignment horizontal="center" vertical="center"/>
    </xf>
    <xf numFmtId="168" fontId="0" fillId="0" borderId="4" xfId="0" applyNumberFormat="1" applyBorder="1" applyAlignment="1">
      <alignment horizontal="center" vertical="center"/>
    </xf>
    <xf numFmtId="168" fontId="0" fillId="0" borderId="24" xfId="0" applyNumberForma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65" fontId="13" fillId="0" borderId="4" xfId="2" applyNumberFormat="1" applyFont="1" applyFill="1" applyBorder="1" applyAlignment="1">
      <alignment horizontal="center" vertical="center" wrapText="1"/>
    </xf>
    <xf numFmtId="14" fontId="13" fillId="0" borderId="0" xfId="0" applyNumberFormat="1" applyFont="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0" fontId="1" fillId="0" borderId="0" xfId="0" applyFont="1" applyAlignment="1">
      <alignment horizontal="center" vertical="center" wrapText="1"/>
    </xf>
    <xf numFmtId="0" fontId="35" fillId="0" borderId="4" xfId="0" applyFont="1" applyBorder="1" applyAlignment="1">
      <alignment horizontal="center" vertical="center"/>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164" fontId="0" fillId="0" borderId="4" xfId="4" applyNumberFormat="1" applyFont="1" applyBorder="1" applyAlignment="1">
      <alignment horizontal="center" vertical="center" wrapText="1"/>
    </xf>
    <xf numFmtId="164" fontId="0" fillId="3" borderId="4" xfId="0" applyNumberFormat="1" applyFill="1" applyBorder="1" applyAlignment="1">
      <alignment horizontal="center" vertical="center" wrapText="1"/>
    </xf>
    <xf numFmtId="0" fontId="36" fillId="0" borderId="0" xfId="0" applyFont="1"/>
    <xf numFmtId="170" fontId="0" fillId="3" borderId="4" xfId="0" applyNumberForma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0" borderId="0" xfId="4" applyNumberFormat="1" applyFont="1" applyAlignment="1">
      <alignment horizontal="center" vertical="center" wrapText="1"/>
    </xf>
    <xf numFmtId="170" fontId="0" fillId="3" borderId="0" xfId="4" applyNumberFormat="1" applyFont="1" applyFill="1" applyAlignment="1">
      <alignment horizontal="center" vertical="center" wrapText="1"/>
    </xf>
    <xf numFmtId="170" fontId="0" fillId="5" borderId="0" xfId="4" applyNumberFormat="1" applyFont="1" applyFill="1" applyAlignment="1">
      <alignment horizontal="center" vertical="center" wrapText="1"/>
    </xf>
    <xf numFmtId="0" fontId="0" fillId="0" borderId="44" xfId="0" applyBorder="1" applyAlignment="1">
      <alignment horizontal="center" vertical="center" wrapText="1"/>
    </xf>
    <xf numFmtId="0" fontId="35" fillId="0" borderId="0" xfId="0" applyFont="1" applyAlignment="1">
      <alignment horizontal="center" vertical="center"/>
    </xf>
    <xf numFmtId="170" fontId="0" fillId="3" borderId="7" xfId="4" applyNumberFormat="1" applyFont="1" applyFill="1" applyBorder="1" applyAlignment="1">
      <alignment horizontal="center" vertical="center" wrapText="1"/>
    </xf>
    <xf numFmtId="170" fontId="0" fillId="6" borderId="4" xfId="4" applyNumberFormat="1" applyFont="1" applyFill="1" applyBorder="1" applyAlignment="1">
      <alignment horizontal="center" vertical="center" wrapText="1"/>
    </xf>
    <xf numFmtId="14" fontId="1" fillId="6" borderId="4" xfId="4" applyNumberFormat="1" applyFont="1" applyFill="1" applyBorder="1" applyAlignment="1">
      <alignment horizontal="center" vertical="center" wrapText="1"/>
    </xf>
    <xf numFmtId="164" fontId="1" fillId="6" borderId="4" xfId="4" applyNumberFormat="1" applyFont="1" applyFill="1" applyBorder="1" applyAlignment="1">
      <alignment horizontal="center" vertical="center" wrapText="1"/>
    </xf>
    <xf numFmtId="164" fontId="0" fillId="6" borderId="4" xfId="4" applyNumberFormat="1" applyFont="1" applyFill="1" applyBorder="1" applyAlignment="1">
      <alignment horizontal="center" vertical="center" wrapText="1"/>
    </xf>
    <xf numFmtId="170" fontId="0" fillId="5" borderId="24" xfId="4" applyNumberFormat="1" applyFont="1" applyFill="1" applyBorder="1" applyAlignment="1">
      <alignment horizontal="center" vertical="center" wrapText="1"/>
    </xf>
    <xf numFmtId="164" fontId="0" fillId="5" borderId="24" xfId="4" applyNumberFormat="1" applyFont="1" applyFill="1" applyBorder="1" applyAlignment="1">
      <alignment horizontal="center" vertical="center" wrapText="1"/>
    </xf>
    <xf numFmtId="170" fontId="0" fillId="5" borderId="11" xfId="4" applyNumberFormat="1" applyFont="1" applyFill="1" applyBorder="1" applyAlignment="1">
      <alignment horizontal="center" vertical="center" wrapText="1"/>
    </xf>
    <xf numFmtId="164" fontId="0" fillId="5" borderId="11" xfId="4" applyNumberFormat="1" applyFont="1" applyFill="1" applyBorder="1" applyAlignment="1">
      <alignment horizontal="center" vertical="center" wrapText="1"/>
    </xf>
    <xf numFmtId="164" fontId="0" fillId="0" borderId="0" xfId="0" applyNumberFormat="1" applyAlignment="1">
      <alignment horizontal="center" vertical="center" wrapText="1"/>
    </xf>
    <xf numFmtId="170" fontId="0" fillId="0" borderId="4" xfId="0" applyNumberFormat="1" applyBorder="1" applyAlignment="1">
      <alignment horizontal="center" vertical="center" wrapText="1"/>
    </xf>
    <xf numFmtId="164" fontId="0" fillId="0" borderId="4" xfId="0" applyNumberFormat="1" applyBorder="1" applyAlignment="1">
      <alignment horizontal="center" vertical="center" wrapText="1"/>
    </xf>
    <xf numFmtId="170" fontId="0" fillId="6" borderId="4" xfId="0" applyNumberFormat="1" applyFill="1" applyBorder="1" applyAlignment="1">
      <alignment horizontal="center" vertical="center" wrapText="1"/>
    </xf>
    <xf numFmtId="164" fontId="0" fillId="6" borderId="4" xfId="0" applyNumberFormat="1" applyFill="1" applyBorder="1" applyAlignment="1">
      <alignment horizontal="center" vertical="center" wrapText="1"/>
    </xf>
    <xf numFmtId="0" fontId="0" fillId="6" borderId="44" xfId="0" applyFill="1" applyBorder="1" applyAlignment="1">
      <alignment horizontal="center" vertical="center" wrapText="1"/>
    </xf>
    <xf numFmtId="0" fontId="0" fillId="5" borderId="4" xfId="4" applyFont="1" applyFill="1" applyBorder="1" applyAlignment="1">
      <alignment horizontal="center" vertical="center" wrapText="1"/>
    </xf>
    <xf numFmtId="0" fontId="0" fillId="3" borderId="4" xfId="4" applyFont="1" applyFill="1" applyBorder="1" applyAlignment="1">
      <alignment horizontal="center" vertical="center" wrapText="1"/>
    </xf>
    <xf numFmtId="0" fontId="0" fillId="5" borderId="24" xfId="4" applyFont="1" applyFill="1" applyBorder="1" applyAlignment="1">
      <alignment horizontal="center" vertical="center" wrapText="1"/>
    </xf>
    <xf numFmtId="0" fontId="0" fillId="6" borderId="4" xfId="0" applyFill="1" applyBorder="1" applyAlignment="1">
      <alignment horizontal="center" vertical="center" wrapText="1"/>
    </xf>
    <xf numFmtId="0" fontId="0" fillId="5" borderId="11" xfId="4" applyFont="1" applyFill="1" applyBorder="1" applyAlignment="1">
      <alignment horizontal="center" vertical="center" wrapText="1"/>
    </xf>
    <xf numFmtId="0" fontId="0" fillId="6" borderId="4" xfId="4" applyFont="1" applyFill="1" applyBorder="1" applyAlignment="1">
      <alignment horizontal="center" vertical="center" wrapText="1"/>
    </xf>
    <xf numFmtId="170" fontId="0" fillId="0" borderId="4" xfId="0" quotePrefix="1" applyNumberFormat="1" applyBorder="1" applyAlignment="1">
      <alignment horizontal="center" vertical="center" wrapText="1"/>
    </xf>
    <xf numFmtId="0" fontId="1" fillId="6" borderId="4" xfId="4" applyFont="1" applyFill="1" applyBorder="1" applyAlignment="1">
      <alignment horizontal="center" vertical="center" wrapText="1"/>
    </xf>
    <xf numFmtId="0" fontId="37" fillId="6" borderId="44" xfId="0" applyFont="1" applyFill="1" applyBorder="1" applyAlignment="1">
      <alignment horizontal="center" vertical="center" wrapText="1"/>
    </xf>
    <xf numFmtId="170" fontId="0" fillId="0" borderId="47" xfId="0" applyNumberFormat="1" applyBorder="1" applyAlignment="1">
      <alignment horizontal="center" vertical="center" wrapText="1"/>
    </xf>
    <xf numFmtId="164" fontId="1" fillId="6" borderId="24" xfId="4" applyNumberFormat="1" applyFont="1" applyFill="1" applyBorder="1" applyAlignment="1">
      <alignment horizontal="center" vertical="center" wrapText="1"/>
    </xf>
    <xf numFmtId="0" fontId="37" fillId="6" borderId="45" xfId="0" applyFont="1" applyFill="1" applyBorder="1" applyAlignment="1">
      <alignment horizontal="center" vertical="center" wrapText="1"/>
    </xf>
    <xf numFmtId="0" fontId="37" fillId="6" borderId="4" xfId="0" applyFont="1" applyFill="1" applyBorder="1" applyAlignment="1">
      <alignment horizontal="center" vertical="center" wrapText="1"/>
    </xf>
    <xf numFmtId="0" fontId="37" fillId="6" borderId="46" xfId="0" applyFont="1" applyFill="1" applyBorder="1" applyAlignment="1">
      <alignment horizontal="center" vertical="center" wrapText="1"/>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CC47C17C-0A0E-4CBA-B066-972E442747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76225"/>
          <a:ext cx="2672567" cy="8382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2" customWidth="1"/>
    <col min="8" max="8" width="22" style="23" customWidth="1"/>
    <col min="9" max="9" width="22.28515625" style="23" customWidth="1"/>
    <col min="10" max="10" width="30.140625" customWidth="1"/>
  </cols>
  <sheetData>
    <row r="1" spans="2:10" ht="21" customHeight="1" x14ac:dyDescent="0.25">
      <c r="B1" s="370" t="s">
        <v>0</v>
      </c>
      <c r="C1" s="370"/>
      <c r="D1" s="370"/>
      <c r="E1" s="370"/>
      <c r="F1" s="370"/>
      <c r="G1" s="370"/>
      <c r="H1" s="370"/>
      <c r="I1" s="370"/>
      <c r="J1" s="370"/>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2" t="s">
        <v>26</v>
      </c>
      <c r="F8" s="15" t="s">
        <v>27</v>
      </c>
      <c r="G8" s="12" t="s">
        <v>28</v>
      </c>
      <c r="H8" s="14">
        <v>248787.84</v>
      </c>
      <c r="I8" s="14">
        <v>174151.48799999998</v>
      </c>
      <c r="J8" s="16"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2" t="s">
        <v>34</v>
      </c>
      <c r="F10" s="15" t="s">
        <v>35</v>
      </c>
      <c r="G10" s="12" t="s">
        <v>36</v>
      </c>
      <c r="H10" s="14">
        <v>53723.38</v>
      </c>
      <c r="I10" s="14">
        <v>37606.365999999995</v>
      </c>
      <c r="J10" s="16"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2" t="s">
        <v>42</v>
      </c>
      <c r="F12" s="15" t="s">
        <v>43</v>
      </c>
      <c r="G12" s="12" t="s">
        <v>44</v>
      </c>
      <c r="H12" s="14">
        <v>42537.03</v>
      </c>
      <c r="I12" s="14">
        <v>29775.919999999998</v>
      </c>
      <c r="J12" s="16"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2" t="s">
        <v>47</v>
      </c>
      <c r="C14" s="12" t="s">
        <v>12</v>
      </c>
      <c r="D14" s="13">
        <v>41025</v>
      </c>
      <c r="E14" s="15" t="s">
        <v>18</v>
      </c>
      <c r="F14" s="12" t="s">
        <v>19</v>
      </c>
      <c r="G14" s="12" t="s">
        <v>48</v>
      </c>
      <c r="H14" s="17">
        <v>113936.67</v>
      </c>
      <c r="I14" s="17">
        <v>79755.67</v>
      </c>
      <c r="J14" s="16"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2" t="s">
        <v>51</v>
      </c>
      <c r="C16" s="12" t="s">
        <v>12</v>
      </c>
      <c r="D16" s="13">
        <v>41009</v>
      </c>
      <c r="E16" s="15" t="s">
        <v>52</v>
      </c>
      <c r="F16" s="15" t="s">
        <v>53</v>
      </c>
      <c r="G16" s="18" t="s">
        <v>54</v>
      </c>
      <c r="H16" s="17">
        <v>7138.06</v>
      </c>
      <c r="I16" s="17">
        <v>4996.6419999999998</v>
      </c>
      <c r="J16" s="19" t="s">
        <v>16</v>
      </c>
    </row>
    <row r="17" spans="1:10" ht="63" x14ac:dyDescent="0.25">
      <c r="B17" s="12" t="s">
        <v>55</v>
      </c>
      <c r="C17" s="12" t="s">
        <v>12</v>
      </c>
      <c r="D17" s="13">
        <v>40975</v>
      </c>
      <c r="E17" s="15" t="s">
        <v>56</v>
      </c>
      <c r="F17" s="15" t="s">
        <v>57</v>
      </c>
      <c r="G17" s="18" t="s">
        <v>58</v>
      </c>
      <c r="H17" s="17" t="s">
        <v>59</v>
      </c>
      <c r="I17" s="17" t="s">
        <v>59</v>
      </c>
      <c r="J17" s="19" t="s">
        <v>60</v>
      </c>
    </row>
    <row r="18" spans="1:10" ht="63" x14ac:dyDescent="0.25">
      <c r="B18" s="6" t="s">
        <v>61</v>
      </c>
      <c r="C18" s="6" t="s">
        <v>12</v>
      </c>
      <c r="D18" s="7">
        <v>40932</v>
      </c>
      <c r="E18" s="6" t="s">
        <v>18</v>
      </c>
      <c r="F18" s="8" t="s">
        <v>19</v>
      </c>
      <c r="G18" s="6" t="s">
        <v>62</v>
      </c>
      <c r="H18" s="10">
        <v>606567.43999999994</v>
      </c>
      <c r="I18" s="10">
        <v>0</v>
      </c>
      <c r="J18" s="11" t="s">
        <v>63</v>
      </c>
    </row>
    <row r="19" spans="1:10" ht="63" x14ac:dyDescent="0.25">
      <c r="B19" s="12" t="s">
        <v>64</v>
      </c>
      <c r="C19" s="12" t="s">
        <v>12</v>
      </c>
      <c r="D19" s="13">
        <v>40875</v>
      </c>
      <c r="E19" s="12" t="s">
        <v>26</v>
      </c>
      <c r="F19" s="15" t="s">
        <v>27</v>
      </c>
      <c r="G19" s="18" t="s">
        <v>65</v>
      </c>
      <c r="H19" s="17">
        <v>2467112.1</v>
      </c>
      <c r="I19" s="17">
        <v>1726978.47</v>
      </c>
      <c r="J19" s="19" t="s">
        <v>16</v>
      </c>
    </row>
    <row r="20" spans="1:10" ht="63" x14ac:dyDescent="0.25">
      <c r="B20" s="6" t="s">
        <v>66</v>
      </c>
      <c r="C20" s="6" t="s">
        <v>12</v>
      </c>
      <c r="D20" s="7">
        <v>40809</v>
      </c>
      <c r="E20" s="6" t="s">
        <v>13</v>
      </c>
      <c r="F20" s="8" t="s">
        <v>14</v>
      </c>
      <c r="G20" s="6" t="s">
        <v>67</v>
      </c>
      <c r="H20" s="10">
        <v>113182.41</v>
      </c>
      <c r="I20" s="10">
        <f>H20*0.7</f>
        <v>79227.686999999991</v>
      </c>
      <c r="J20" s="11" t="s">
        <v>16</v>
      </c>
    </row>
    <row r="21" spans="1:10" ht="78.75" x14ac:dyDescent="0.25">
      <c r="B21" s="12" t="s">
        <v>68</v>
      </c>
      <c r="C21" s="12" t="s">
        <v>12</v>
      </c>
      <c r="D21" s="13">
        <v>40805</v>
      </c>
      <c r="E21" s="15" t="s">
        <v>30</v>
      </c>
      <c r="F21" s="15" t="s">
        <v>31</v>
      </c>
      <c r="G21" s="18" t="s">
        <v>69</v>
      </c>
      <c r="H21" s="17">
        <v>42121.65</v>
      </c>
      <c r="I21" s="17">
        <v>42121.65</v>
      </c>
      <c r="J21" s="19" t="s">
        <v>70</v>
      </c>
    </row>
    <row r="22" spans="1:10" ht="63" x14ac:dyDescent="0.25">
      <c r="B22" s="6" t="s">
        <v>71</v>
      </c>
      <c r="C22" s="6" t="s">
        <v>12</v>
      </c>
      <c r="D22" s="7">
        <v>40800</v>
      </c>
      <c r="E22" s="6" t="s">
        <v>72</v>
      </c>
      <c r="F22" s="8" t="s">
        <v>73</v>
      </c>
      <c r="G22" s="6" t="s">
        <v>74</v>
      </c>
      <c r="H22" s="10">
        <v>1652337.88</v>
      </c>
      <c r="I22" s="10">
        <f>H22*0.7</f>
        <v>1156636.5159999998</v>
      </c>
      <c r="J22" s="11" t="s">
        <v>16</v>
      </c>
    </row>
    <row r="23" spans="1:10" ht="362.25" x14ac:dyDescent="0.25">
      <c r="B23" s="12" t="s">
        <v>75</v>
      </c>
      <c r="C23" s="12" t="s">
        <v>12</v>
      </c>
      <c r="D23" s="13">
        <v>40767</v>
      </c>
      <c r="E23" s="15" t="s">
        <v>38</v>
      </c>
      <c r="F23" s="15" t="s">
        <v>39</v>
      </c>
      <c r="G23" s="18" t="s">
        <v>76</v>
      </c>
      <c r="H23" s="17">
        <v>29196332.280000001</v>
      </c>
      <c r="I23" s="17">
        <f>H23*0.7</f>
        <v>20437432.596000001</v>
      </c>
      <c r="J23" s="19" t="s">
        <v>16</v>
      </c>
    </row>
    <row r="24" spans="1:10" ht="18.75" x14ac:dyDescent="0.25">
      <c r="B24" s="371" t="s">
        <v>77</v>
      </c>
      <c r="C24" s="372"/>
      <c r="D24" s="372"/>
      <c r="E24" s="372"/>
      <c r="F24" s="372"/>
      <c r="G24" s="373"/>
      <c r="H24" s="20">
        <f>SUM(H5:H23)</f>
        <v>36656079.848651312</v>
      </c>
      <c r="I24" s="20">
        <f>SUM(I5:I23)</f>
        <v>25247289.181055918</v>
      </c>
      <c r="J24" s="21"/>
    </row>
    <row r="27" spans="1:10" ht="15.75" x14ac:dyDescent="0.25">
      <c r="A27" s="25"/>
      <c r="B27" s="24" t="s">
        <v>78</v>
      </c>
      <c r="C27" s="25"/>
      <c r="D27" s="25"/>
      <c r="E27" s="25"/>
      <c r="F27" s="25"/>
      <c r="G27" s="25"/>
      <c r="H27" s="25"/>
      <c r="I27" s="25"/>
      <c r="J27" s="25"/>
    </row>
    <row r="28" spans="1:10" ht="15.75" x14ac:dyDescent="0.25">
      <c r="A28" s="25"/>
      <c r="B28" s="26" t="s">
        <v>79</v>
      </c>
      <c r="C28" s="25"/>
      <c r="D28" s="25"/>
      <c r="E28" s="25"/>
      <c r="F28" s="25"/>
      <c r="G28" s="25"/>
      <c r="H28" s="25"/>
      <c r="I28" s="25"/>
      <c r="J28" s="25"/>
    </row>
    <row r="29" spans="1:10" ht="15.75" x14ac:dyDescent="0.25">
      <c r="A29" s="25"/>
      <c r="B29" s="26" t="s">
        <v>80</v>
      </c>
      <c r="C29" s="25"/>
      <c r="D29" s="25"/>
      <c r="E29" s="25"/>
      <c r="F29" s="25"/>
      <c r="G29" s="25"/>
      <c r="H29" s="25"/>
      <c r="I29" s="25"/>
      <c r="J29" s="25"/>
    </row>
    <row r="30" spans="1:10" ht="15.75" x14ac:dyDescent="0.25">
      <c r="A30" s="25"/>
      <c r="B30" s="26" t="s">
        <v>81</v>
      </c>
      <c r="C30" s="25"/>
      <c r="D30" s="25"/>
      <c r="E30" s="25"/>
      <c r="F30" s="25"/>
      <c r="G30" s="25"/>
      <c r="H30" s="25"/>
      <c r="I30" s="25"/>
      <c r="J30" s="25"/>
    </row>
    <row r="31" spans="1:10" ht="15.75" x14ac:dyDescent="0.25">
      <c r="A31" s="25"/>
      <c r="B31" s="26" t="s">
        <v>82</v>
      </c>
      <c r="C31" s="25"/>
      <c r="D31" s="25"/>
      <c r="E31" s="25"/>
      <c r="F31" s="25"/>
      <c r="G31" s="25"/>
      <c r="H31" s="25"/>
      <c r="I31" s="25"/>
      <c r="J31" s="25"/>
    </row>
    <row r="32" spans="1:10" ht="15.75" x14ac:dyDescent="0.25">
      <c r="A32" s="25"/>
      <c r="B32" s="26" t="s">
        <v>83</v>
      </c>
      <c r="C32" s="25"/>
      <c r="D32" s="25"/>
      <c r="E32" s="25"/>
      <c r="F32" s="25"/>
      <c r="G32" s="25"/>
      <c r="H32" s="25"/>
      <c r="I32" s="25"/>
      <c r="J32" s="25"/>
    </row>
    <row r="33" spans="1:10" ht="15.75" x14ac:dyDescent="0.25">
      <c r="A33" s="25"/>
      <c r="B33" s="26" t="s">
        <v>84</v>
      </c>
      <c r="C33" s="25"/>
      <c r="D33" s="25"/>
      <c r="E33" s="25"/>
      <c r="F33" s="25"/>
      <c r="G33" s="25"/>
      <c r="H33" s="25"/>
      <c r="I33" s="25"/>
      <c r="J33" s="25"/>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139" customWidth="1"/>
    <col min="2" max="2" width="26.42578125" style="139" customWidth="1"/>
    <col min="3" max="3" width="19.5703125" style="139" customWidth="1"/>
    <col min="4" max="4" width="26.28515625" style="139" customWidth="1"/>
    <col min="5" max="5" width="22.5703125" style="139" customWidth="1"/>
    <col min="6" max="6" width="38" style="139" customWidth="1"/>
    <col min="7" max="8" width="21.28515625" style="139" customWidth="1"/>
    <col min="9" max="9" width="32.28515625" style="139" customWidth="1"/>
  </cols>
  <sheetData>
    <row r="1" spans="1:9" ht="21" x14ac:dyDescent="0.25">
      <c r="A1" s="374" t="s">
        <v>85</v>
      </c>
      <c r="B1" s="374"/>
      <c r="C1" s="374"/>
      <c r="D1" s="374"/>
      <c r="E1" s="374"/>
      <c r="F1" s="374"/>
      <c r="G1" s="374"/>
      <c r="H1" s="374"/>
      <c r="I1" s="374"/>
    </row>
    <row r="2" spans="1:9" ht="21" customHeight="1" thickBot="1" x14ac:dyDescent="0.3">
      <c r="B2" s="212" t="s">
        <v>86</v>
      </c>
      <c r="C2" s="212"/>
    </row>
    <row r="3" spans="1:9" ht="61.5" customHeight="1" thickBot="1" x14ac:dyDescent="0.3">
      <c r="A3" s="213" t="s">
        <v>2</v>
      </c>
      <c r="B3" s="213" t="s">
        <v>3</v>
      </c>
      <c r="C3" s="214" t="s">
        <v>87</v>
      </c>
      <c r="D3" s="213" t="s">
        <v>5</v>
      </c>
      <c r="E3" s="213" t="s">
        <v>6</v>
      </c>
      <c r="F3" s="213" t="s">
        <v>7</v>
      </c>
      <c r="G3" s="213" t="s">
        <v>8</v>
      </c>
      <c r="H3" s="215" t="s">
        <v>9</v>
      </c>
      <c r="I3" s="216" t="s">
        <v>10</v>
      </c>
    </row>
    <row r="4" spans="1:9" ht="32.25" x14ac:dyDescent="0.25">
      <c r="A4" s="217" t="s">
        <v>88</v>
      </c>
      <c r="B4" s="87" t="s">
        <v>89</v>
      </c>
      <c r="C4" s="218" t="s">
        <v>90</v>
      </c>
      <c r="D4" s="87" t="s">
        <v>38</v>
      </c>
      <c r="E4" s="219" t="s">
        <v>39</v>
      </c>
      <c r="F4" s="87" t="s">
        <v>91</v>
      </c>
      <c r="G4" s="88">
        <v>172500</v>
      </c>
      <c r="H4" s="88">
        <v>120750</v>
      </c>
      <c r="I4" s="87" t="s">
        <v>92</v>
      </c>
    </row>
    <row r="5" spans="1:9" ht="17.25" x14ac:dyDescent="0.25">
      <c r="A5" s="90" t="s">
        <v>93</v>
      </c>
      <c r="B5" s="91" t="s">
        <v>94</v>
      </c>
      <c r="C5" s="220" t="s">
        <v>95</v>
      </c>
      <c r="D5" s="91" t="s">
        <v>38</v>
      </c>
      <c r="E5" s="221" t="s">
        <v>39</v>
      </c>
      <c r="F5" s="91" t="s">
        <v>96</v>
      </c>
      <c r="G5" s="93">
        <v>300000</v>
      </c>
      <c r="H5" s="93">
        <v>368490</v>
      </c>
      <c r="I5" s="222" t="s">
        <v>97</v>
      </c>
    </row>
    <row r="6" spans="1:9" ht="62.25" x14ac:dyDescent="0.25">
      <c r="A6" s="95" t="s">
        <v>98</v>
      </c>
      <c r="B6" s="96" t="s">
        <v>99</v>
      </c>
      <c r="C6" s="223" t="s">
        <v>100</v>
      </c>
      <c r="D6" s="96" t="s">
        <v>38</v>
      </c>
      <c r="E6" s="224" t="s">
        <v>39</v>
      </c>
      <c r="F6" s="30" t="s">
        <v>101</v>
      </c>
      <c r="G6" s="98">
        <v>32178000</v>
      </c>
      <c r="H6" s="98">
        <v>32178000</v>
      </c>
      <c r="I6" s="225" t="s">
        <v>102</v>
      </c>
    </row>
    <row r="7" spans="1:9" ht="47.25" x14ac:dyDescent="0.25">
      <c r="A7" s="226" t="s">
        <v>103</v>
      </c>
      <c r="B7" s="227" t="s">
        <v>104</v>
      </c>
      <c r="C7" s="74" t="s">
        <v>105</v>
      </c>
      <c r="D7" s="227" t="s">
        <v>72</v>
      </c>
      <c r="E7" s="228" t="s">
        <v>73</v>
      </c>
      <c r="F7" s="227" t="s">
        <v>106</v>
      </c>
      <c r="G7" s="229">
        <v>7500000</v>
      </c>
      <c r="H7" s="229">
        <v>5250000</v>
      </c>
      <c r="I7" s="228" t="s">
        <v>92</v>
      </c>
    </row>
    <row r="8" spans="1:9" ht="62.25" x14ac:dyDescent="0.25">
      <c r="A8" s="95" t="s">
        <v>107</v>
      </c>
      <c r="B8" s="96" t="s">
        <v>108</v>
      </c>
      <c r="C8" s="223" t="s">
        <v>105</v>
      </c>
      <c r="D8" s="96" t="s">
        <v>38</v>
      </c>
      <c r="E8" s="224" t="s">
        <v>39</v>
      </c>
      <c r="F8" s="96" t="s">
        <v>109</v>
      </c>
      <c r="G8" s="98">
        <v>30162000</v>
      </c>
      <c r="H8" s="98"/>
      <c r="I8" s="96" t="s">
        <v>110</v>
      </c>
    </row>
    <row r="9" spans="1:9" ht="62.25" x14ac:dyDescent="0.25">
      <c r="A9" s="226" t="s">
        <v>111</v>
      </c>
      <c r="B9" s="227" t="s">
        <v>112</v>
      </c>
      <c r="C9" s="74" t="s">
        <v>113</v>
      </c>
      <c r="D9" s="227" t="s">
        <v>38</v>
      </c>
      <c r="E9" s="228" t="s">
        <v>39</v>
      </c>
      <c r="F9" s="227" t="s">
        <v>114</v>
      </c>
      <c r="G9" s="229">
        <v>15750000</v>
      </c>
      <c r="H9" s="229"/>
      <c r="I9" s="227" t="s">
        <v>115</v>
      </c>
    </row>
    <row r="10" spans="1:9" ht="62.25" x14ac:dyDescent="0.25">
      <c r="A10" s="95" t="s">
        <v>116</v>
      </c>
      <c r="B10" s="96" t="s">
        <v>117</v>
      </c>
      <c r="C10" s="223" t="s">
        <v>118</v>
      </c>
      <c r="D10" s="96" t="s">
        <v>119</v>
      </c>
      <c r="E10" s="224" t="s">
        <v>120</v>
      </c>
      <c r="F10" s="96" t="s">
        <v>121</v>
      </c>
      <c r="G10" s="98">
        <v>3900000</v>
      </c>
      <c r="H10" s="98">
        <v>3900000</v>
      </c>
      <c r="I10" s="224" t="s">
        <v>102</v>
      </c>
    </row>
    <row r="11" spans="1:9" ht="45" x14ac:dyDescent="0.25">
      <c r="A11" s="226" t="s">
        <v>122</v>
      </c>
      <c r="B11" s="227" t="s">
        <v>123</v>
      </c>
      <c r="C11" s="74" t="s">
        <v>124</v>
      </c>
      <c r="D11" s="227" t="s">
        <v>38</v>
      </c>
      <c r="E11" s="228" t="s">
        <v>39</v>
      </c>
      <c r="F11" s="227" t="s">
        <v>125</v>
      </c>
      <c r="G11" s="229">
        <v>6000000</v>
      </c>
      <c r="H11" s="229"/>
      <c r="I11" s="227" t="s">
        <v>126</v>
      </c>
    </row>
    <row r="12" spans="1:9" ht="45" x14ac:dyDescent="0.25">
      <c r="A12" s="95" t="s">
        <v>127</v>
      </c>
      <c r="B12" s="96" t="s">
        <v>128</v>
      </c>
      <c r="C12" s="223" t="s">
        <v>129</v>
      </c>
      <c r="D12" s="96" t="s">
        <v>38</v>
      </c>
      <c r="E12" s="224" t="s">
        <v>39</v>
      </c>
      <c r="F12" s="96" t="s">
        <v>130</v>
      </c>
      <c r="G12" s="98">
        <v>15750000</v>
      </c>
      <c r="H12" s="98"/>
      <c r="I12" s="96" t="s">
        <v>131</v>
      </c>
    </row>
    <row r="13" spans="1:9" ht="32.25" x14ac:dyDescent="0.25">
      <c r="A13" s="226" t="s">
        <v>132</v>
      </c>
      <c r="B13" s="227" t="s">
        <v>133</v>
      </c>
      <c r="C13" s="74" t="s">
        <v>134</v>
      </c>
      <c r="D13" s="227" t="s">
        <v>38</v>
      </c>
      <c r="E13" s="228" t="s">
        <v>39</v>
      </c>
      <c r="F13" s="227" t="s">
        <v>135</v>
      </c>
      <c r="G13" s="229">
        <v>10050000</v>
      </c>
      <c r="H13" s="229"/>
      <c r="I13" s="227" t="s">
        <v>136</v>
      </c>
    </row>
    <row r="14" spans="1:9" ht="17.25" x14ac:dyDescent="0.25">
      <c r="A14" s="95" t="s">
        <v>137</v>
      </c>
      <c r="B14" s="97" t="s">
        <v>138</v>
      </c>
      <c r="C14" s="223" t="s">
        <v>139</v>
      </c>
      <c r="D14" s="96" t="s">
        <v>38</v>
      </c>
      <c r="E14" s="224" t="s">
        <v>39</v>
      </c>
      <c r="F14" s="96" t="s">
        <v>96</v>
      </c>
      <c r="G14" s="98">
        <v>330175.98</v>
      </c>
      <c r="H14" s="98">
        <v>330175.98</v>
      </c>
      <c r="I14" s="96" t="s">
        <v>102</v>
      </c>
    </row>
    <row r="15" spans="1:9" ht="17.25" x14ac:dyDescent="0.25">
      <c r="A15" s="226" t="s">
        <v>140</v>
      </c>
      <c r="B15" s="227" t="s">
        <v>141</v>
      </c>
      <c r="C15" s="74" t="s">
        <v>142</v>
      </c>
      <c r="D15" s="227" t="s">
        <v>38</v>
      </c>
      <c r="E15" s="228" t="s">
        <v>39</v>
      </c>
      <c r="F15" s="227" t="s">
        <v>96</v>
      </c>
      <c r="G15" s="229">
        <v>32500</v>
      </c>
      <c r="H15" s="229">
        <v>22750</v>
      </c>
      <c r="I15" s="228" t="s">
        <v>92</v>
      </c>
    </row>
    <row r="16" spans="1:9" ht="30" x14ac:dyDescent="0.25">
      <c r="A16" s="95" t="s">
        <v>143</v>
      </c>
      <c r="B16" s="96" t="s">
        <v>144</v>
      </c>
      <c r="C16" s="223" t="s">
        <v>142</v>
      </c>
      <c r="D16" s="96" t="s">
        <v>38</v>
      </c>
      <c r="E16" s="224" t="s">
        <v>39</v>
      </c>
      <c r="F16" s="96" t="s">
        <v>96</v>
      </c>
      <c r="G16" s="98">
        <v>32500</v>
      </c>
      <c r="H16" s="98"/>
      <c r="I16" s="96" t="s">
        <v>145</v>
      </c>
    </row>
    <row r="17" spans="1:9" ht="30" x14ac:dyDescent="0.25">
      <c r="A17" s="226" t="s">
        <v>146</v>
      </c>
      <c r="B17" s="227" t="s">
        <v>147</v>
      </c>
      <c r="C17" s="74" t="s">
        <v>113</v>
      </c>
      <c r="D17" s="227" t="s">
        <v>38</v>
      </c>
      <c r="E17" s="228" t="s">
        <v>39</v>
      </c>
      <c r="F17" s="227" t="s">
        <v>96</v>
      </c>
      <c r="G17" s="229">
        <v>600000</v>
      </c>
      <c r="H17" s="229"/>
      <c r="I17" s="227" t="s">
        <v>148</v>
      </c>
    </row>
    <row r="18" spans="1:9" ht="32.25" x14ac:dyDescent="0.25">
      <c r="A18" s="95" t="s">
        <v>149</v>
      </c>
      <c r="B18" s="96" t="s">
        <v>150</v>
      </c>
      <c r="C18" s="223">
        <v>40659</v>
      </c>
      <c r="D18" s="96" t="s">
        <v>18</v>
      </c>
      <c r="E18" s="224" t="s">
        <v>19</v>
      </c>
      <c r="F18" s="30" t="s">
        <v>151</v>
      </c>
      <c r="G18" s="98">
        <v>60000</v>
      </c>
      <c r="H18" s="98">
        <v>42000</v>
      </c>
      <c r="I18" s="225" t="s">
        <v>16</v>
      </c>
    </row>
    <row r="19" spans="1:9" ht="32.25" x14ac:dyDescent="0.25">
      <c r="A19" s="226" t="s">
        <v>152</v>
      </c>
      <c r="B19" s="227" t="s">
        <v>153</v>
      </c>
      <c r="C19" s="74">
        <v>40569</v>
      </c>
      <c r="D19" s="227" t="s">
        <v>154</v>
      </c>
      <c r="E19" s="228" t="s">
        <v>155</v>
      </c>
      <c r="F19" s="227" t="s">
        <v>156</v>
      </c>
      <c r="G19" s="229">
        <v>42000</v>
      </c>
      <c r="H19" s="229">
        <v>42000</v>
      </c>
      <c r="I19" s="228" t="s">
        <v>102</v>
      </c>
    </row>
    <row r="20" spans="1:9" ht="32.25" x14ac:dyDescent="0.25">
      <c r="A20" s="95" t="s">
        <v>157</v>
      </c>
      <c r="B20" s="96" t="s">
        <v>158</v>
      </c>
      <c r="C20" s="223">
        <v>40647</v>
      </c>
      <c r="D20" s="96" t="s">
        <v>38</v>
      </c>
      <c r="E20" s="224" t="s">
        <v>39</v>
      </c>
      <c r="F20" s="96" t="s">
        <v>159</v>
      </c>
      <c r="G20" s="98">
        <v>4500000</v>
      </c>
      <c r="H20" s="98"/>
      <c r="I20" s="96" t="s">
        <v>160</v>
      </c>
    </row>
    <row r="21" spans="1:9" ht="32.25" x14ac:dyDescent="0.25">
      <c r="A21" s="226" t="s">
        <v>161</v>
      </c>
      <c r="B21" s="227" t="s">
        <v>162</v>
      </c>
      <c r="C21" s="74">
        <v>40668</v>
      </c>
      <c r="D21" s="227" t="s">
        <v>38</v>
      </c>
      <c r="E21" s="228" t="s">
        <v>39</v>
      </c>
      <c r="F21" s="227" t="s">
        <v>163</v>
      </c>
      <c r="G21" s="229">
        <v>750000</v>
      </c>
      <c r="H21" s="229">
        <v>873389.26</v>
      </c>
      <c r="I21" s="228" t="s">
        <v>97</v>
      </c>
    </row>
    <row r="22" spans="1:9" ht="47.25" x14ac:dyDescent="0.25">
      <c r="A22" s="95" t="s">
        <v>164</v>
      </c>
      <c r="B22" s="96" t="s">
        <v>165</v>
      </c>
      <c r="C22" s="223">
        <v>41039</v>
      </c>
      <c r="D22" s="96" t="s">
        <v>166</v>
      </c>
      <c r="E22" s="224" t="s">
        <v>27</v>
      </c>
      <c r="F22" s="96" t="s">
        <v>167</v>
      </c>
      <c r="G22" s="98">
        <v>90000</v>
      </c>
      <c r="H22" s="98">
        <v>63000</v>
      </c>
      <c r="I22" s="224" t="s">
        <v>92</v>
      </c>
    </row>
    <row r="23" spans="1:9" ht="30" x14ac:dyDescent="0.25">
      <c r="A23" s="230" t="s">
        <v>168</v>
      </c>
      <c r="B23" s="231" t="s">
        <v>169</v>
      </c>
      <c r="C23" s="232">
        <v>40465</v>
      </c>
      <c r="D23" s="231" t="s">
        <v>38</v>
      </c>
      <c r="E23" s="233" t="s">
        <v>39</v>
      </c>
      <c r="F23" s="231" t="s">
        <v>170</v>
      </c>
      <c r="G23" s="234">
        <v>7500000</v>
      </c>
      <c r="H23" s="234"/>
      <c r="I23" s="91" t="s">
        <v>171</v>
      </c>
    </row>
    <row r="24" spans="1:9" ht="45" x14ac:dyDescent="0.25">
      <c r="A24" s="95" t="s">
        <v>172</v>
      </c>
      <c r="B24" s="96" t="s">
        <v>173</v>
      </c>
      <c r="C24" s="223">
        <v>40396</v>
      </c>
      <c r="D24" s="96" t="s">
        <v>38</v>
      </c>
      <c r="E24" s="224" t="s">
        <v>39</v>
      </c>
      <c r="F24" s="96" t="s">
        <v>174</v>
      </c>
      <c r="G24" s="98">
        <v>33612000</v>
      </c>
      <c r="H24" s="98"/>
      <c r="I24" s="96" t="s">
        <v>175</v>
      </c>
    </row>
    <row r="25" spans="1:9" ht="45" x14ac:dyDescent="0.25">
      <c r="A25" s="90" t="s">
        <v>176</v>
      </c>
      <c r="B25" s="91" t="s">
        <v>177</v>
      </c>
      <c r="C25" s="220">
        <v>40351</v>
      </c>
      <c r="D25" s="91" t="s">
        <v>38</v>
      </c>
      <c r="E25" s="221" t="s">
        <v>39</v>
      </c>
      <c r="F25" s="91" t="s">
        <v>178</v>
      </c>
      <c r="G25" s="93">
        <v>45750000</v>
      </c>
      <c r="H25" s="93"/>
      <c r="I25" s="91" t="s">
        <v>179</v>
      </c>
    </row>
    <row r="26" spans="1:9" ht="30" x14ac:dyDescent="0.25">
      <c r="A26" s="95" t="s">
        <v>180</v>
      </c>
      <c r="B26" s="96" t="s">
        <v>181</v>
      </c>
      <c r="C26" s="223">
        <v>40772</v>
      </c>
      <c r="D26" s="96" t="s">
        <v>38</v>
      </c>
      <c r="E26" s="224" t="s">
        <v>39</v>
      </c>
      <c r="F26" s="96" t="s">
        <v>182</v>
      </c>
      <c r="G26" s="98">
        <v>9000000</v>
      </c>
      <c r="H26" s="98"/>
      <c r="I26" s="96" t="s">
        <v>183</v>
      </c>
    </row>
    <row r="27" spans="1:9" ht="45" x14ac:dyDescent="0.25">
      <c r="A27" s="90" t="s">
        <v>184</v>
      </c>
      <c r="B27" s="91" t="s">
        <v>185</v>
      </c>
      <c r="C27" s="220">
        <v>40508</v>
      </c>
      <c r="D27" s="91" t="s">
        <v>38</v>
      </c>
      <c r="E27" s="221" t="s">
        <v>39</v>
      </c>
      <c r="F27" s="91" t="s">
        <v>186</v>
      </c>
      <c r="G27" s="93">
        <v>19662000</v>
      </c>
      <c r="H27" s="93"/>
      <c r="I27" s="91" t="s">
        <v>187</v>
      </c>
    </row>
    <row r="28" spans="1:9" ht="30" x14ac:dyDescent="0.25">
      <c r="A28" s="95" t="s">
        <v>188</v>
      </c>
      <c r="B28" s="96" t="s">
        <v>189</v>
      </c>
      <c r="C28" s="223">
        <v>40669</v>
      </c>
      <c r="D28" s="96" t="s">
        <v>38</v>
      </c>
      <c r="E28" s="224" t="s">
        <v>39</v>
      </c>
      <c r="F28" s="96" t="s">
        <v>190</v>
      </c>
      <c r="G28" s="98">
        <v>2000000</v>
      </c>
      <c r="H28" s="98"/>
      <c r="I28" s="96" t="s">
        <v>191</v>
      </c>
    </row>
    <row r="29" spans="1:9" ht="30" x14ac:dyDescent="0.25">
      <c r="A29" s="90" t="s">
        <v>192</v>
      </c>
      <c r="B29" s="91" t="s">
        <v>193</v>
      </c>
      <c r="C29" s="220">
        <v>40326</v>
      </c>
      <c r="D29" s="91" t="s">
        <v>38</v>
      </c>
      <c r="E29" s="221" t="s">
        <v>39</v>
      </c>
      <c r="F29" s="91" t="s">
        <v>190</v>
      </c>
      <c r="G29" s="93">
        <v>489229.64</v>
      </c>
      <c r="H29" s="93"/>
      <c r="I29" s="91" t="s">
        <v>194</v>
      </c>
    </row>
    <row r="30" spans="1:9" ht="30" x14ac:dyDescent="0.25">
      <c r="A30" s="95" t="s">
        <v>195</v>
      </c>
      <c r="B30" s="96" t="s">
        <v>196</v>
      </c>
      <c r="C30" s="223">
        <v>40585</v>
      </c>
      <c r="D30" s="96" t="s">
        <v>38</v>
      </c>
      <c r="E30" s="224" t="s">
        <v>39</v>
      </c>
      <c r="F30" s="96" t="s">
        <v>190</v>
      </c>
      <c r="G30" s="98">
        <v>311377.57</v>
      </c>
      <c r="H30" s="98"/>
      <c r="I30" s="96" t="s">
        <v>197</v>
      </c>
    </row>
    <row r="31" spans="1:9" ht="45" x14ac:dyDescent="0.25">
      <c r="A31" s="90" t="s">
        <v>198</v>
      </c>
      <c r="B31" s="91" t="s">
        <v>199</v>
      </c>
      <c r="C31" s="220">
        <v>41262</v>
      </c>
      <c r="D31" s="91" t="s">
        <v>38</v>
      </c>
      <c r="E31" s="221" t="s">
        <v>39</v>
      </c>
      <c r="F31" s="91" t="s">
        <v>200</v>
      </c>
      <c r="G31" s="93">
        <v>2000000</v>
      </c>
      <c r="H31" s="93">
        <v>1400000</v>
      </c>
      <c r="I31" s="91" t="s">
        <v>92</v>
      </c>
    </row>
    <row r="32" spans="1:9" x14ac:dyDescent="0.25">
      <c r="A32" s="95" t="s">
        <v>201</v>
      </c>
      <c r="B32" s="96" t="s">
        <v>202</v>
      </c>
      <c r="C32" s="223">
        <v>40634</v>
      </c>
      <c r="D32" s="96" t="s">
        <v>38</v>
      </c>
      <c r="E32" s="224" t="s">
        <v>39</v>
      </c>
      <c r="F32" s="96" t="s">
        <v>190</v>
      </c>
      <c r="G32" s="98">
        <v>42000</v>
      </c>
      <c r="H32" s="98">
        <v>29400</v>
      </c>
      <c r="I32" s="224" t="s">
        <v>92</v>
      </c>
    </row>
    <row r="33" spans="1:9" x14ac:dyDescent="0.25">
      <c r="A33" s="90" t="s">
        <v>203</v>
      </c>
      <c r="B33" s="91" t="s">
        <v>204</v>
      </c>
      <c r="C33" s="220">
        <v>40310</v>
      </c>
      <c r="D33" s="91" t="s">
        <v>38</v>
      </c>
      <c r="E33" s="221" t="s">
        <v>39</v>
      </c>
      <c r="F33" s="91" t="s">
        <v>190</v>
      </c>
      <c r="G33" s="93">
        <v>73067.81</v>
      </c>
      <c r="H33" s="93">
        <v>51147.47</v>
      </c>
      <c r="I33" s="91" t="s">
        <v>92</v>
      </c>
    </row>
    <row r="34" spans="1:9" x14ac:dyDescent="0.25">
      <c r="A34" s="95" t="s">
        <v>205</v>
      </c>
      <c r="B34" s="96" t="s">
        <v>206</v>
      </c>
      <c r="C34" s="97">
        <v>40326</v>
      </c>
      <c r="D34" s="96" t="s">
        <v>38</v>
      </c>
      <c r="E34" s="224" t="s">
        <v>39</v>
      </c>
      <c r="F34" s="96" t="s">
        <v>190</v>
      </c>
      <c r="G34" s="235">
        <v>544667.63</v>
      </c>
      <c r="H34" s="235">
        <v>544667.63</v>
      </c>
      <c r="I34" s="96" t="s">
        <v>102</v>
      </c>
    </row>
    <row r="35" spans="1:9" x14ac:dyDescent="0.25">
      <c r="A35" s="90" t="s">
        <v>207</v>
      </c>
      <c r="B35" s="91" t="s">
        <v>208</v>
      </c>
      <c r="C35" s="220">
        <v>40312</v>
      </c>
      <c r="D35" s="91" t="s">
        <v>38</v>
      </c>
      <c r="E35" s="221" t="s">
        <v>39</v>
      </c>
      <c r="F35" s="91" t="s">
        <v>190</v>
      </c>
      <c r="G35" s="93">
        <v>607859.99</v>
      </c>
      <c r="H35" s="93">
        <v>425502</v>
      </c>
      <c r="I35" s="91" t="s">
        <v>92</v>
      </c>
    </row>
    <row r="36" spans="1:9" x14ac:dyDescent="0.25">
      <c r="A36" s="95" t="s">
        <v>209</v>
      </c>
      <c r="B36" s="96" t="s">
        <v>210</v>
      </c>
      <c r="C36" s="97">
        <v>40870</v>
      </c>
      <c r="D36" s="96" t="s">
        <v>38</v>
      </c>
      <c r="E36" s="224" t="s">
        <v>39</v>
      </c>
      <c r="F36" s="96" t="s">
        <v>190</v>
      </c>
      <c r="G36" s="235">
        <v>248333.5</v>
      </c>
      <c r="H36" s="235">
        <v>173833.45</v>
      </c>
      <c r="I36" s="224" t="s">
        <v>92</v>
      </c>
    </row>
    <row r="37" spans="1:9" x14ac:dyDescent="0.25">
      <c r="A37" s="90" t="s">
        <v>211</v>
      </c>
      <c r="B37" s="91" t="s">
        <v>212</v>
      </c>
      <c r="C37" s="220">
        <v>41283</v>
      </c>
      <c r="D37" s="91" t="s">
        <v>38</v>
      </c>
      <c r="E37" s="221" t="s">
        <v>39</v>
      </c>
      <c r="F37" s="91" t="s">
        <v>190</v>
      </c>
      <c r="G37" s="93">
        <v>135000</v>
      </c>
      <c r="H37" s="93">
        <v>94500</v>
      </c>
      <c r="I37" s="91" t="s">
        <v>92</v>
      </c>
    </row>
    <row r="38" spans="1:9" x14ac:dyDescent="0.25">
      <c r="A38" s="95" t="s">
        <v>213</v>
      </c>
      <c r="B38" s="96" t="s">
        <v>214</v>
      </c>
      <c r="C38" s="223">
        <v>40312</v>
      </c>
      <c r="D38" s="96" t="s">
        <v>38</v>
      </c>
      <c r="E38" s="224" t="s">
        <v>39</v>
      </c>
      <c r="F38" s="96" t="s">
        <v>190</v>
      </c>
      <c r="G38" s="98">
        <v>1056635.72</v>
      </c>
      <c r="H38" s="98">
        <v>739645.01</v>
      </c>
      <c r="I38" s="224" t="s">
        <v>92</v>
      </c>
    </row>
    <row r="39" spans="1:9" x14ac:dyDescent="0.25">
      <c r="A39" s="90" t="s">
        <v>215</v>
      </c>
      <c r="B39" s="91" t="s">
        <v>216</v>
      </c>
      <c r="C39" s="220">
        <v>41283</v>
      </c>
      <c r="D39" s="91" t="s">
        <v>38</v>
      </c>
      <c r="E39" s="221" t="s">
        <v>39</v>
      </c>
      <c r="F39" s="91" t="s">
        <v>190</v>
      </c>
      <c r="G39" s="93">
        <v>302184.45</v>
      </c>
      <c r="H39" s="93">
        <v>211529.12</v>
      </c>
      <c r="I39" s="91" t="s">
        <v>92</v>
      </c>
    </row>
    <row r="40" spans="1:9" x14ac:dyDescent="0.25">
      <c r="A40" s="95" t="s">
        <v>217</v>
      </c>
      <c r="B40" s="96" t="s">
        <v>218</v>
      </c>
      <c r="C40" s="223">
        <v>41283</v>
      </c>
      <c r="D40" s="96" t="s">
        <v>38</v>
      </c>
      <c r="E40" s="224" t="s">
        <v>39</v>
      </c>
      <c r="F40" s="96" t="s">
        <v>190</v>
      </c>
      <c r="G40" s="98">
        <v>252679.11</v>
      </c>
      <c r="H40" s="98">
        <v>176875.38</v>
      </c>
      <c r="I40" s="224" t="s">
        <v>92</v>
      </c>
    </row>
    <row r="41" spans="1:9" ht="60" x14ac:dyDescent="0.25">
      <c r="A41" s="226" t="s">
        <v>219</v>
      </c>
      <c r="B41" s="227" t="s">
        <v>220</v>
      </c>
      <c r="C41" s="74">
        <v>40343</v>
      </c>
      <c r="D41" s="227" t="s">
        <v>38</v>
      </c>
      <c r="E41" s="228" t="s">
        <v>39</v>
      </c>
      <c r="F41" s="227" t="s">
        <v>221</v>
      </c>
      <c r="G41" s="236">
        <v>12292500</v>
      </c>
      <c r="H41" s="229">
        <v>708750</v>
      </c>
      <c r="I41" s="91" t="s">
        <v>222</v>
      </c>
    </row>
    <row r="42" spans="1:9" x14ac:dyDescent="0.25">
      <c r="A42" s="95" t="s">
        <v>223</v>
      </c>
      <c r="B42" s="96" t="s">
        <v>224</v>
      </c>
      <c r="C42" s="223">
        <v>40288</v>
      </c>
      <c r="D42" s="96" t="s">
        <v>38</v>
      </c>
      <c r="E42" s="224" t="s">
        <v>39</v>
      </c>
      <c r="F42" s="96" t="s">
        <v>190</v>
      </c>
      <c r="G42" s="98">
        <v>984794.16</v>
      </c>
      <c r="H42" s="98">
        <v>689355.91</v>
      </c>
      <c r="I42" s="224" t="s">
        <v>92</v>
      </c>
    </row>
    <row r="43" spans="1:9" x14ac:dyDescent="0.25">
      <c r="A43" s="90" t="s">
        <v>225</v>
      </c>
      <c r="B43" s="91" t="s">
        <v>226</v>
      </c>
      <c r="C43" s="220">
        <v>40288</v>
      </c>
      <c r="D43" s="91" t="s">
        <v>38</v>
      </c>
      <c r="E43" s="221" t="s">
        <v>39</v>
      </c>
      <c r="F43" s="91" t="s">
        <v>190</v>
      </c>
      <c r="G43" s="93">
        <v>3186808.39</v>
      </c>
      <c r="H43" s="93">
        <v>2230765.87</v>
      </c>
      <c r="I43" s="91" t="s">
        <v>92</v>
      </c>
    </row>
    <row r="44" spans="1:9" x14ac:dyDescent="0.25">
      <c r="A44" s="95" t="s">
        <v>227</v>
      </c>
      <c r="B44" s="96" t="s">
        <v>228</v>
      </c>
      <c r="C44" s="223">
        <v>40324</v>
      </c>
      <c r="D44" s="96" t="s">
        <v>38</v>
      </c>
      <c r="E44" s="224" t="s">
        <v>39</v>
      </c>
      <c r="F44" s="96" t="s">
        <v>190</v>
      </c>
      <c r="G44" s="98">
        <v>3746746.48</v>
      </c>
      <c r="H44" s="98">
        <v>2622722.54</v>
      </c>
      <c r="I44" s="224" t="s">
        <v>92</v>
      </c>
    </row>
    <row r="45" spans="1:9" x14ac:dyDescent="0.25">
      <c r="A45" s="90" t="s">
        <v>229</v>
      </c>
      <c r="B45" s="91" t="s">
        <v>230</v>
      </c>
      <c r="C45" s="220">
        <v>40288</v>
      </c>
      <c r="D45" s="91" t="s">
        <v>38</v>
      </c>
      <c r="E45" s="221" t="s">
        <v>39</v>
      </c>
      <c r="F45" s="91" t="s">
        <v>190</v>
      </c>
      <c r="G45" s="93">
        <v>5163441.71</v>
      </c>
      <c r="H45" s="93">
        <v>3614409.2</v>
      </c>
      <c r="I45" s="91" t="s">
        <v>92</v>
      </c>
    </row>
    <row r="46" spans="1:9" x14ac:dyDescent="0.25">
      <c r="A46" s="95" t="s">
        <v>231</v>
      </c>
      <c r="B46" s="96" t="s">
        <v>232</v>
      </c>
      <c r="C46" s="223">
        <v>40371</v>
      </c>
      <c r="D46" s="96" t="s">
        <v>38</v>
      </c>
      <c r="E46" s="224" t="s">
        <v>39</v>
      </c>
      <c r="F46" s="96" t="s">
        <v>190</v>
      </c>
      <c r="G46" s="98">
        <v>2000000</v>
      </c>
      <c r="H46" s="98">
        <v>1400000</v>
      </c>
      <c r="I46" s="224" t="s">
        <v>92</v>
      </c>
    </row>
    <row r="47" spans="1:9" x14ac:dyDescent="0.25">
      <c r="A47" s="90" t="s">
        <v>233</v>
      </c>
      <c r="B47" s="91" t="s">
        <v>234</v>
      </c>
      <c r="C47" s="220">
        <v>40618</v>
      </c>
      <c r="D47" s="91" t="s">
        <v>38</v>
      </c>
      <c r="E47" s="221" t="s">
        <v>39</v>
      </c>
      <c r="F47" s="91" t="s">
        <v>190</v>
      </c>
      <c r="G47" s="93">
        <v>2000000</v>
      </c>
      <c r="H47" s="93">
        <v>1400000</v>
      </c>
      <c r="I47" s="91" t="s">
        <v>92</v>
      </c>
    </row>
    <row r="48" spans="1:9" ht="30" x14ac:dyDescent="0.25">
      <c r="A48" s="95" t="s">
        <v>235</v>
      </c>
      <c r="B48" s="96" t="s">
        <v>236</v>
      </c>
      <c r="C48" s="223">
        <v>40462</v>
      </c>
      <c r="D48" s="96" t="s">
        <v>237</v>
      </c>
      <c r="E48" s="224" t="s">
        <v>238</v>
      </c>
      <c r="F48" s="96" t="s">
        <v>239</v>
      </c>
      <c r="G48" s="98">
        <v>9750000</v>
      </c>
      <c r="H48" s="98">
        <v>6825000</v>
      </c>
      <c r="I48" s="224" t="s">
        <v>92</v>
      </c>
    </row>
    <row r="49" spans="1:9" x14ac:dyDescent="0.25">
      <c r="A49" s="90" t="s">
        <v>240</v>
      </c>
      <c r="B49" s="91" t="s">
        <v>241</v>
      </c>
      <c r="C49" s="220">
        <v>40324</v>
      </c>
      <c r="D49" s="91" t="s">
        <v>38</v>
      </c>
      <c r="E49" s="221" t="s">
        <v>39</v>
      </c>
      <c r="F49" s="91" t="s">
        <v>190</v>
      </c>
      <c r="G49" s="93">
        <v>5645839.3899999997</v>
      </c>
      <c r="H49" s="93">
        <v>3952087.57</v>
      </c>
      <c r="I49" s="91" t="s">
        <v>92</v>
      </c>
    </row>
    <row r="50" spans="1:9" x14ac:dyDescent="0.25">
      <c r="A50" s="95" t="s">
        <v>242</v>
      </c>
      <c r="B50" s="96" t="s">
        <v>243</v>
      </c>
      <c r="C50" s="223">
        <v>40312</v>
      </c>
      <c r="D50" s="96" t="s">
        <v>38</v>
      </c>
      <c r="E50" s="224" t="s">
        <v>39</v>
      </c>
      <c r="F50" s="96" t="s">
        <v>190</v>
      </c>
      <c r="G50" s="98">
        <v>2316811.1</v>
      </c>
      <c r="H50" s="98">
        <v>1621767.77</v>
      </c>
      <c r="I50" s="224" t="s">
        <v>92</v>
      </c>
    </row>
    <row r="51" spans="1:9" x14ac:dyDescent="0.25">
      <c r="A51" s="90" t="s">
        <v>244</v>
      </c>
      <c r="B51" s="91" t="s">
        <v>245</v>
      </c>
      <c r="C51" s="220">
        <v>40288</v>
      </c>
      <c r="D51" s="91" t="s">
        <v>38</v>
      </c>
      <c r="E51" s="221" t="s">
        <v>39</v>
      </c>
      <c r="F51" s="91" t="s">
        <v>190</v>
      </c>
      <c r="G51" s="93">
        <v>4000000</v>
      </c>
      <c r="H51" s="93">
        <v>2800000</v>
      </c>
      <c r="I51" s="91" t="s">
        <v>92</v>
      </c>
    </row>
    <row r="52" spans="1:9" ht="30" x14ac:dyDescent="0.25">
      <c r="A52" s="90" t="s">
        <v>246</v>
      </c>
      <c r="B52" s="91" t="s">
        <v>247</v>
      </c>
      <c r="C52" s="220">
        <v>40312</v>
      </c>
      <c r="D52" s="91" t="s">
        <v>38</v>
      </c>
      <c r="E52" s="221" t="s">
        <v>39</v>
      </c>
      <c r="F52" s="91" t="s">
        <v>190</v>
      </c>
      <c r="G52" s="93">
        <v>4500000</v>
      </c>
      <c r="H52" s="93"/>
      <c r="I52" s="91" t="s">
        <v>248</v>
      </c>
    </row>
    <row r="53" spans="1:9" ht="30" x14ac:dyDescent="0.25">
      <c r="A53" s="95" t="s">
        <v>249</v>
      </c>
      <c r="B53" s="96" t="s">
        <v>250</v>
      </c>
      <c r="C53" s="223">
        <v>40371</v>
      </c>
      <c r="D53" s="96" t="s">
        <v>38</v>
      </c>
      <c r="E53" s="224" t="s">
        <v>39</v>
      </c>
      <c r="F53" s="96" t="s">
        <v>190</v>
      </c>
      <c r="G53" s="98">
        <v>6000000</v>
      </c>
      <c r="H53" s="98"/>
      <c r="I53" s="96" t="s">
        <v>251</v>
      </c>
    </row>
    <row r="54" spans="1:9" ht="30" x14ac:dyDescent="0.25">
      <c r="A54" s="90" t="s">
        <v>252</v>
      </c>
      <c r="B54" s="91" t="s">
        <v>253</v>
      </c>
      <c r="C54" s="220">
        <v>40323</v>
      </c>
      <c r="D54" s="91" t="s">
        <v>38</v>
      </c>
      <c r="E54" s="221" t="s">
        <v>39</v>
      </c>
      <c r="F54" s="91" t="s">
        <v>190</v>
      </c>
      <c r="G54" s="93">
        <v>1221272.95</v>
      </c>
      <c r="H54" s="93"/>
      <c r="I54" s="91" t="s">
        <v>254</v>
      </c>
    </row>
    <row r="55" spans="1:9" ht="30" x14ac:dyDescent="0.25">
      <c r="A55" s="95" t="s">
        <v>255</v>
      </c>
      <c r="B55" s="96" t="s">
        <v>256</v>
      </c>
      <c r="C55" s="223">
        <v>40325</v>
      </c>
      <c r="D55" s="96" t="s">
        <v>38</v>
      </c>
      <c r="E55" s="224" t="s">
        <v>39</v>
      </c>
      <c r="F55" s="96" t="s">
        <v>190</v>
      </c>
      <c r="G55" s="98">
        <v>2000000</v>
      </c>
      <c r="H55" s="98"/>
      <c r="I55" s="96" t="s">
        <v>257</v>
      </c>
    </row>
    <row r="56" spans="1:9" ht="30" x14ac:dyDescent="0.25">
      <c r="A56" s="90" t="s">
        <v>258</v>
      </c>
      <c r="B56" s="91" t="s">
        <v>259</v>
      </c>
      <c r="C56" s="220">
        <v>40325</v>
      </c>
      <c r="D56" s="91" t="s">
        <v>38</v>
      </c>
      <c r="E56" s="221" t="s">
        <v>39</v>
      </c>
      <c r="F56" s="91" t="s">
        <v>190</v>
      </c>
      <c r="G56" s="93">
        <v>1099387.24</v>
      </c>
      <c r="H56" s="93"/>
      <c r="I56" s="91" t="s">
        <v>260</v>
      </c>
    </row>
    <row r="57" spans="1:9" ht="30" x14ac:dyDescent="0.25">
      <c r="A57" s="95" t="s">
        <v>261</v>
      </c>
      <c r="B57" s="96" t="s">
        <v>262</v>
      </c>
      <c r="C57" s="223">
        <v>40605</v>
      </c>
      <c r="D57" s="96" t="s">
        <v>38</v>
      </c>
      <c r="E57" s="224" t="s">
        <v>39</v>
      </c>
      <c r="F57" s="96" t="s">
        <v>190</v>
      </c>
      <c r="G57" s="98">
        <v>347423.45</v>
      </c>
      <c r="H57" s="98"/>
      <c r="I57" s="96" t="s">
        <v>263</v>
      </c>
    </row>
    <row r="58" spans="1:9" ht="30" x14ac:dyDescent="0.25">
      <c r="A58" s="90" t="s">
        <v>264</v>
      </c>
      <c r="B58" s="91" t="s">
        <v>265</v>
      </c>
      <c r="C58" s="220">
        <v>40351</v>
      </c>
      <c r="D58" s="91" t="s">
        <v>38</v>
      </c>
      <c r="E58" s="221" t="s">
        <v>39</v>
      </c>
      <c r="F58" s="91" t="s">
        <v>221</v>
      </c>
      <c r="G58" s="93">
        <v>44568000</v>
      </c>
      <c r="H58" s="93"/>
      <c r="I58" s="91" t="s">
        <v>266</v>
      </c>
    </row>
    <row r="59" spans="1:9" ht="60" x14ac:dyDescent="0.25">
      <c r="A59" s="95" t="s">
        <v>267</v>
      </c>
      <c r="B59" s="96" t="s">
        <v>268</v>
      </c>
      <c r="C59" s="223">
        <v>40576</v>
      </c>
      <c r="D59" s="96" t="s">
        <v>38</v>
      </c>
      <c r="E59" s="224" t="s">
        <v>39</v>
      </c>
      <c r="F59" s="96" t="s">
        <v>221</v>
      </c>
      <c r="G59" s="98">
        <v>9080000</v>
      </c>
      <c r="H59" s="98">
        <v>126000</v>
      </c>
      <c r="I59" s="96" t="s">
        <v>269</v>
      </c>
    </row>
    <row r="60" spans="1:9" x14ac:dyDescent="0.25">
      <c r="A60" s="90" t="s">
        <v>270</v>
      </c>
      <c r="B60" s="91" t="s">
        <v>271</v>
      </c>
      <c r="C60" s="220">
        <v>40870</v>
      </c>
      <c r="D60" s="91" t="s">
        <v>38</v>
      </c>
      <c r="E60" s="221" t="s">
        <v>39</v>
      </c>
      <c r="F60" s="91" t="s">
        <v>190</v>
      </c>
      <c r="G60" s="93">
        <v>257410.14</v>
      </c>
      <c r="H60" s="93">
        <v>180187.1</v>
      </c>
      <c r="I60" s="221" t="s">
        <v>92</v>
      </c>
    </row>
    <row r="61" spans="1:9" x14ac:dyDescent="0.25">
      <c r="A61" s="95" t="s">
        <v>272</v>
      </c>
      <c r="B61" s="96" t="s">
        <v>273</v>
      </c>
      <c r="C61" s="223">
        <v>41283</v>
      </c>
      <c r="D61" s="96" t="s">
        <v>38</v>
      </c>
      <c r="E61" s="224" t="s">
        <v>39</v>
      </c>
      <c r="F61" s="96" t="s">
        <v>190</v>
      </c>
      <c r="G61" s="98">
        <v>16601.419999999998</v>
      </c>
      <c r="H61" s="98">
        <v>11620.99</v>
      </c>
      <c r="I61" s="224" t="s">
        <v>92</v>
      </c>
    </row>
    <row r="62" spans="1:9" x14ac:dyDescent="0.25">
      <c r="A62" s="237" t="s">
        <v>274</v>
      </c>
      <c r="B62" s="221" t="s">
        <v>275</v>
      </c>
      <c r="C62" s="220">
        <v>41491</v>
      </c>
      <c r="D62" s="91" t="s">
        <v>276</v>
      </c>
      <c r="E62" s="221" t="s">
        <v>39</v>
      </c>
      <c r="F62" s="221" t="s">
        <v>96</v>
      </c>
      <c r="G62" s="93">
        <v>2000000</v>
      </c>
      <c r="H62" s="93">
        <v>1400000</v>
      </c>
      <c r="I62" s="221" t="s">
        <v>92</v>
      </c>
    </row>
    <row r="63" spans="1:9" x14ac:dyDescent="0.25">
      <c r="A63" s="238" t="s">
        <v>277</v>
      </c>
      <c r="B63" s="224" t="s">
        <v>278</v>
      </c>
      <c r="C63" s="223">
        <v>41491</v>
      </c>
      <c r="D63" s="96" t="s">
        <v>276</v>
      </c>
      <c r="E63" s="224" t="s">
        <v>39</v>
      </c>
      <c r="F63" s="224" t="s">
        <v>96</v>
      </c>
      <c r="G63" s="98">
        <v>2000000</v>
      </c>
      <c r="H63" s="98">
        <v>1400000</v>
      </c>
      <c r="I63" s="96" t="s">
        <v>92</v>
      </c>
    </row>
    <row r="64" spans="1:9" ht="45" x14ac:dyDescent="0.25">
      <c r="A64" s="237" t="s">
        <v>279</v>
      </c>
      <c r="B64" s="221" t="s">
        <v>280</v>
      </c>
      <c r="C64" s="220">
        <v>41632</v>
      </c>
      <c r="D64" s="91" t="s">
        <v>276</v>
      </c>
      <c r="E64" s="221" t="s">
        <v>39</v>
      </c>
      <c r="F64" s="91" t="s">
        <v>281</v>
      </c>
      <c r="G64" s="93">
        <v>3750000</v>
      </c>
      <c r="H64" s="93"/>
      <c r="I64" s="91" t="s">
        <v>282</v>
      </c>
    </row>
    <row r="65" spans="1:9" x14ac:dyDescent="0.25">
      <c r="A65" s="238" t="s">
        <v>283</v>
      </c>
      <c r="B65" s="224" t="s">
        <v>284</v>
      </c>
      <c r="C65" s="223">
        <v>41550</v>
      </c>
      <c r="D65" s="96" t="s">
        <v>276</v>
      </c>
      <c r="E65" s="224" t="s">
        <v>39</v>
      </c>
      <c r="F65" s="96" t="s">
        <v>285</v>
      </c>
      <c r="G65" s="98">
        <v>5600000</v>
      </c>
      <c r="H65" s="98"/>
      <c r="I65" s="96" t="s">
        <v>282</v>
      </c>
    </row>
    <row r="66" spans="1:9" x14ac:dyDescent="0.25">
      <c r="A66" s="237" t="s">
        <v>286</v>
      </c>
      <c r="B66" s="221" t="s">
        <v>287</v>
      </c>
      <c r="C66" s="220">
        <v>41302</v>
      </c>
      <c r="D66" s="91" t="s">
        <v>276</v>
      </c>
      <c r="E66" s="221" t="s">
        <v>39</v>
      </c>
      <c r="F66" s="221" t="s">
        <v>288</v>
      </c>
      <c r="G66" s="93">
        <v>3164500</v>
      </c>
      <c r="H66" s="93">
        <v>2215150</v>
      </c>
      <c r="I66" s="91" t="s">
        <v>92</v>
      </c>
    </row>
    <row r="67" spans="1:9" ht="60" x14ac:dyDescent="0.25">
      <c r="A67" s="238" t="s">
        <v>289</v>
      </c>
      <c r="B67" s="224" t="s">
        <v>290</v>
      </c>
      <c r="C67" s="223">
        <v>41423</v>
      </c>
      <c r="D67" s="96" t="s">
        <v>276</v>
      </c>
      <c r="E67" s="224" t="s">
        <v>39</v>
      </c>
      <c r="F67" s="96" t="s">
        <v>291</v>
      </c>
      <c r="G67" s="98">
        <v>15950000</v>
      </c>
      <c r="H67" s="98"/>
      <c r="I67" s="96" t="s">
        <v>292</v>
      </c>
    </row>
    <row r="68" spans="1:9" ht="45" x14ac:dyDescent="0.25">
      <c r="A68" s="237" t="s">
        <v>293</v>
      </c>
      <c r="B68" s="221" t="s">
        <v>294</v>
      </c>
      <c r="C68" s="220">
        <v>41460</v>
      </c>
      <c r="D68" s="91" t="s">
        <v>276</v>
      </c>
      <c r="E68" s="221" t="s">
        <v>39</v>
      </c>
      <c r="F68" s="91" t="s">
        <v>295</v>
      </c>
      <c r="G68" s="93"/>
      <c r="H68" s="93"/>
      <c r="I68" s="91" t="s">
        <v>296</v>
      </c>
    </row>
    <row r="69" spans="1:9" ht="75" x14ac:dyDescent="0.25">
      <c r="A69" s="238" t="s">
        <v>297</v>
      </c>
      <c r="B69" s="224" t="s">
        <v>298</v>
      </c>
      <c r="C69" s="223">
        <v>41551</v>
      </c>
      <c r="D69" s="96" t="s">
        <v>276</v>
      </c>
      <c r="E69" s="224" t="s">
        <v>39</v>
      </c>
      <c r="F69" s="96" t="s">
        <v>299</v>
      </c>
      <c r="G69" s="98">
        <v>35312000</v>
      </c>
      <c r="H69" s="98"/>
      <c r="I69" s="96" t="s">
        <v>292</v>
      </c>
    </row>
    <row r="70" spans="1:9" ht="30" x14ac:dyDescent="0.25">
      <c r="A70" s="237" t="s">
        <v>300</v>
      </c>
      <c r="B70" s="221" t="s">
        <v>301</v>
      </c>
      <c r="C70" s="220">
        <v>41551</v>
      </c>
      <c r="D70" s="91" t="s">
        <v>276</v>
      </c>
      <c r="E70" s="221" t="s">
        <v>39</v>
      </c>
      <c r="F70" s="221" t="s">
        <v>302</v>
      </c>
      <c r="G70" s="93"/>
      <c r="H70" s="93"/>
      <c r="I70" s="91" t="s">
        <v>296</v>
      </c>
    </row>
    <row r="71" spans="1:9" ht="30" x14ac:dyDescent="0.25">
      <c r="A71" s="238" t="s">
        <v>303</v>
      </c>
      <c r="B71" s="224" t="s">
        <v>304</v>
      </c>
      <c r="C71" s="223">
        <v>41551</v>
      </c>
      <c r="D71" s="96" t="s">
        <v>276</v>
      </c>
      <c r="E71" s="224" t="s">
        <v>39</v>
      </c>
      <c r="F71" s="96" t="s">
        <v>305</v>
      </c>
      <c r="G71" s="98"/>
      <c r="H71" s="98"/>
      <c r="I71" s="96" t="s">
        <v>306</v>
      </c>
    </row>
    <row r="72" spans="1:9" ht="30" x14ac:dyDescent="0.25">
      <c r="A72" s="237" t="s">
        <v>307</v>
      </c>
      <c r="B72" s="221" t="s">
        <v>308</v>
      </c>
      <c r="C72" s="220">
        <v>41551</v>
      </c>
      <c r="D72" s="91" t="s">
        <v>276</v>
      </c>
      <c r="E72" s="221" t="s">
        <v>39</v>
      </c>
      <c r="F72" s="91" t="s">
        <v>309</v>
      </c>
      <c r="G72" s="93"/>
      <c r="H72" s="93"/>
      <c r="I72" s="91" t="s">
        <v>296</v>
      </c>
    </row>
    <row r="73" spans="1:9" ht="45" x14ac:dyDescent="0.25">
      <c r="A73" s="238" t="s">
        <v>310</v>
      </c>
      <c r="B73" s="224" t="s">
        <v>311</v>
      </c>
      <c r="C73" s="223">
        <v>41568</v>
      </c>
      <c r="D73" s="96" t="s">
        <v>312</v>
      </c>
      <c r="E73" s="224" t="s">
        <v>313</v>
      </c>
      <c r="F73" s="96" t="s">
        <v>314</v>
      </c>
      <c r="G73" s="98"/>
      <c r="H73" s="98"/>
      <c r="I73" s="96" t="s">
        <v>296</v>
      </c>
    </row>
    <row r="74" spans="1:9" ht="30" x14ac:dyDescent="0.25">
      <c r="A74" s="237" t="s">
        <v>315</v>
      </c>
      <c r="B74" s="221" t="s">
        <v>316</v>
      </c>
      <c r="C74" s="220">
        <v>41570</v>
      </c>
      <c r="D74" s="91" t="s">
        <v>276</v>
      </c>
      <c r="E74" s="221" t="s">
        <v>39</v>
      </c>
      <c r="F74" s="91" t="s">
        <v>317</v>
      </c>
      <c r="G74" s="93"/>
      <c r="H74" s="93"/>
      <c r="I74" s="91" t="s">
        <v>296</v>
      </c>
    </row>
    <row r="75" spans="1:9" ht="45" x14ac:dyDescent="0.25">
      <c r="A75" s="238" t="s">
        <v>318</v>
      </c>
      <c r="B75" s="224" t="s">
        <v>319</v>
      </c>
      <c r="C75" s="223">
        <v>41587</v>
      </c>
      <c r="D75" s="96" t="s">
        <v>320</v>
      </c>
      <c r="E75" s="224" t="s">
        <v>321</v>
      </c>
      <c r="F75" s="96" t="s">
        <v>322</v>
      </c>
      <c r="G75" s="98"/>
      <c r="H75" s="98"/>
      <c r="I75" s="96" t="s">
        <v>296</v>
      </c>
    </row>
    <row r="76" spans="1:9" x14ac:dyDescent="0.25">
      <c r="A76" s="237" t="s">
        <v>323</v>
      </c>
      <c r="B76" s="221" t="s">
        <v>324</v>
      </c>
      <c r="C76" s="220">
        <v>41589</v>
      </c>
      <c r="D76" s="91" t="s">
        <v>276</v>
      </c>
      <c r="E76" s="221" t="s">
        <v>39</v>
      </c>
      <c r="F76" s="91" t="s">
        <v>325</v>
      </c>
      <c r="G76" s="93">
        <v>81000</v>
      </c>
      <c r="H76" s="93">
        <v>56700</v>
      </c>
      <c r="I76" s="91" t="s">
        <v>92</v>
      </c>
    </row>
    <row r="77" spans="1:9" x14ac:dyDescent="0.25">
      <c r="A77" s="239" t="s">
        <v>326</v>
      </c>
      <c r="B77" s="240" t="s">
        <v>327</v>
      </c>
      <c r="C77" s="241">
        <v>41145</v>
      </c>
      <c r="D77" s="242" t="s">
        <v>276</v>
      </c>
      <c r="E77" s="224" t="s">
        <v>39</v>
      </c>
      <c r="F77" s="96" t="s">
        <v>328</v>
      </c>
      <c r="G77" s="243">
        <v>1350000</v>
      </c>
      <c r="H77" s="243">
        <v>945000</v>
      </c>
      <c r="I77" s="96" t="s">
        <v>92</v>
      </c>
    </row>
    <row r="78" spans="1:9" ht="30" x14ac:dyDescent="0.25">
      <c r="A78" s="237" t="s">
        <v>329</v>
      </c>
      <c r="B78" s="221" t="s">
        <v>330</v>
      </c>
      <c r="C78" s="220">
        <v>40603</v>
      </c>
      <c r="D78" s="91" t="s">
        <v>119</v>
      </c>
      <c r="E78" s="221" t="s">
        <v>120</v>
      </c>
      <c r="F78" s="91" t="s">
        <v>331</v>
      </c>
      <c r="G78" s="93">
        <v>2000000</v>
      </c>
      <c r="H78" s="93">
        <v>1400000</v>
      </c>
      <c r="I78" s="91" t="s">
        <v>92</v>
      </c>
    </row>
    <row r="79" spans="1:9" ht="30" x14ac:dyDescent="0.25">
      <c r="A79" s="238" t="s">
        <v>332</v>
      </c>
      <c r="B79" s="224" t="s">
        <v>333</v>
      </c>
      <c r="C79" s="223">
        <v>40945</v>
      </c>
      <c r="D79" s="96" t="s">
        <v>276</v>
      </c>
      <c r="E79" s="224" t="s">
        <v>39</v>
      </c>
      <c r="F79" s="96" t="s">
        <v>334</v>
      </c>
      <c r="G79" s="98">
        <v>9222000</v>
      </c>
      <c r="H79" s="98">
        <v>6455400</v>
      </c>
      <c r="I79" s="96" t="s">
        <v>92</v>
      </c>
    </row>
    <row r="80" spans="1:9" x14ac:dyDescent="0.25">
      <c r="A80" s="90" t="s">
        <v>335</v>
      </c>
      <c r="B80" s="91" t="s">
        <v>336</v>
      </c>
      <c r="C80" s="220">
        <v>41591</v>
      </c>
      <c r="D80" s="221" t="s">
        <v>276</v>
      </c>
      <c r="E80" s="221" t="s">
        <v>39</v>
      </c>
      <c r="F80" s="91" t="s">
        <v>337</v>
      </c>
      <c r="G80" s="93">
        <v>5550000</v>
      </c>
      <c r="H80" s="93"/>
      <c r="I80" s="91" t="s">
        <v>282</v>
      </c>
    </row>
    <row r="81" spans="1:9" ht="60" x14ac:dyDescent="0.25">
      <c r="A81" s="244" t="s">
        <v>338</v>
      </c>
      <c r="B81" s="245" t="s">
        <v>339</v>
      </c>
      <c r="C81" s="246">
        <v>40462</v>
      </c>
      <c r="D81" s="224" t="s">
        <v>276</v>
      </c>
      <c r="E81" s="224" t="s">
        <v>39</v>
      </c>
      <c r="F81" s="247" t="s">
        <v>340</v>
      </c>
      <c r="G81" s="248">
        <v>34680000</v>
      </c>
      <c r="H81" s="248"/>
      <c r="I81" s="96" t="s">
        <v>292</v>
      </c>
    </row>
    <row r="82" spans="1:9" ht="45" x14ac:dyDescent="0.25">
      <c r="A82" s="237" t="s">
        <v>341</v>
      </c>
      <c r="B82" s="221" t="s">
        <v>342</v>
      </c>
      <c r="C82" s="220">
        <v>40905</v>
      </c>
      <c r="D82" s="221" t="s">
        <v>276</v>
      </c>
      <c r="E82" s="221" t="s">
        <v>39</v>
      </c>
      <c r="F82" s="231" t="s">
        <v>343</v>
      </c>
      <c r="G82" s="93">
        <v>9150000</v>
      </c>
      <c r="H82" s="93"/>
      <c r="I82" s="91" t="s">
        <v>282</v>
      </c>
    </row>
    <row r="83" spans="1:9" x14ac:dyDescent="0.25">
      <c r="A83" s="238" t="s">
        <v>344</v>
      </c>
      <c r="B83" s="224" t="s">
        <v>345</v>
      </c>
      <c r="C83" s="223">
        <v>40634</v>
      </c>
      <c r="D83" s="224" t="s">
        <v>276</v>
      </c>
      <c r="E83" s="224" t="s">
        <v>39</v>
      </c>
      <c r="F83" s="249" t="s">
        <v>96</v>
      </c>
      <c r="G83" s="98">
        <v>2791746.32</v>
      </c>
      <c r="H83" s="98">
        <v>1954222.43</v>
      </c>
      <c r="I83" s="96" t="s">
        <v>92</v>
      </c>
    </row>
    <row r="84" spans="1:9" ht="30" x14ac:dyDescent="0.25">
      <c r="A84" s="250" t="s">
        <v>346</v>
      </c>
      <c r="B84" s="233" t="s">
        <v>347</v>
      </c>
      <c r="C84" s="232">
        <v>40683</v>
      </c>
      <c r="D84" s="221" t="s">
        <v>276</v>
      </c>
      <c r="E84" s="221" t="s">
        <v>39</v>
      </c>
      <c r="F84" s="231" t="s">
        <v>348</v>
      </c>
      <c r="G84" s="93">
        <v>12000000</v>
      </c>
      <c r="H84" s="93"/>
      <c r="I84" s="91" t="s">
        <v>257</v>
      </c>
    </row>
    <row r="85" spans="1:9" ht="45" x14ac:dyDescent="0.25">
      <c r="A85" s="239" t="s">
        <v>349</v>
      </c>
      <c r="B85" s="240" t="s">
        <v>350</v>
      </c>
      <c r="C85" s="241">
        <v>40955</v>
      </c>
      <c r="D85" s="224" t="s">
        <v>276</v>
      </c>
      <c r="E85" s="224" t="s">
        <v>39</v>
      </c>
      <c r="F85" s="247" t="s">
        <v>351</v>
      </c>
      <c r="G85" s="243">
        <v>7000000</v>
      </c>
      <c r="H85" s="243"/>
      <c r="I85" s="98" t="s">
        <v>282</v>
      </c>
    </row>
    <row r="86" spans="1:9" ht="60" x14ac:dyDescent="0.25">
      <c r="A86" s="251" t="s">
        <v>352</v>
      </c>
      <c r="B86" s="252" t="s">
        <v>353</v>
      </c>
      <c r="C86" s="253">
        <v>40966</v>
      </c>
      <c r="D86" s="221" t="s">
        <v>276</v>
      </c>
      <c r="E86" s="221" t="s">
        <v>39</v>
      </c>
      <c r="F86" s="231" t="s">
        <v>354</v>
      </c>
      <c r="G86" s="93">
        <v>13050000</v>
      </c>
      <c r="H86" s="254">
        <v>5670000</v>
      </c>
      <c r="I86" s="91" t="s">
        <v>355</v>
      </c>
    </row>
    <row r="87" spans="1:9" ht="60" x14ac:dyDescent="0.25">
      <c r="A87" s="239" t="s">
        <v>356</v>
      </c>
      <c r="B87" s="240" t="s">
        <v>357</v>
      </c>
      <c r="C87" s="241">
        <v>40945</v>
      </c>
      <c r="D87" s="224" t="s">
        <v>276</v>
      </c>
      <c r="E87" s="224" t="s">
        <v>39</v>
      </c>
      <c r="F87" s="247" t="s">
        <v>358</v>
      </c>
      <c r="G87" s="243">
        <v>5262000</v>
      </c>
      <c r="H87" s="243">
        <v>3158400</v>
      </c>
      <c r="I87" s="96" t="s">
        <v>359</v>
      </c>
    </row>
    <row r="88" spans="1:9" x14ac:dyDescent="0.25">
      <c r="A88" s="237" t="s">
        <v>360</v>
      </c>
      <c r="B88" s="221" t="s">
        <v>361</v>
      </c>
      <c r="C88" s="220">
        <v>40312</v>
      </c>
      <c r="D88" s="221" t="s">
        <v>276</v>
      </c>
      <c r="E88" s="221" t="s">
        <v>39</v>
      </c>
      <c r="F88" s="231" t="s">
        <v>96</v>
      </c>
      <c r="G88" s="93">
        <v>2000000</v>
      </c>
      <c r="H88" s="93">
        <v>1400000</v>
      </c>
      <c r="I88" s="91" t="s">
        <v>92</v>
      </c>
    </row>
    <row r="89" spans="1:9" ht="30.75" thickBot="1" x14ac:dyDescent="0.3">
      <c r="A89" s="240" t="s">
        <v>362</v>
      </c>
      <c r="B89" s="240" t="s">
        <v>363</v>
      </c>
      <c r="C89" s="255">
        <v>40870</v>
      </c>
      <c r="D89" s="242" t="s">
        <v>276</v>
      </c>
      <c r="E89" s="240" t="s">
        <v>39</v>
      </c>
      <c r="F89" s="240" t="s">
        <v>96</v>
      </c>
      <c r="G89" s="243">
        <v>1400000</v>
      </c>
      <c r="H89" s="243"/>
      <c r="I89" s="96" t="s">
        <v>257</v>
      </c>
    </row>
    <row r="90" spans="1:9" ht="16.5" thickBot="1" x14ac:dyDescent="0.3">
      <c r="A90" s="375" t="s">
        <v>77</v>
      </c>
      <c r="B90" s="376"/>
      <c r="C90" s="376"/>
      <c r="D90" s="376"/>
      <c r="E90" s="376"/>
      <c r="F90" s="377"/>
      <c r="G90" s="256">
        <f>SUM(G4:G89)</f>
        <v>545276994.14999998</v>
      </c>
      <c r="H90" s="256">
        <f>SUM(H4:H89)</f>
        <v>101275194.67999998</v>
      </c>
    </row>
    <row r="91" spans="1:9" ht="15.75" x14ac:dyDescent="0.25">
      <c r="A91" s="257" t="s">
        <v>364</v>
      </c>
      <c r="B91" s="257"/>
      <c r="C91" s="257"/>
      <c r="D91" s="257"/>
      <c r="H91" s="258"/>
      <c r="I91" s="135"/>
    </row>
    <row r="92" spans="1:9" ht="15.75" x14ac:dyDescent="0.25">
      <c r="A92" s="257" t="s">
        <v>365</v>
      </c>
      <c r="B92" s="257"/>
      <c r="C92" s="257"/>
      <c r="D92" s="257"/>
      <c r="H92" s="258"/>
      <c r="I92" s="135"/>
    </row>
    <row r="93" spans="1:9" ht="15.75" x14ac:dyDescent="0.25">
      <c r="A93" s="257" t="s">
        <v>366</v>
      </c>
      <c r="B93" s="257"/>
      <c r="C93" s="257"/>
      <c r="D93" s="257"/>
      <c r="E93" s="257"/>
      <c r="F93" s="257"/>
      <c r="G93" s="257"/>
      <c r="H93" s="258"/>
      <c r="I93" s="135"/>
    </row>
    <row r="94" spans="1:9" ht="15.75" x14ac:dyDescent="0.25">
      <c r="A94" s="259"/>
      <c r="B94" s="259"/>
      <c r="C94" s="259"/>
      <c r="D94" s="259"/>
      <c r="E94" s="135"/>
      <c r="F94" s="135"/>
      <c r="G94" s="135"/>
      <c r="H94" s="258"/>
      <c r="I94" s="135"/>
    </row>
    <row r="95" spans="1:9" ht="15.75" x14ac:dyDescent="0.25">
      <c r="A95" s="260" t="s">
        <v>78</v>
      </c>
    </row>
    <row r="96" spans="1:9" ht="15.75" x14ac:dyDescent="0.25">
      <c r="A96" s="378" t="s">
        <v>367</v>
      </c>
      <c r="B96" s="378"/>
      <c r="C96" s="378"/>
      <c r="D96" s="378"/>
    </row>
    <row r="97" spans="1:7" ht="15.75" x14ac:dyDescent="0.25">
      <c r="A97" s="378" t="s">
        <v>368</v>
      </c>
      <c r="B97" s="378"/>
      <c r="C97" s="378"/>
      <c r="D97" s="378"/>
      <c r="G97" s="261"/>
    </row>
    <row r="98" spans="1:7" ht="15.75" x14ac:dyDescent="0.25">
      <c r="A98" s="378" t="s">
        <v>369</v>
      </c>
      <c r="B98" s="378"/>
      <c r="C98" s="378"/>
      <c r="D98" s="378"/>
    </row>
    <row r="99" spans="1:7" ht="15.75" x14ac:dyDescent="0.25">
      <c r="A99" s="378" t="s">
        <v>370</v>
      </c>
      <c r="B99" s="378"/>
      <c r="C99" s="378"/>
      <c r="D99" s="378"/>
    </row>
    <row r="100" spans="1:7" ht="15.75" x14ac:dyDescent="0.25">
      <c r="A100" s="378" t="s">
        <v>371</v>
      </c>
      <c r="B100" s="378"/>
      <c r="C100" s="378"/>
      <c r="D100" s="378"/>
    </row>
    <row r="101" spans="1:7" ht="15.75" x14ac:dyDescent="0.25">
      <c r="A101" s="378" t="s">
        <v>372</v>
      </c>
      <c r="B101" s="378"/>
      <c r="C101" s="378"/>
      <c r="D101" s="378"/>
    </row>
    <row r="102" spans="1:7" ht="15.75" x14ac:dyDescent="0.25">
      <c r="A102" s="135"/>
    </row>
    <row r="103" spans="1:7" ht="15.75" x14ac:dyDescent="0.25">
      <c r="A103" s="135"/>
    </row>
    <row r="104" spans="1:7" ht="15.75" x14ac:dyDescent="0.25">
      <c r="A104" s="13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3" customWidth="1"/>
    <col min="9" max="9" width="20.7109375" style="23" customWidth="1"/>
    <col min="10" max="10" width="26.5703125" customWidth="1"/>
  </cols>
  <sheetData>
    <row r="1" spans="1:10" ht="48.75" customHeight="1" x14ac:dyDescent="0.25">
      <c r="B1" s="85" t="s">
        <v>0</v>
      </c>
      <c r="C1" s="307"/>
      <c r="D1" s="307"/>
      <c r="E1" s="307"/>
      <c r="F1" s="307"/>
      <c r="G1" s="307"/>
      <c r="H1" s="45"/>
      <c r="I1" s="45"/>
      <c r="J1" s="307"/>
    </row>
    <row r="2" spans="1:10" ht="2.25" customHeight="1" x14ac:dyDescent="0.25"/>
    <row r="3" spans="1:10" ht="18.75" x14ac:dyDescent="0.3">
      <c r="C3" s="46" t="s">
        <v>373</v>
      </c>
    </row>
    <row r="4" spans="1:10" ht="33.75" customHeight="1" x14ac:dyDescent="0.25"/>
    <row r="5" spans="1:10" ht="15.75" thickBot="1" x14ac:dyDescent="0.3"/>
    <row r="6" spans="1:10" ht="63" x14ac:dyDescent="0.25">
      <c r="B6" s="47" t="s">
        <v>2</v>
      </c>
      <c r="C6" s="47" t="s">
        <v>3</v>
      </c>
      <c r="D6" s="48" t="s">
        <v>87</v>
      </c>
      <c r="E6" s="47" t="s">
        <v>5</v>
      </c>
      <c r="F6" s="47" t="s">
        <v>6</v>
      </c>
      <c r="G6" s="47" t="s">
        <v>7</v>
      </c>
      <c r="H6" s="49" t="s">
        <v>8</v>
      </c>
      <c r="I6" s="50" t="s">
        <v>9</v>
      </c>
      <c r="J6" s="51" t="s">
        <v>10</v>
      </c>
    </row>
    <row r="7" spans="1:10" ht="30" x14ac:dyDescent="0.25">
      <c r="B7" s="52" t="s">
        <v>374</v>
      </c>
      <c r="C7" s="52" t="s">
        <v>375</v>
      </c>
      <c r="D7" s="53">
        <v>40591</v>
      </c>
      <c r="E7" s="54" t="s">
        <v>376</v>
      </c>
      <c r="F7" s="55" t="s">
        <v>313</v>
      </c>
      <c r="G7" s="52" t="s">
        <v>377</v>
      </c>
      <c r="H7" s="56">
        <v>13500</v>
      </c>
      <c r="I7" s="57"/>
      <c r="J7" s="311" t="s">
        <v>378</v>
      </c>
    </row>
    <row r="8" spans="1:10" x14ac:dyDescent="0.25">
      <c r="B8" s="59" t="s">
        <v>379</v>
      </c>
      <c r="C8" s="59" t="s">
        <v>380</v>
      </c>
      <c r="D8" s="60">
        <v>40637</v>
      </c>
      <c r="E8" s="61" t="s">
        <v>38</v>
      </c>
      <c r="F8" s="62" t="s">
        <v>39</v>
      </c>
      <c r="G8" s="59" t="s">
        <v>381</v>
      </c>
      <c r="H8" s="63">
        <v>67500</v>
      </c>
      <c r="I8" s="64">
        <f t="shared" ref="I8" si="0">H8*0.7</f>
        <v>47250</v>
      </c>
      <c r="J8" s="32" t="s">
        <v>16</v>
      </c>
    </row>
    <row r="9" spans="1:10" ht="30" x14ac:dyDescent="0.25">
      <c r="B9" s="65" t="s">
        <v>382</v>
      </c>
      <c r="C9" s="65" t="s">
        <v>383</v>
      </c>
      <c r="D9" s="66">
        <v>40639</v>
      </c>
      <c r="E9" s="67" t="s">
        <v>384</v>
      </c>
      <c r="F9" s="68" t="s">
        <v>385</v>
      </c>
      <c r="G9" s="58" t="s">
        <v>386</v>
      </c>
      <c r="H9" s="69">
        <v>20000</v>
      </c>
      <c r="I9" s="57"/>
      <c r="J9" s="58" t="s">
        <v>387</v>
      </c>
    </row>
    <row r="10" spans="1:10" ht="30" x14ac:dyDescent="0.25">
      <c r="B10" s="35" t="s">
        <v>388</v>
      </c>
      <c r="C10" s="35" t="s">
        <v>389</v>
      </c>
      <c r="D10" s="36">
        <v>40701</v>
      </c>
      <c r="E10" s="70" t="s">
        <v>384</v>
      </c>
      <c r="F10" s="71" t="s">
        <v>385</v>
      </c>
      <c r="G10" s="35" t="s">
        <v>390</v>
      </c>
      <c r="H10" s="72">
        <v>10000</v>
      </c>
      <c r="I10" s="73"/>
      <c r="J10" s="32" t="s">
        <v>391</v>
      </c>
    </row>
    <row r="11" spans="1:10" x14ac:dyDescent="0.25">
      <c r="B11" s="65" t="s">
        <v>392</v>
      </c>
      <c r="C11" s="65" t="s">
        <v>393</v>
      </c>
      <c r="D11" s="66">
        <v>40660</v>
      </c>
      <c r="E11" s="67" t="s">
        <v>384</v>
      </c>
      <c r="F11" s="68" t="s">
        <v>385</v>
      </c>
      <c r="G11" s="65" t="s">
        <v>394</v>
      </c>
      <c r="H11" s="69">
        <v>20000</v>
      </c>
      <c r="I11" s="57">
        <v>33238.080000000002</v>
      </c>
      <c r="J11" s="58" t="s">
        <v>97</v>
      </c>
    </row>
    <row r="12" spans="1:10" ht="30" x14ac:dyDescent="0.25">
      <c r="B12" s="35" t="s">
        <v>395</v>
      </c>
      <c r="C12" s="35" t="s">
        <v>396</v>
      </c>
      <c r="D12" s="36">
        <v>40701</v>
      </c>
      <c r="E12" s="70" t="s">
        <v>384</v>
      </c>
      <c r="F12" s="71" t="s">
        <v>385</v>
      </c>
      <c r="G12" s="35" t="s">
        <v>390</v>
      </c>
      <c r="H12" s="72">
        <v>20000</v>
      </c>
      <c r="I12" s="73"/>
      <c r="J12" s="32" t="s">
        <v>391</v>
      </c>
    </row>
    <row r="13" spans="1:10" x14ac:dyDescent="0.25">
      <c r="A13" s="312"/>
      <c r="B13" s="66" t="s">
        <v>397</v>
      </c>
      <c r="C13" s="65" t="s">
        <v>398</v>
      </c>
      <c r="D13" s="74">
        <v>40718</v>
      </c>
      <c r="E13" s="75" t="s">
        <v>38</v>
      </c>
      <c r="F13" s="68" t="s">
        <v>39</v>
      </c>
      <c r="G13" s="65" t="s">
        <v>399</v>
      </c>
      <c r="H13" s="69">
        <v>35000</v>
      </c>
      <c r="I13" s="57">
        <v>24500</v>
      </c>
      <c r="J13" s="58" t="s">
        <v>16</v>
      </c>
    </row>
    <row r="14" spans="1:10" ht="30" x14ac:dyDescent="0.25">
      <c r="A14" s="312"/>
      <c r="B14" s="35" t="s">
        <v>400</v>
      </c>
      <c r="C14" s="35" t="s">
        <v>401</v>
      </c>
      <c r="D14" s="36">
        <v>40736</v>
      </c>
      <c r="E14" s="70" t="s">
        <v>384</v>
      </c>
      <c r="F14" s="71" t="s">
        <v>385</v>
      </c>
      <c r="G14" s="35" t="s">
        <v>390</v>
      </c>
      <c r="H14" s="72">
        <v>10000</v>
      </c>
      <c r="I14" s="73"/>
      <c r="J14" s="32" t="s">
        <v>402</v>
      </c>
    </row>
    <row r="15" spans="1:10" x14ac:dyDescent="0.25">
      <c r="A15" s="312"/>
      <c r="B15" s="52" t="s">
        <v>403</v>
      </c>
      <c r="C15" s="52" t="s">
        <v>404</v>
      </c>
      <c r="D15" s="53">
        <v>40777</v>
      </c>
      <c r="E15" s="54" t="s">
        <v>22</v>
      </c>
      <c r="F15" s="55" t="s">
        <v>23</v>
      </c>
      <c r="G15" s="52" t="s">
        <v>405</v>
      </c>
      <c r="H15" s="56">
        <v>26250</v>
      </c>
      <c r="I15" s="76">
        <v>18375</v>
      </c>
      <c r="J15" s="65" t="s">
        <v>16</v>
      </c>
    </row>
    <row r="16" spans="1:10" x14ac:dyDescent="0.25">
      <c r="A16" s="313"/>
      <c r="B16" s="59" t="s">
        <v>406</v>
      </c>
      <c r="C16" s="59" t="s">
        <v>407</v>
      </c>
      <c r="D16" s="60">
        <v>40868</v>
      </c>
      <c r="E16" s="61" t="s">
        <v>408</v>
      </c>
      <c r="F16" s="62" t="s">
        <v>120</v>
      </c>
      <c r="G16" s="59" t="s">
        <v>399</v>
      </c>
      <c r="H16" s="63">
        <v>1400000</v>
      </c>
      <c r="I16" s="64">
        <f>H16*0.7</f>
        <v>979999.99999999988</v>
      </c>
      <c r="J16" s="32" t="s">
        <v>16</v>
      </c>
    </row>
    <row r="17" spans="1:10" ht="30" x14ac:dyDescent="0.25">
      <c r="B17" s="52" t="s">
        <v>409</v>
      </c>
      <c r="C17" s="52" t="s">
        <v>410</v>
      </c>
      <c r="D17" s="53">
        <v>40872</v>
      </c>
      <c r="E17" s="54" t="s">
        <v>376</v>
      </c>
      <c r="F17" s="55" t="s">
        <v>313</v>
      </c>
      <c r="G17" s="52" t="s">
        <v>411</v>
      </c>
      <c r="H17" s="56">
        <v>11000</v>
      </c>
      <c r="I17" s="57"/>
      <c r="J17" s="58" t="s">
        <v>378</v>
      </c>
    </row>
    <row r="18" spans="1:10" ht="30" x14ac:dyDescent="0.25">
      <c r="B18" s="59" t="s">
        <v>412</v>
      </c>
      <c r="C18" s="59" t="s">
        <v>413</v>
      </c>
      <c r="D18" s="60">
        <v>40883</v>
      </c>
      <c r="E18" s="70" t="s">
        <v>384</v>
      </c>
      <c r="F18" s="71" t="s">
        <v>385</v>
      </c>
      <c r="G18" s="59" t="s">
        <v>411</v>
      </c>
      <c r="H18" s="63">
        <v>22000</v>
      </c>
      <c r="I18" s="73"/>
      <c r="J18" s="32" t="s">
        <v>378</v>
      </c>
    </row>
    <row r="19" spans="1:10" x14ac:dyDescent="0.25">
      <c r="B19" s="52" t="s">
        <v>414</v>
      </c>
      <c r="C19" s="52" t="s">
        <v>415</v>
      </c>
      <c r="D19" s="53">
        <v>40883</v>
      </c>
      <c r="E19" s="54" t="s">
        <v>416</v>
      </c>
      <c r="F19" s="55" t="s">
        <v>417</v>
      </c>
      <c r="G19" s="52" t="s">
        <v>411</v>
      </c>
      <c r="H19" s="56">
        <v>62500</v>
      </c>
      <c r="I19" s="76">
        <v>78565.38</v>
      </c>
      <c r="J19" s="58" t="s">
        <v>418</v>
      </c>
    </row>
    <row r="20" spans="1:10" ht="30" x14ac:dyDescent="0.25">
      <c r="B20" s="59" t="s">
        <v>419</v>
      </c>
      <c r="C20" s="59" t="s">
        <v>420</v>
      </c>
      <c r="D20" s="60">
        <v>41018</v>
      </c>
      <c r="E20" s="77" t="s">
        <v>421</v>
      </c>
      <c r="F20" s="62" t="s">
        <v>422</v>
      </c>
      <c r="G20" s="59" t="s">
        <v>411</v>
      </c>
      <c r="H20" s="63">
        <v>20000</v>
      </c>
      <c r="I20" s="64"/>
      <c r="J20" s="32" t="s">
        <v>378</v>
      </c>
    </row>
    <row r="21" spans="1:10" ht="30" x14ac:dyDescent="0.25">
      <c r="B21" s="52" t="s">
        <v>423</v>
      </c>
      <c r="C21" s="52" t="s">
        <v>424</v>
      </c>
      <c r="D21" s="53">
        <v>41071</v>
      </c>
      <c r="E21" s="54" t="s">
        <v>38</v>
      </c>
      <c r="F21" s="55" t="s">
        <v>39</v>
      </c>
      <c r="G21" s="52" t="s">
        <v>425</v>
      </c>
      <c r="H21" s="76"/>
      <c r="I21" s="76"/>
      <c r="J21" s="58" t="s">
        <v>426</v>
      </c>
    </row>
    <row r="22" spans="1:10" x14ac:dyDescent="0.25">
      <c r="B22" s="59" t="s">
        <v>427</v>
      </c>
      <c r="C22" s="59" t="s">
        <v>428</v>
      </c>
      <c r="D22" s="60">
        <v>41025</v>
      </c>
      <c r="E22" s="61" t="s">
        <v>38</v>
      </c>
      <c r="F22" s="62" t="s">
        <v>39</v>
      </c>
      <c r="G22" s="59" t="s">
        <v>429</v>
      </c>
      <c r="H22" s="63">
        <v>1400000</v>
      </c>
      <c r="I22" s="64"/>
      <c r="J22" s="32" t="s">
        <v>430</v>
      </c>
    </row>
    <row r="23" spans="1:10" x14ac:dyDescent="0.25">
      <c r="A23">
        <v>60</v>
      </c>
      <c r="B23" s="52" t="s">
        <v>431</v>
      </c>
      <c r="C23" s="52" t="s">
        <v>432</v>
      </c>
      <c r="D23" s="53">
        <v>41183</v>
      </c>
      <c r="E23" s="54" t="s">
        <v>433</v>
      </c>
      <c r="F23" s="55" t="s">
        <v>434</v>
      </c>
      <c r="G23" s="65" t="s">
        <v>435</v>
      </c>
      <c r="H23" s="76">
        <v>60000</v>
      </c>
      <c r="I23" s="76">
        <v>42000</v>
      </c>
      <c r="J23" s="58" t="s">
        <v>16</v>
      </c>
    </row>
    <row r="24" spans="1:10" ht="30" x14ac:dyDescent="0.25">
      <c r="B24" s="59" t="s">
        <v>436</v>
      </c>
      <c r="C24" s="59" t="s">
        <v>437</v>
      </c>
      <c r="D24" s="60">
        <v>41180</v>
      </c>
      <c r="E24" s="61" t="s">
        <v>38</v>
      </c>
      <c r="F24" s="62" t="s">
        <v>39</v>
      </c>
      <c r="G24" s="59" t="s">
        <v>438</v>
      </c>
      <c r="H24" s="64"/>
      <c r="I24" s="64"/>
      <c r="J24" s="32" t="s">
        <v>426</v>
      </c>
    </row>
    <row r="25" spans="1:10" x14ac:dyDescent="0.25">
      <c r="B25" s="52" t="s">
        <v>439</v>
      </c>
      <c r="C25" s="52" t="s">
        <v>440</v>
      </c>
      <c r="D25" s="53">
        <v>41102</v>
      </c>
      <c r="E25" s="54" t="s">
        <v>38</v>
      </c>
      <c r="F25" s="55" t="s">
        <v>39</v>
      </c>
      <c r="G25" s="52" t="s">
        <v>438</v>
      </c>
      <c r="H25" s="56">
        <v>375000</v>
      </c>
      <c r="I25" s="76">
        <f>H25*0.7</f>
        <v>262500</v>
      </c>
      <c r="J25" s="65" t="s">
        <v>16</v>
      </c>
    </row>
    <row r="26" spans="1:10" x14ac:dyDescent="0.25">
      <c r="B26" s="59" t="s">
        <v>441</v>
      </c>
      <c r="C26" s="59" t="s">
        <v>442</v>
      </c>
      <c r="D26" s="60">
        <v>41263</v>
      </c>
      <c r="E26" s="61" t="s">
        <v>443</v>
      </c>
      <c r="F26" s="62" t="s">
        <v>444</v>
      </c>
      <c r="G26" s="59" t="s">
        <v>445</v>
      </c>
      <c r="H26" s="63">
        <v>220000</v>
      </c>
      <c r="I26" s="64">
        <f>H26*0.7</f>
        <v>154000</v>
      </c>
      <c r="J26" s="35" t="s">
        <v>16</v>
      </c>
    </row>
    <row r="27" spans="1:10" x14ac:dyDescent="0.25">
      <c r="B27" s="52" t="s">
        <v>446</v>
      </c>
      <c r="C27" s="52" t="s">
        <v>447</v>
      </c>
      <c r="D27" s="53">
        <v>41263</v>
      </c>
      <c r="E27" s="54" t="s">
        <v>443</v>
      </c>
      <c r="F27" s="55" t="s">
        <v>444</v>
      </c>
      <c r="G27" s="52" t="s">
        <v>445</v>
      </c>
      <c r="H27" s="56">
        <v>110000</v>
      </c>
      <c r="I27" s="76">
        <f>H27*0.7</f>
        <v>77000</v>
      </c>
      <c r="J27" s="65" t="s">
        <v>16</v>
      </c>
    </row>
    <row r="28" spans="1:10" x14ac:dyDescent="0.25">
      <c r="B28" s="59" t="s">
        <v>448</v>
      </c>
      <c r="C28" s="59" t="s">
        <v>449</v>
      </c>
      <c r="D28" s="60">
        <v>41263</v>
      </c>
      <c r="E28" s="61" t="s">
        <v>443</v>
      </c>
      <c r="F28" s="62" t="s">
        <v>444</v>
      </c>
      <c r="G28" s="59" t="s">
        <v>445</v>
      </c>
      <c r="H28" s="63">
        <v>110000</v>
      </c>
      <c r="I28" s="64">
        <v>77000</v>
      </c>
      <c r="J28" s="35" t="s">
        <v>16</v>
      </c>
    </row>
    <row r="29" spans="1:10" x14ac:dyDescent="0.25">
      <c r="B29" s="52" t="s">
        <v>450</v>
      </c>
      <c r="C29" s="52" t="s">
        <v>451</v>
      </c>
      <c r="D29" s="53">
        <v>41263</v>
      </c>
      <c r="E29" s="54" t="s">
        <v>443</v>
      </c>
      <c r="F29" s="55" t="s">
        <v>444</v>
      </c>
      <c r="G29" s="52" t="s">
        <v>445</v>
      </c>
      <c r="H29" s="56">
        <v>110000</v>
      </c>
      <c r="I29" s="76">
        <v>77000</v>
      </c>
      <c r="J29" s="65" t="s">
        <v>16</v>
      </c>
    </row>
    <row r="30" spans="1:10" x14ac:dyDescent="0.25">
      <c r="B30" s="52" t="s">
        <v>452</v>
      </c>
      <c r="C30" s="52" t="s">
        <v>453</v>
      </c>
      <c r="D30" s="53">
        <v>41263</v>
      </c>
      <c r="E30" s="54" t="s">
        <v>443</v>
      </c>
      <c r="F30" s="55" t="s">
        <v>444</v>
      </c>
      <c r="G30" s="52" t="s">
        <v>445</v>
      </c>
      <c r="H30" s="56">
        <v>110000</v>
      </c>
      <c r="I30" s="76">
        <v>77000</v>
      </c>
      <c r="J30" s="65" t="s">
        <v>16</v>
      </c>
    </row>
    <row r="31" spans="1:10" ht="30" x14ac:dyDescent="0.25">
      <c r="B31" s="59" t="s">
        <v>454</v>
      </c>
      <c r="C31" s="59" t="s">
        <v>455</v>
      </c>
      <c r="D31" s="60">
        <v>41263</v>
      </c>
      <c r="E31" s="61" t="s">
        <v>456</v>
      </c>
      <c r="F31" s="62" t="s">
        <v>457</v>
      </c>
      <c r="G31" s="59" t="s">
        <v>445</v>
      </c>
      <c r="H31" s="64">
        <v>20000</v>
      </c>
      <c r="I31" s="64"/>
      <c r="J31" s="32" t="s">
        <v>458</v>
      </c>
    </row>
    <row r="32" spans="1:10" x14ac:dyDescent="0.25">
      <c r="B32" s="52" t="s">
        <v>459</v>
      </c>
      <c r="C32" s="52" t="s">
        <v>460</v>
      </c>
      <c r="D32" s="53">
        <v>41263</v>
      </c>
      <c r="E32" s="54" t="s">
        <v>456</v>
      </c>
      <c r="F32" s="55" t="s">
        <v>457</v>
      </c>
      <c r="G32" s="52" t="s">
        <v>445</v>
      </c>
      <c r="H32" s="76">
        <v>20000</v>
      </c>
      <c r="I32" s="76"/>
      <c r="J32" s="58" t="s">
        <v>461</v>
      </c>
    </row>
    <row r="33" spans="2:10" ht="30" x14ac:dyDescent="0.25">
      <c r="B33" s="59" t="s">
        <v>462</v>
      </c>
      <c r="C33" s="59" t="s">
        <v>463</v>
      </c>
      <c r="D33" s="60">
        <v>41263</v>
      </c>
      <c r="E33" s="61" t="s">
        <v>464</v>
      </c>
      <c r="F33" s="62" t="s">
        <v>465</v>
      </c>
      <c r="G33" s="59" t="s">
        <v>445</v>
      </c>
      <c r="H33" s="63">
        <v>48000</v>
      </c>
      <c r="I33" s="64"/>
      <c r="J33" s="32" t="s">
        <v>378</v>
      </c>
    </row>
    <row r="34" spans="2:10" x14ac:dyDescent="0.25">
      <c r="B34" s="52" t="s">
        <v>466</v>
      </c>
      <c r="C34" s="52" t="s">
        <v>467</v>
      </c>
      <c r="D34" s="53">
        <v>41263</v>
      </c>
      <c r="E34" s="67" t="s">
        <v>384</v>
      </c>
      <c r="F34" s="68" t="s">
        <v>385</v>
      </c>
      <c r="G34" s="52" t="s">
        <v>445</v>
      </c>
      <c r="H34" s="76">
        <v>42000</v>
      </c>
      <c r="I34" s="76"/>
      <c r="J34" s="58" t="s">
        <v>461</v>
      </c>
    </row>
    <row r="35" spans="2:10" x14ac:dyDescent="0.25">
      <c r="B35" s="59" t="s">
        <v>468</v>
      </c>
      <c r="C35" s="59" t="s">
        <v>469</v>
      </c>
      <c r="D35" s="60">
        <v>41263</v>
      </c>
      <c r="E35" s="61" t="s">
        <v>470</v>
      </c>
      <c r="F35" s="62" t="s">
        <v>471</v>
      </c>
      <c r="G35" s="59" t="s">
        <v>445</v>
      </c>
      <c r="H35" s="64">
        <v>80000</v>
      </c>
      <c r="I35" s="64"/>
      <c r="J35" s="32" t="s">
        <v>472</v>
      </c>
    </row>
    <row r="36" spans="2:10" ht="30" x14ac:dyDescent="0.25">
      <c r="B36" s="52" t="s">
        <v>473</v>
      </c>
      <c r="C36" s="52" t="s">
        <v>474</v>
      </c>
      <c r="D36" s="53">
        <v>41263</v>
      </c>
      <c r="E36" s="54" t="s">
        <v>38</v>
      </c>
      <c r="F36" s="55" t="s">
        <v>39</v>
      </c>
      <c r="G36" s="52" t="s">
        <v>475</v>
      </c>
      <c r="H36" s="76" t="s">
        <v>59</v>
      </c>
      <c r="I36" s="76" t="s">
        <v>59</v>
      </c>
      <c r="J36" s="58" t="s">
        <v>476</v>
      </c>
    </row>
    <row r="37" spans="2:10" x14ac:dyDescent="0.25">
      <c r="B37" s="52" t="s">
        <v>477</v>
      </c>
      <c r="C37" s="52" t="s">
        <v>478</v>
      </c>
      <c r="D37" s="53">
        <v>41263</v>
      </c>
      <c r="E37" s="54" t="s">
        <v>479</v>
      </c>
      <c r="F37" s="55" t="s">
        <v>480</v>
      </c>
      <c r="G37" s="52" t="s">
        <v>445</v>
      </c>
      <c r="H37" s="56">
        <v>350000</v>
      </c>
      <c r="I37" s="76">
        <v>245000</v>
      </c>
      <c r="J37" s="58" t="s">
        <v>16</v>
      </c>
    </row>
    <row r="38" spans="2:10" ht="30" x14ac:dyDescent="0.25">
      <c r="B38" s="59" t="s">
        <v>481</v>
      </c>
      <c r="C38" s="59" t="s">
        <v>482</v>
      </c>
      <c r="D38" s="60">
        <v>41386</v>
      </c>
      <c r="E38" s="61" t="s">
        <v>38</v>
      </c>
      <c r="F38" s="62" t="s">
        <v>39</v>
      </c>
      <c r="G38" s="59" t="s">
        <v>483</v>
      </c>
      <c r="H38" s="64"/>
      <c r="I38" s="64"/>
      <c r="J38" s="32" t="s">
        <v>426</v>
      </c>
    </row>
    <row r="39" spans="2:10" x14ac:dyDescent="0.25">
      <c r="B39" s="52" t="s">
        <v>484</v>
      </c>
      <c r="C39" s="52" t="s">
        <v>485</v>
      </c>
      <c r="D39" s="53">
        <v>41465</v>
      </c>
      <c r="E39" s="54" t="s">
        <v>38</v>
      </c>
      <c r="F39" s="55" t="s">
        <v>39</v>
      </c>
      <c r="G39" s="52" t="s">
        <v>486</v>
      </c>
      <c r="H39" s="56">
        <v>33750</v>
      </c>
      <c r="I39" s="76">
        <f>H39*0.7</f>
        <v>23625</v>
      </c>
      <c r="J39" s="65" t="s">
        <v>16</v>
      </c>
    </row>
    <row r="40" spans="2:10" x14ac:dyDescent="0.25">
      <c r="B40" s="59" t="s">
        <v>487</v>
      </c>
      <c r="C40" s="59" t="s">
        <v>488</v>
      </c>
      <c r="D40" s="60">
        <v>41526</v>
      </c>
      <c r="E40" s="61" t="s">
        <v>464</v>
      </c>
      <c r="F40" s="62" t="s">
        <v>465</v>
      </c>
      <c r="G40" s="59" t="s">
        <v>394</v>
      </c>
      <c r="H40" s="64">
        <v>24000</v>
      </c>
      <c r="I40" s="64">
        <v>16800</v>
      </c>
      <c r="J40" s="32" t="s">
        <v>16</v>
      </c>
    </row>
    <row r="41" spans="2:10" ht="30" x14ac:dyDescent="0.25">
      <c r="B41" s="52" t="s">
        <v>489</v>
      </c>
      <c r="C41" s="52" t="s">
        <v>490</v>
      </c>
      <c r="D41" s="53">
        <v>41526</v>
      </c>
      <c r="E41" s="78" t="s">
        <v>491</v>
      </c>
      <c r="F41" s="55" t="s">
        <v>422</v>
      </c>
      <c r="G41" s="52" t="s">
        <v>394</v>
      </c>
      <c r="H41" s="56">
        <v>48000</v>
      </c>
      <c r="I41" s="76"/>
      <c r="J41" s="58" t="s">
        <v>378</v>
      </c>
    </row>
    <row r="42" spans="2:10" ht="30" x14ac:dyDescent="0.25">
      <c r="B42" s="59" t="s">
        <v>492</v>
      </c>
      <c r="C42" s="59" t="s">
        <v>493</v>
      </c>
      <c r="D42" s="60">
        <v>41516</v>
      </c>
      <c r="E42" s="77" t="s">
        <v>38</v>
      </c>
      <c r="F42" s="62" t="s">
        <v>39</v>
      </c>
      <c r="G42" s="59" t="s">
        <v>494</v>
      </c>
      <c r="H42" s="64"/>
      <c r="I42" s="64"/>
      <c r="J42" s="32" t="s">
        <v>426</v>
      </c>
    </row>
    <row r="43" spans="2:10" ht="30" x14ac:dyDescent="0.25">
      <c r="B43" s="52" t="s">
        <v>495</v>
      </c>
      <c r="C43" s="52" t="s">
        <v>496</v>
      </c>
      <c r="D43" s="53">
        <v>41547</v>
      </c>
      <c r="E43" s="54" t="s">
        <v>38</v>
      </c>
      <c r="F43" s="55" t="s">
        <v>39</v>
      </c>
      <c r="G43" s="52" t="s">
        <v>497</v>
      </c>
      <c r="H43" s="76"/>
      <c r="I43" s="76"/>
      <c r="J43" s="58" t="s">
        <v>426</v>
      </c>
    </row>
    <row r="44" spans="2:10" ht="30.75" thickBot="1" x14ac:dyDescent="0.3">
      <c r="B44" s="59" t="s">
        <v>498</v>
      </c>
      <c r="C44" s="35" t="s">
        <v>499</v>
      </c>
      <c r="D44" s="60">
        <v>41610</v>
      </c>
      <c r="E44" s="61" t="s">
        <v>433</v>
      </c>
      <c r="F44" s="62" t="s">
        <v>434</v>
      </c>
      <c r="G44" s="59" t="s">
        <v>500</v>
      </c>
      <c r="H44" s="64"/>
      <c r="I44" s="64"/>
      <c r="J44" s="32" t="s">
        <v>426</v>
      </c>
    </row>
    <row r="45" spans="2:10" ht="16.5" thickBot="1" x14ac:dyDescent="0.3">
      <c r="B45" s="79" t="s">
        <v>77</v>
      </c>
      <c r="C45" s="80"/>
      <c r="D45" s="80"/>
      <c r="E45" s="80"/>
      <c r="F45" s="80"/>
      <c r="G45" s="80"/>
      <c r="H45" s="81">
        <f>SUM(H7:H44)</f>
        <v>4898500</v>
      </c>
      <c r="I45" s="82">
        <f>SUM(I7:I44)</f>
        <v>2233853.46</v>
      </c>
    </row>
    <row r="47" spans="2:10" ht="15.75" x14ac:dyDescent="0.25">
      <c r="B47" s="83" t="s">
        <v>78</v>
      </c>
    </row>
    <row r="48" spans="2:10" ht="15.75" x14ac:dyDescent="0.25">
      <c r="B48" s="84" t="s">
        <v>79</v>
      </c>
    </row>
    <row r="49" spans="2:2" ht="15.75" x14ac:dyDescent="0.25">
      <c r="B49" s="84" t="s">
        <v>80</v>
      </c>
    </row>
    <row r="50" spans="2:2" ht="15.75" x14ac:dyDescent="0.25">
      <c r="B50" s="84" t="s">
        <v>81</v>
      </c>
    </row>
    <row r="51" spans="2:2" ht="15.75" x14ac:dyDescent="0.25">
      <c r="B51" s="84" t="s">
        <v>82</v>
      </c>
    </row>
    <row r="52" spans="2:2" ht="15.75" x14ac:dyDescent="0.25">
      <c r="B52" s="84" t="s">
        <v>83</v>
      </c>
    </row>
    <row r="53" spans="2:2" ht="15.75" x14ac:dyDescent="0.25">
      <c r="B53" s="84" t="s">
        <v>84</v>
      </c>
    </row>
    <row r="54" spans="2:2" ht="15.75" x14ac:dyDescent="0.25">
      <c r="B54" s="84"/>
    </row>
    <row r="55" spans="2:2" ht="15.75" x14ac:dyDescent="0.25">
      <c r="B55" s="84" t="s">
        <v>501</v>
      </c>
    </row>
    <row r="56" spans="2:2" ht="15.75" x14ac:dyDescent="0.25">
      <c r="B56" s="84" t="s">
        <v>502</v>
      </c>
    </row>
    <row r="57" spans="2:2" ht="15.75" x14ac:dyDescent="0.25">
      <c r="B57" s="84" t="s">
        <v>503</v>
      </c>
    </row>
    <row r="58" spans="2:2" ht="15.75" x14ac:dyDescent="0.25">
      <c r="B58" s="84" t="s">
        <v>504</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187" customWidth="1"/>
    <col min="2" max="2" width="22.85546875" style="262" customWidth="1"/>
    <col min="3" max="3" width="22.42578125" style="262" customWidth="1"/>
    <col min="4" max="4" width="13.140625" style="263" customWidth="1"/>
    <col min="5" max="5" width="16.7109375" style="262" customWidth="1"/>
    <col min="6" max="6" width="20.5703125" style="262" customWidth="1"/>
    <col min="7" max="7" width="41.28515625" style="262" customWidth="1"/>
    <col min="8" max="8" width="24.140625" style="264" bestFit="1" customWidth="1"/>
    <col min="9" max="9" width="26.28515625" style="264" customWidth="1"/>
    <col min="10" max="10" width="27.5703125" style="262" customWidth="1"/>
  </cols>
  <sheetData>
    <row r="1" spans="2:10" ht="21" customHeight="1" x14ac:dyDescent="0.25">
      <c r="B1" s="379" t="s">
        <v>505</v>
      </c>
      <c r="C1" s="379"/>
      <c r="D1" s="379"/>
      <c r="E1" s="379"/>
      <c r="F1" s="379"/>
      <c r="G1" s="379"/>
      <c r="H1" s="379"/>
      <c r="I1" s="379"/>
      <c r="J1" s="379"/>
    </row>
    <row r="3" spans="2:10" ht="38.25" customHeight="1" x14ac:dyDescent="0.25">
      <c r="C3" s="265" t="s">
        <v>506</v>
      </c>
    </row>
    <row r="4" spans="2:10" ht="15.75" thickBot="1" x14ac:dyDescent="0.3"/>
    <row r="5" spans="2:10" ht="42.75" thickBot="1" x14ac:dyDescent="0.3">
      <c r="B5" s="266" t="s">
        <v>2</v>
      </c>
      <c r="C5" s="266" t="s">
        <v>3</v>
      </c>
      <c r="D5" s="266" t="s">
        <v>87</v>
      </c>
      <c r="E5" s="266" t="s">
        <v>5</v>
      </c>
      <c r="F5" s="266" t="s">
        <v>6</v>
      </c>
      <c r="G5" s="266" t="s">
        <v>7</v>
      </c>
      <c r="H5" s="267" t="s">
        <v>8</v>
      </c>
      <c r="I5" s="267" t="s">
        <v>9</v>
      </c>
      <c r="J5" s="266" t="s">
        <v>10</v>
      </c>
    </row>
    <row r="6" spans="2:10" ht="45" x14ac:dyDescent="0.25">
      <c r="B6" s="86" t="s">
        <v>507</v>
      </c>
      <c r="C6" s="87" t="s">
        <v>508</v>
      </c>
      <c r="D6" s="268">
        <v>40613</v>
      </c>
      <c r="E6" s="87" t="s">
        <v>509</v>
      </c>
      <c r="F6" s="87" t="s">
        <v>510</v>
      </c>
      <c r="G6" s="87" t="s">
        <v>511</v>
      </c>
      <c r="H6" s="88">
        <v>40000</v>
      </c>
      <c r="I6" s="88" t="s">
        <v>59</v>
      </c>
      <c r="J6" s="89" t="s">
        <v>512</v>
      </c>
    </row>
    <row r="7" spans="2:10" ht="45" x14ac:dyDescent="0.25">
      <c r="B7" s="90" t="s">
        <v>513</v>
      </c>
      <c r="C7" s="91" t="s">
        <v>514</v>
      </c>
      <c r="D7" s="92">
        <v>40645</v>
      </c>
      <c r="E7" s="91" t="s">
        <v>509</v>
      </c>
      <c r="F7" s="91" t="s">
        <v>510</v>
      </c>
      <c r="G7" s="91" t="s">
        <v>515</v>
      </c>
      <c r="H7" s="93">
        <v>40000</v>
      </c>
      <c r="I7" s="93">
        <v>40000</v>
      </c>
      <c r="J7" s="94" t="s">
        <v>70</v>
      </c>
    </row>
    <row r="8" spans="2:10" ht="30" x14ac:dyDescent="0.25">
      <c r="B8" s="95" t="s">
        <v>516</v>
      </c>
      <c r="C8" s="96" t="s">
        <v>517</v>
      </c>
      <c r="D8" s="97">
        <v>40724</v>
      </c>
      <c r="E8" s="96" t="s">
        <v>518</v>
      </c>
      <c r="F8" s="96" t="s">
        <v>519</v>
      </c>
      <c r="G8" s="96" t="s">
        <v>520</v>
      </c>
      <c r="H8" s="98">
        <v>100000</v>
      </c>
      <c r="I8" s="98">
        <v>70000</v>
      </c>
      <c r="J8" s="99" t="s">
        <v>16</v>
      </c>
    </row>
    <row r="9" spans="2:10" ht="30" x14ac:dyDescent="0.25">
      <c r="B9" s="90" t="s">
        <v>521</v>
      </c>
      <c r="C9" s="91" t="s">
        <v>522</v>
      </c>
      <c r="D9" s="92">
        <v>40767</v>
      </c>
      <c r="E9" s="91" t="s">
        <v>320</v>
      </c>
      <c r="F9" s="91" t="s">
        <v>523</v>
      </c>
      <c r="G9" s="91" t="s">
        <v>524</v>
      </c>
      <c r="H9" s="93">
        <v>50000</v>
      </c>
      <c r="I9" s="93">
        <v>35000</v>
      </c>
      <c r="J9" s="94" t="s">
        <v>16</v>
      </c>
    </row>
    <row r="10" spans="2:10" ht="30" x14ac:dyDescent="0.25">
      <c r="B10" s="95" t="s">
        <v>525</v>
      </c>
      <c r="C10" s="96" t="s">
        <v>526</v>
      </c>
      <c r="D10" s="97">
        <v>40770</v>
      </c>
      <c r="E10" s="96" t="s">
        <v>527</v>
      </c>
      <c r="F10" s="96" t="s">
        <v>19</v>
      </c>
      <c r="G10" s="96" t="s">
        <v>528</v>
      </c>
      <c r="H10" s="98">
        <v>30000</v>
      </c>
      <c r="I10" s="98">
        <v>21000</v>
      </c>
      <c r="J10" s="99" t="s">
        <v>16</v>
      </c>
    </row>
    <row r="11" spans="2:10" ht="30" x14ac:dyDescent="0.25">
      <c r="B11" s="100" t="s">
        <v>529</v>
      </c>
      <c r="C11" s="91" t="s">
        <v>530</v>
      </c>
      <c r="D11" s="92">
        <v>40808</v>
      </c>
      <c r="E11" s="91" t="s">
        <v>531</v>
      </c>
      <c r="F11" s="91" t="s">
        <v>313</v>
      </c>
      <c r="G11" s="91" t="s">
        <v>532</v>
      </c>
      <c r="H11" s="93">
        <v>10000</v>
      </c>
      <c r="I11" s="93" t="s">
        <v>59</v>
      </c>
      <c r="J11" s="94" t="s">
        <v>512</v>
      </c>
    </row>
    <row r="12" spans="2:10" ht="30.75" thickBot="1" x14ac:dyDescent="0.3">
      <c r="B12" s="101" t="s">
        <v>533</v>
      </c>
      <c r="C12" s="102" t="s">
        <v>534</v>
      </c>
      <c r="D12" s="103">
        <v>40856</v>
      </c>
      <c r="E12" s="96" t="s">
        <v>518</v>
      </c>
      <c r="F12" s="96" t="s">
        <v>519</v>
      </c>
      <c r="G12" s="96" t="s">
        <v>535</v>
      </c>
      <c r="H12" s="98">
        <v>150000</v>
      </c>
      <c r="I12" s="98">
        <v>105000</v>
      </c>
      <c r="J12" s="99" t="s">
        <v>16</v>
      </c>
    </row>
    <row r="13" spans="2:10" ht="45" x14ac:dyDescent="0.25">
      <c r="B13" s="90" t="s">
        <v>536</v>
      </c>
      <c r="C13" s="91" t="s">
        <v>537</v>
      </c>
      <c r="D13" s="92">
        <v>40784</v>
      </c>
      <c r="E13" s="91" t="s">
        <v>538</v>
      </c>
      <c r="F13" s="91" t="s">
        <v>539</v>
      </c>
      <c r="G13" s="91" t="s">
        <v>540</v>
      </c>
      <c r="H13" s="88" t="s">
        <v>59</v>
      </c>
      <c r="I13" s="93" t="s">
        <v>59</v>
      </c>
      <c r="J13" s="94" t="s">
        <v>541</v>
      </c>
    </row>
    <row r="14" spans="2:10" ht="30" x14ac:dyDescent="0.25">
      <c r="B14" s="95" t="s">
        <v>542</v>
      </c>
      <c r="C14" s="96" t="s">
        <v>543</v>
      </c>
      <c r="D14" s="97">
        <v>40955</v>
      </c>
      <c r="E14" s="96" t="s">
        <v>518</v>
      </c>
      <c r="F14" s="96" t="s">
        <v>519</v>
      </c>
      <c r="G14" s="96" t="s">
        <v>544</v>
      </c>
      <c r="H14" s="269">
        <v>50000</v>
      </c>
      <c r="I14" s="269">
        <v>35000</v>
      </c>
      <c r="J14" s="99" t="s">
        <v>16</v>
      </c>
    </row>
    <row r="15" spans="2:10" ht="30" x14ac:dyDescent="0.25">
      <c r="B15" s="90" t="s">
        <v>545</v>
      </c>
      <c r="C15" s="91" t="s">
        <v>546</v>
      </c>
      <c r="D15" s="92">
        <v>40956</v>
      </c>
      <c r="E15" s="91" t="s">
        <v>518</v>
      </c>
      <c r="F15" s="91" t="s">
        <v>519</v>
      </c>
      <c r="G15" s="91" t="s">
        <v>547</v>
      </c>
      <c r="H15" s="104">
        <v>50000</v>
      </c>
      <c r="I15" s="104">
        <v>58059.91</v>
      </c>
      <c r="J15" s="94" t="s">
        <v>70</v>
      </c>
    </row>
    <row r="16" spans="2:10" ht="30" x14ac:dyDescent="0.25">
      <c r="B16" s="95" t="s">
        <v>548</v>
      </c>
      <c r="C16" s="96" t="s">
        <v>549</v>
      </c>
      <c r="D16" s="97">
        <v>40982</v>
      </c>
      <c r="E16" s="96" t="s">
        <v>518</v>
      </c>
      <c r="F16" s="96" t="s">
        <v>519</v>
      </c>
      <c r="G16" s="96" t="s">
        <v>550</v>
      </c>
      <c r="H16" s="269">
        <v>100000</v>
      </c>
      <c r="I16" s="269">
        <v>70000</v>
      </c>
      <c r="J16" s="99" t="s">
        <v>16</v>
      </c>
    </row>
    <row r="17" spans="1:10" ht="45.75" thickBot="1" x14ac:dyDescent="0.3">
      <c r="B17" s="90" t="s">
        <v>551</v>
      </c>
      <c r="C17" s="91" t="s">
        <v>552</v>
      </c>
      <c r="D17" s="92">
        <v>41054</v>
      </c>
      <c r="E17" s="91" t="s">
        <v>518</v>
      </c>
      <c r="F17" s="91" t="s">
        <v>519</v>
      </c>
      <c r="G17" s="91" t="s">
        <v>553</v>
      </c>
      <c r="H17" s="104">
        <v>90000</v>
      </c>
      <c r="I17" s="104">
        <v>109890</v>
      </c>
      <c r="J17" s="94" t="s">
        <v>554</v>
      </c>
    </row>
    <row r="18" spans="1:10" ht="45" x14ac:dyDescent="0.25">
      <c r="B18" s="90" t="s">
        <v>555</v>
      </c>
      <c r="C18" s="91" t="s">
        <v>556</v>
      </c>
      <c r="D18" s="92">
        <v>41172</v>
      </c>
      <c r="E18" s="91" t="s">
        <v>557</v>
      </c>
      <c r="F18" s="91" t="s">
        <v>558</v>
      </c>
      <c r="G18" s="91" t="s">
        <v>559</v>
      </c>
      <c r="H18" s="88" t="s">
        <v>59</v>
      </c>
      <c r="I18" s="88" t="s">
        <v>59</v>
      </c>
      <c r="J18" s="94" t="s">
        <v>560</v>
      </c>
    </row>
    <row r="19" spans="1:10" ht="30" x14ac:dyDescent="0.25">
      <c r="B19" s="95" t="s">
        <v>561</v>
      </c>
      <c r="C19" s="96" t="s">
        <v>562</v>
      </c>
      <c r="D19" s="97">
        <v>41054</v>
      </c>
      <c r="E19" s="96" t="s">
        <v>518</v>
      </c>
      <c r="F19" s="96" t="s">
        <v>519</v>
      </c>
      <c r="G19" s="96" t="s">
        <v>563</v>
      </c>
      <c r="H19" s="269">
        <v>72000</v>
      </c>
      <c r="I19" s="269">
        <v>50400</v>
      </c>
      <c r="J19" s="99" t="s">
        <v>16</v>
      </c>
    </row>
    <row r="20" spans="1:10" ht="45.75" thickBot="1" x14ac:dyDescent="0.3">
      <c r="B20" s="90" t="s">
        <v>564</v>
      </c>
      <c r="C20" s="91" t="s">
        <v>565</v>
      </c>
      <c r="D20" s="92">
        <v>41073</v>
      </c>
      <c r="E20" s="91" t="s">
        <v>566</v>
      </c>
      <c r="F20" s="91" t="s">
        <v>567</v>
      </c>
      <c r="G20" s="91" t="s">
        <v>568</v>
      </c>
      <c r="H20" s="104">
        <v>6750</v>
      </c>
      <c r="I20" s="104" t="s">
        <v>59</v>
      </c>
      <c r="J20" s="94" t="s">
        <v>512</v>
      </c>
    </row>
    <row r="21" spans="1:10" ht="45.75" thickBot="1" x14ac:dyDescent="0.3">
      <c r="A21" s="187" t="s">
        <v>569</v>
      </c>
      <c r="B21" s="90" t="s">
        <v>569</v>
      </c>
      <c r="C21" s="91" t="s">
        <v>570</v>
      </c>
      <c r="D21" s="92">
        <v>41171</v>
      </c>
      <c r="E21" s="91" t="s">
        <v>320</v>
      </c>
      <c r="F21" s="91" t="s">
        <v>571</v>
      </c>
      <c r="G21" s="91" t="s">
        <v>572</v>
      </c>
      <c r="H21" s="88" t="s">
        <v>59</v>
      </c>
      <c r="I21" s="88" t="s">
        <v>59</v>
      </c>
      <c r="J21" s="94" t="s">
        <v>560</v>
      </c>
    </row>
    <row r="22" spans="1:10" ht="45" x14ac:dyDescent="0.25">
      <c r="B22" s="90" t="s">
        <v>573</v>
      </c>
      <c r="C22" s="91" t="s">
        <v>574</v>
      </c>
      <c r="D22" s="92">
        <v>41172</v>
      </c>
      <c r="E22" s="91" t="s">
        <v>575</v>
      </c>
      <c r="F22" s="91" t="s">
        <v>576</v>
      </c>
      <c r="G22" s="91" t="s">
        <v>577</v>
      </c>
      <c r="H22" s="88" t="s">
        <v>59</v>
      </c>
      <c r="I22" s="88" t="s">
        <v>59</v>
      </c>
      <c r="J22" s="94" t="s">
        <v>560</v>
      </c>
    </row>
    <row r="23" spans="1:10" ht="30" x14ac:dyDescent="0.25">
      <c r="A23" s="187" t="s">
        <v>569</v>
      </c>
      <c r="B23" s="95" t="s">
        <v>578</v>
      </c>
      <c r="C23" s="96" t="s">
        <v>579</v>
      </c>
      <c r="D23" s="97">
        <v>41099</v>
      </c>
      <c r="E23" s="96" t="s">
        <v>518</v>
      </c>
      <c r="F23" s="96" t="s">
        <v>519</v>
      </c>
      <c r="G23" s="96" t="s">
        <v>580</v>
      </c>
      <c r="H23" s="269">
        <v>90000</v>
      </c>
      <c r="I23" s="269">
        <v>63000</v>
      </c>
      <c r="J23" s="99" t="s">
        <v>16</v>
      </c>
    </row>
    <row r="24" spans="1:10" ht="30" x14ac:dyDescent="0.25">
      <c r="B24" s="90" t="s">
        <v>581</v>
      </c>
      <c r="C24" s="91" t="s">
        <v>582</v>
      </c>
      <c r="D24" s="92">
        <v>41185</v>
      </c>
      <c r="E24" s="91" t="s">
        <v>518</v>
      </c>
      <c r="F24" s="91" t="s">
        <v>519</v>
      </c>
      <c r="G24" s="91" t="s">
        <v>583</v>
      </c>
      <c r="H24" s="104">
        <v>200000</v>
      </c>
      <c r="I24" s="104">
        <v>140000</v>
      </c>
      <c r="J24" s="94" t="s">
        <v>16</v>
      </c>
    </row>
    <row r="25" spans="1:10" ht="30" x14ac:dyDescent="0.25">
      <c r="B25" s="95" t="s">
        <v>584</v>
      </c>
      <c r="C25" s="96" t="s">
        <v>585</v>
      </c>
      <c r="D25" s="97">
        <v>41107</v>
      </c>
      <c r="E25" s="96" t="s">
        <v>586</v>
      </c>
      <c r="F25" s="96" t="s">
        <v>587</v>
      </c>
      <c r="G25" s="96" t="s">
        <v>588</v>
      </c>
      <c r="H25" s="269">
        <v>5000</v>
      </c>
      <c r="I25" s="269">
        <v>3500</v>
      </c>
      <c r="J25" s="99" t="s">
        <v>16</v>
      </c>
    </row>
    <row r="26" spans="1:10" ht="30" x14ac:dyDescent="0.25">
      <c r="B26" s="90" t="s">
        <v>589</v>
      </c>
      <c r="C26" s="91" t="s">
        <v>590</v>
      </c>
      <c r="D26" s="92">
        <v>41137</v>
      </c>
      <c r="E26" s="91" t="s">
        <v>518</v>
      </c>
      <c r="F26" s="91" t="s">
        <v>519</v>
      </c>
      <c r="G26" s="91" t="s">
        <v>591</v>
      </c>
      <c r="H26" s="104">
        <v>150000</v>
      </c>
      <c r="I26" s="104">
        <v>105000</v>
      </c>
      <c r="J26" s="94" t="s">
        <v>16</v>
      </c>
    </row>
    <row r="27" spans="1:10" ht="30" x14ac:dyDescent="0.25">
      <c r="B27" s="95" t="s">
        <v>592</v>
      </c>
      <c r="C27" s="96" t="s">
        <v>593</v>
      </c>
      <c r="D27" s="97">
        <v>41171</v>
      </c>
      <c r="E27" s="96" t="s">
        <v>320</v>
      </c>
      <c r="F27" s="96" t="s">
        <v>523</v>
      </c>
      <c r="G27" s="96" t="s">
        <v>594</v>
      </c>
      <c r="H27" s="269">
        <v>37840</v>
      </c>
      <c r="I27" s="269">
        <v>26488</v>
      </c>
      <c r="J27" s="99" t="s">
        <v>16</v>
      </c>
    </row>
    <row r="28" spans="1:10" ht="30.75" thickBot="1" x14ac:dyDescent="0.3">
      <c r="A28" s="270"/>
      <c r="B28" s="271" t="s">
        <v>595</v>
      </c>
      <c r="C28" s="272" t="s">
        <v>596</v>
      </c>
      <c r="D28" s="273">
        <v>40977</v>
      </c>
      <c r="E28" s="272" t="s">
        <v>518</v>
      </c>
      <c r="F28" s="272" t="s">
        <v>519</v>
      </c>
      <c r="G28" s="272" t="s">
        <v>597</v>
      </c>
      <c r="H28" s="274"/>
      <c r="I28" s="274" t="s">
        <v>59</v>
      </c>
      <c r="J28" s="275" t="s">
        <v>541</v>
      </c>
    </row>
    <row r="29" spans="1:10" ht="45.75" thickBot="1" x14ac:dyDescent="0.3">
      <c r="B29" s="95" t="s">
        <v>598</v>
      </c>
      <c r="C29" s="96" t="s">
        <v>599</v>
      </c>
      <c r="D29" s="97">
        <v>41269</v>
      </c>
      <c r="E29" s="96" t="s">
        <v>154</v>
      </c>
      <c r="F29" s="96" t="s">
        <v>600</v>
      </c>
      <c r="G29" s="96" t="s">
        <v>601</v>
      </c>
      <c r="H29" s="88" t="s">
        <v>59</v>
      </c>
      <c r="I29" s="88" t="s">
        <v>59</v>
      </c>
      <c r="J29" s="99" t="s">
        <v>560</v>
      </c>
    </row>
    <row r="30" spans="1:10" ht="45.75" thickBot="1" x14ac:dyDescent="0.3">
      <c r="B30" s="90" t="s">
        <v>602</v>
      </c>
      <c r="C30" s="91" t="s">
        <v>603</v>
      </c>
      <c r="D30" s="92">
        <v>41269</v>
      </c>
      <c r="E30" s="91" t="s">
        <v>154</v>
      </c>
      <c r="F30" s="91" t="s">
        <v>600</v>
      </c>
      <c r="G30" s="91" t="s">
        <v>601</v>
      </c>
      <c r="H30" s="88" t="s">
        <v>59</v>
      </c>
      <c r="I30" s="88" t="s">
        <v>59</v>
      </c>
      <c r="J30" s="94" t="s">
        <v>560</v>
      </c>
    </row>
    <row r="31" spans="1:10" ht="45.75" thickBot="1" x14ac:dyDescent="0.3">
      <c r="B31" s="276" t="s">
        <v>604</v>
      </c>
      <c r="C31" s="242" t="s">
        <v>605</v>
      </c>
      <c r="D31" s="277">
        <v>40981</v>
      </c>
      <c r="E31" s="278" t="s">
        <v>518</v>
      </c>
      <c r="F31" s="278" t="s">
        <v>519</v>
      </c>
      <c r="G31" s="242" t="s">
        <v>606</v>
      </c>
      <c r="H31" s="88" t="s">
        <v>59</v>
      </c>
      <c r="I31" s="88" t="s">
        <v>59</v>
      </c>
      <c r="J31" s="280" t="s">
        <v>560</v>
      </c>
    </row>
    <row r="32" spans="1:10" ht="30" x14ac:dyDescent="0.25">
      <c r="B32" s="90" t="s">
        <v>607</v>
      </c>
      <c r="C32" s="91" t="s">
        <v>608</v>
      </c>
      <c r="D32" s="92">
        <v>40981</v>
      </c>
      <c r="E32" s="91" t="s">
        <v>609</v>
      </c>
      <c r="F32" s="91" t="s">
        <v>610</v>
      </c>
      <c r="G32" s="91" t="s">
        <v>611</v>
      </c>
      <c r="H32" s="104">
        <v>33500</v>
      </c>
      <c r="I32" s="104">
        <v>23450</v>
      </c>
      <c r="J32" s="94" t="s">
        <v>16</v>
      </c>
    </row>
    <row r="33" spans="2:10" ht="45" x14ac:dyDescent="0.25">
      <c r="B33" s="276" t="s">
        <v>612</v>
      </c>
      <c r="C33" s="242" t="s">
        <v>613</v>
      </c>
      <c r="D33" s="277">
        <v>41256</v>
      </c>
      <c r="E33" s="242" t="s">
        <v>614</v>
      </c>
      <c r="F33" s="96" t="s">
        <v>27</v>
      </c>
      <c r="G33" s="242" t="s">
        <v>615</v>
      </c>
      <c r="H33" s="279">
        <v>1500000</v>
      </c>
      <c r="I33" s="279">
        <v>1050000</v>
      </c>
      <c r="J33" s="99" t="s">
        <v>16</v>
      </c>
    </row>
    <row r="34" spans="2:10" ht="45.75" thickBot="1" x14ac:dyDescent="0.3">
      <c r="B34" s="91" t="s">
        <v>616</v>
      </c>
      <c r="C34" s="91" t="s">
        <v>617</v>
      </c>
      <c r="D34" s="92">
        <v>41200</v>
      </c>
      <c r="E34" s="91" t="s">
        <v>575</v>
      </c>
      <c r="F34" s="91" t="s">
        <v>417</v>
      </c>
      <c r="G34" s="91" t="s">
        <v>618</v>
      </c>
      <c r="H34" s="104">
        <v>50000</v>
      </c>
      <c r="I34" s="104">
        <v>35000</v>
      </c>
      <c r="J34" s="91" t="s">
        <v>92</v>
      </c>
    </row>
    <row r="35" spans="2:10" ht="30" x14ac:dyDescent="0.25">
      <c r="B35" s="91" t="s">
        <v>619</v>
      </c>
      <c r="C35" s="91" t="s">
        <v>620</v>
      </c>
      <c r="D35" s="92">
        <v>41298</v>
      </c>
      <c r="E35" s="91" t="s">
        <v>621</v>
      </c>
      <c r="F35" s="91" t="s">
        <v>622</v>
      </c>
      <c r="G35" s="91" t="s">
        <v>623</v>
      </c>
      <c r="H35" s="88" t="s">
        <v>59</v>
      </c>
      <c r="I35" s="88" t="s">
        <v>59</v>
      </c>
      <c r="J35" s="91" t="s">
        <v>624</v>
      </c>
    </row>
    <row r="36" spans="2:10" ht="30" x14ac:dyDescent="0.25">
      <c r="B36" s="91" t="s">
        <v>625</v>
      </c>
      <c r="C36" s="91" t="s">
        <v>626</v>
      </c>
      <c r="D36" s="92">
        <v>41436</v>
      </c>
      <c r="E36" s="91" t="s">
        <v>320</v>
      </c>
      <c r="F36" s="91" t="s">
        <v>523</v>
      </c>
      <c r="G36" s="91" t="s">
        <v>627</v>
      </c>
      <c r="H36" s="104">
        <v>200000</v>
      </c>
      <c r="I36" s="104">
        <v>200000</v>
      </c>
      <c r="J36" s="91" t="s">
        <v>628</v>
      </c>
    </row>
    <row r="37" spans="2:10" ht="30" x14ac:dyDescent="0.25">
      <c r="B37" s="276" t="s">
        <v>629</v>
      </c>
      <c r="C37" s="242" t="s">
        <v>630</v>
      </c>
      <c r="D37" s="277">
        <v>41488</v>
      </c>
      <c r="E37" s="242" t="s">
        <v>518</v>
      </c>
      <c r="F37" s="96" t="s">
        <v>519</v>
      </c>
      <c r="G37" s="242" t="s">
        <v>631</v>
      </c>
      <c r="H37" s="279">
        <v>78000</v>
      </c>
      <c r="I37" s="279">
        <v>54600</v>
      </c>
      <c r="J37" s="280" t="s">
        <v>16</v>
      </c>
    </row>
    <row r="38" spans="2:10" ht="30" x14ac:dyDescent="0.25">
      <c r="B38" s="90" t="s">
        <v>632</v>
      </c>
      <c r="C38" s="91" t="s">
        <v>633</v>
      </c>
      <c r="D38" s="92">
        <v>41423</v>
      </c>
      <c r="E38" s="91" t="s">
        <v>518</v>
      </c>
      <c r="F38" s="91" t="s">
        <v>519</v>
      </c>
      <c r="G38" s="91" t="s">
        <v>634</v>
      </c>
      <c r="H38" s="104">
        <v>390000</v>
      </c>
      <c r="I38" s="104">
        <v>273000</v>
      </c>
      <c r="J38" s="94" t="s">
        <v>16</v>
      </c>
    </row>
    <row r="39" spans="2:10" ht="30.75" thickBot="1" x14ac:dyDescent="0.3">
      <c r="B39" s="281" t="s">
        <v>635</v>
      </c>
      <c r="C39" s="278" t="s">
        <v>636</v>
      </c>
      <c r="D39" s="282">
        <v>41443</v>
      </c>
      <c r="E39" s="242" t="s">
        <v>518</v>
      </c>
      <c r="F39" s="96" t="s">
        <v>519</v>
      </c>
      <c r="G39" s="278" t="s">
        <v>637</v>
      </c>
      <c r="H39" s="283">
        <v>390000</v>
      </c>
      <c r="I39" s="283">
        <v>273000</v>
      </c>
      <c r="J39" s="280" t="s">
        <v>16</v>
      </c>
    </row>
    <row r="40" spans="2:10" ht="45" x14ac:dyDescent="0.25">
      <c r="B40" s="284" t="s">
        <v>638</v>
      </c>
      <c r="C40" s="91" t="s">
        <v>639</v>
      </c>
      <c r="D40" s="92">
        <v>41570</v>
      </c>
      <c r="E40" s="91" t="s">
        <v>640</v>
      </c>
      <c r="F40" s="91" t="s">
        <v>321</v>
      </c>
      <c r="G40" s="91" t="s">
        <v>641</v>
      </c>
      <c r="H40" s="88" t="s">
        <v>59</v>
      </c>
      <c r="I40" s="88" t="s">
        <v>59</v>
      </c>
      <c r="J40" s="94" t="s">
        <v>642</v>
      </c>
    </row>
    <row r="41" spans="2:10" ht="30.75" thickBot="1" x14ac:dyDescent="0.3">
      <c r="B41" s="276" t="s">
        <v>643</v>
      </c>
      <c r="C41" s="242" t="s">
        <v>644</v>
      </c>
      <c r="D41" s="277">
        <v>41443</v>
      </c>
      <c r="E41" s="242" t="s">
        <v>518</v>
      </c>
      <c r="F41" s="96" t="s">
        <v>519</v>
      </c>
      <c r="G41" s="242" t="s">
        <v>637</v>
      </c>
      <c r="H41" s="279">
        <v>390000</v>
      </c>
      <c r="I41" s="279">
        <v>273000</v>
      </c>
      <c r="J41" s="280" t="s">
        <v>16</v>
      </c>
    </row>
    <row r="42" spans="2:10" ht="45" x14ac:dyDescent="0.25">
      <c r="B42" s="90" t="s">
        <v>645</v>
      </c>
      <c r="C42" s="91" t="s">
        <v>646</v>
      </c>
      <c r="D42" s="92">
        <v>41435</v>
      </c>
      <c r="E42" s="91" t="s">
        <v>320</v>
      </c>
      <c r="F42" s="91" t="s">
        <v>647</v>
      </c>
      <c r="G42" s="91" t="s">
        <v>648</v>
      </c>
      <c r="H42" s="88" t="s">
        <v>59</v>
      </c>
      <c r="I42" s="88" t="s">
        <v>59</v>
      </c>
      <c r="J42" s="94" t="s">
        <v>560</v>
      </c>
    </row>
    <row r="43" spans="2:10" ht="30.75" thickBot="1" x14ac:dyDescent="0.3">
      <c r="B43" s="281" t="s">
        <v>649</v>
      </c>
      <c r="C43" s="278" t="s">
        <v>650</v>
      </c>
      <c r="D43" s="282">
        <v>41425</v>
      </c>
      <c r="E43" s="242" t="s">
        <v>518</v>
      </c>
      <c r="F43" s="96" t="s">
        <v>519</v>
      </c>
      <c r="G43" s="278" t="s">
        <v>651</v>
      </c>
      <c r="H43" s="283">
        <v>360000</v>
      </c>
      <c r="I43" s="283">
        <v>252000</v>
      </c>
      <c r="J43" s="285" t="s">
        <v>92</v>
      </c>
    </row>
    <row r="44" spans="2:10" ht="45" x14ac:dyDescent="0.25">
      <c r="B44" s="90" t="s">
        <v>652</v>
      </c>
      <c r="C44" s="91" t="s">
        <v>653</v>
      </c>
      <c r="D44" s="92">
        <v>41443</v>
      </c>
      <c r="E44" s="91" t="s">
        <v>518</v>
      </c>
      <c r="F44" s="91" t="s">
        <v>519</v>
      </c>
      <c r="G44" s="91" t="s">
        <v>654</v>
      </c>
      <c r="H44" s="88" t="s">
        <v>59</v>
      </c>
      <c r="I44" s="88" t="s">
        <v>59</v>
      </c>
      <c r="J44" s="94" t="s">
        <v>560</v>
      </c>
    </row>
    <row r="45" spans="2:10" ht="16.5" thickBot="1" x14ac:dyDescent="0.3">
      <c r="B45" s="380" t="s">
        <v>77</v>
      </c>
      <c r="C45" s="381"/>
      <c r="D45" s="381"/>
      <c r="E45" s="381"/>
      <c r="F45" s="381"/>
      <c r="G45" s="381"/>
      <c r="H45" s="286">
        <f>SUM(H6:H44)</f>
        <v>4663090</v>
      </c>
      <c r="I45" s="286">
        <f>SUM(I6:I44)</f>
        <v>3366387.91</v>
      </c>
    </row>
    <row r="46" spans="2:10" ht="15.75" x14ac:dyDescent="0.25">
      <c r="B46" s="105"/>
      <c r="C46" s="105"/>
      <c r="D46" s="105"/>
      <c r="E46" s="105"/>
      <c r="F46" s="105"/>
      <c r="G46" s="105"/>
      <c r="H46" s="287"/>
      <c r="I46" s="287"/>
      <c r="J46" s="288"/>
    </row>
    <row r="47" spans="2:10" ht="15.75" x14ac:dyDescent="0.25">
      <c r="B47" s="289" t="s">
        <v>78</v>
      </c>
    </row>
    <row r="48" spans="2:10" ht="15.75" x14ac:dyDescent="0.25">
      <c r="B48" s="290" t="s">
        <v>655</v>
      </c>
      <c r="E48" s="291"/>
      <c r="F48" s="291"/>
      <c r="G48" s="291"/>
    </row>
    <row r="49" spans="2:2" ht="15.75" x14ac:dyDescent="0.25">
      <c r="B49" s="290" t="s">
        <v>656</v>
      </c>
    </row>
    <row r="50" spans="2:2" ht="15.75" x14ac:dyDescent="0.25">
      <c r="B50" s="290" t="s">
        <v>657</v>
      </c>
    </row>
    <row r="51" spans="2:2" ht="15.75" x14ac:dyDescent="0.25">
      <c r="B51" s="290" t="s">
        <v>658</v>
      </c>
    </row>
    <row r="52" spans="2:2" ht="15.75" x14ac:dyDescent="0.25">
      <c r="B52" s="290" t="s">
        <v>659</v>
      </c>
    </row>
    <row r="53" spans="2:2" ht="15.75" x14ac:dyDescent="0.25">
      <c r="B53" s="290" t="s">
        <v>660</v>
      </c>
    </row>
    <row r="54" spans="2:2" ht="15.75" x14ac:dyDescent="0.25">
      <c r="B54" s="290"/>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9"/>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370" t="s">
        <v>0</v>
      </c>
      <c r="C1" s="370"/>
      <c r="D1" s="370"/>
      <c r="E1" s="370"/>
      <c r="F1" s="370"/>
      <c r="G1" s="370"/>
      <c r="H1" s="370"/>
      <c r="I1" s="370"/>
      <c r="J1" s="370"/>
    </row>
    <row r="2" spans="2:10" ht="18.75" x14ac:dyDescent="0.3">
      <c r="B2" s="107"/>
      <c r="C2" s="107"/>
      <c r="D2" s="107"/>
      <c r="E2" s="107"/>
      <c r="F2" s="107"/>
      <c r="G2" s="107"/>
      <c r="H2" s="107"/>
      <c r="I2" s="107"/>
      <c r="J2" s="107"/>
    </row>
    <row r="4" spans="2:10" ht="15.75" x14ac:dyDescent="0.25">
      <c r="C4" s="108" t="s">
        <v>661</v>
      </c>
    </row>
    <row r="6" spans="2:10" ht="15.75" thickBot="1" x14ac:dyDescent="0.3"/>
    <row r="7" spans="2:10" ht="60.75" x14ac:dyDescent="0.25">
      <c r="B7" s="109" t="s">
        <v>2</v>
      </c>
      <c r="C7" s="110" t="s">
        <v>3</v>
      </c>
      <c r="D7" s="48" t="s">
        <v>87</v>
      </c>
      <c r="E7" s="110" t="s">
        <v>5</v>
      </c>
      <c r="F7" s="110" t="s">
        <v>6</v>
      </c>
      <c r="G7" s="110" t="s">
        <v>7</v>
      </c>
      <c r="H7" s="110" t="s">
        <v>8</v>
      </c>
      <c r="I7" s="110" t="s">
        <v>9</v>
      </c>
      <c r="J7" s="111" t="s">
        <v>10</v>
      </c>
    </row>
    <row r="8" spans="2:10" ht="75" x14ac:dyDescent="0.25">
      <c r="B8" s="112" t="s">
        <v>662</v>
      </c>
      <c r="C8" s="40" t="s">
        <v>663</v>
      </c>
      <c r="D8" s="113">
        <v>40599</v>
      </c>
      <c r="E8" s="114" t="s">
        <v>664</v>
      </c>
      <c r="F8" s="115" t="s">
        <v>39</v>
      </c>
      <c r="G8" s="41" t="s">
        <v>665</v>
      </c>
      <c r="H8" s="292">
        <v>120000</v>
      </c>
      <c r="I8" s="292">
        <v>120000</v>
      </c>
      <c r="J8" s="42" t="s">
        <v>70</v>
      </c>
    </row>
    <row r="9" spans="2:10" ht="60" x14ac:dyDescent="0.25">
      <c r="B9" s="116" t="s">
        <v>666</v>
      </c>
      <c r="C9" s="39" t="s">
        <v>667</v>
      </c>
      <c r="D9" s="117">
        <v>40660</v>
      </c>
      <c r="E9" s="118" t="s">
        <v>668</v>
      </c>
      <c r="F9" s="119" t="s">
        <v>669</v>
      </c>
      <c r="G9" s="120" t="s">
        <v>670</v>
      </c>
      <c r="H9" s="293">
        <v>24000</v>
      </c>
      <c r="I9" s="293">
        <v>16800</v>
      </c>
      <c r="J9" s="121" t="s">
        <v>16</v>
      </c>
    </row>
    <row r="10" spans="2:10" ht="60" x14ac:dyDescent="0.25">
      <c r="B10" s="112" t="s">
        <v>671</v>
      </c>
      <c r="C10" s="40" t="s">
        <v>672</v>
      </c>
      <c r="D10" s="113">
        <v>40619</v>
      </c>
      <c r="E10" s="114" t="s">
        <v>664</v>
      </c>
      <c r="F10" s="40" t="s">
        <v>39</v>
      </c>
      <c r="G10" s="41" t="s">
        <v>673</v>
      </c>
      <c r="H10" s="292">
        <v>160000</v>
      </c>
      <c r="I10" s="292">
        <v>160000</v>
      </c>
      <c r="J10" s="42" t="s">
        <v>70</v>
      </c>
    </row>
    <row r="11" spans="2:10" ht="60" x14ac:dyDescent="0.25">
      <c r="B11" s="116" t="s">
        <v>674</v>
      </c>
      <c r="C11" s="39" t="s">
        <v>675</v>
      </c>
      <c r="D11" s="117">
        <v>40648</v>
      </c>
      <c r="E11" s="118" t="s">
        <v>676</v>
      </c>
      <c r="F11" s="122" t="s">
        <v>385</v>
      </c>
      <c r="G11" s="120" t="s">
        <v>677</v>
      </c>
      <c r="H11" s="293">
        <v>20000</v>
      </c>
      <c r="I11" s="293" t="s">
        <v>678</v>
      </c>
      <c r="J11" s="123" t="s">
        <v>679</v>
      </c>
    </row>
    <row r="12" spans="2:10" ht="60" x14ac:dyDescent="0.25">
      <c r="B12" s="112" t="s">
        <v>680</v>
      </c>
      <c r="C12" s="40" t="s">
        <v>681</v>
      </c>
      <c r="D12" s="113">
        <v>40689</v>
      </c>
      <c r="E12" s="114" t="s">
        <v>664</v>
      </c>
      <c r="F12" s="40" t="s">
        <v>39</v>
      </c>
      <c r="G12" s="124" t="s">
        <v>682</v>
      </c>
      <c r="H12" s="292">
        <v>90000</v>
      </c>
      <c r="I12" s="292">
        <v>63000</v>
      </c>
      <c r="J12" s="42" t="s">
        <v>16</v>
      </c>
    </row>
    <row r="13" spans="2:10" ht="90" x14ac:dyDescent="0.25">
      <c r="B13" s="116" t="s">
        <v>683</v>
      </c>
      <c r="C13" s="39" t="s">
        <v>684</v>
      </c>
      <c r="D13" s="125">
        <v>40829</v>
      </c>
      <c r="E13" s="118" t="s">
        <v>664</v>
      </c>
      <c r="F13" s="39" t="s">
        <v>39</v>
      </c>
      <c r="G13" s="126" t="s">
        <v>685</v>
      </c>
      <c r="H13" s="293">
        <v>50000</v>
      </c>
      <c r="I13" s="293">
        <v>60910</v>
      </c>
      <c r="J13" s="121" t="s">
        <v>418</v>
      </c>
    </row>
    <row r="14" spans="2:10" ht="90" x14ac:dyDescent="0.25">
      <c r="B14" s="112" t="s">
        <v>686</v>
      </c>
      <c r="C14" s="40" t="s">
        <v>687</v>
      </c>
      <c r="D14" s="127">
        <v>40829</v>
      </c>
      <c r="E14" s="114" t="s">
        <v>664</v>
      </c>
      <c r="F14" s="40" t="s">
        <v>39</v>
      </c>
      <c r="G14" s="124" t="s">
        <v>688</v>
      </c>
      <c r="H14" s="292">
        <v>50000</v>
      </c>
      <c r="I14" s="292">
        <v>60910</v>
      </c>
      <c r="J14" s="42" t="s">
        <v>418</v>
      </c>
    </row>
    <row r="15" spans="2:10" ht="75" x14ac:dyDescent="0.25">
      <c r="B15" s="116" t="s">
        <v>689</v>
      </c>
      <c r="C15" s="39" t="s">
        <v>690</v>
      </c>
      <c r="D15" s="125">
        <v>40830</v>
      </c>
      <c r="E15" s="118" t="s">
        <v>691</v>
      </c>
      <c r="F15" s="122" t="s">
        <v>238</v>
      </c>
      <c r="G15" s="126" t="s">
        <v>692</v>
      </c>
      <c r="H15" s="293">
        <v>500000</v>
      </c>
      <c r="I15" s="293">
        <v>350000</v>
      </c>
      <c r="J15" s="121" t="s">
        <v>16</v>
      </c>
    </row>
    <row r="16" spans="2:10" ht="90" x14ac:dyDescent="0.25">
      <c r="B16" s="112" t="s">
        <v>693</v>
      </c>
      <c r="C16" s="40" t="s">
        <v>694</v>
      </c>
      <c r="D16" s="127">
        <v>40836</v>
      </c>
      <c r="E16" s="114" t="s">
        <v>664</v>
      </c>
      <c r="F16" s="40" t="s">
        <v>39</v>
      </c>
      <c r="G16" s="124" t="s">
        <v>695</v>
      </c>
      <c r="H16" s="292">
        <v>320000</v>
      </c>
      <c r="I16" s="292" t="s">
        <v>678</v>
      </c>
      <c r="J16" s="43" t="s">
        <v>696</v>
      </c>
    </row>
    <row r="17" spans="2:10" ht="60" x14ac:dyDescent="0.25">
      <c r="B17" s="116" t="s">
        <v>697</v>
      </c>
      <c r="C17" s="39" t="s">
        <v>698</v>
      </c>
      <c r="D17" s="117">
        <v>40856</v>
      </c>
      <c r="E17" s="118" t="s">
        <v>668</v>
      </c>
      <c r="F17" s="119" t="s">
        <v>669</v>
      </c>
      <c r="G17" s="126" t="s">
        <v>699</v>
      </c>
      <c r="H17" s="293">
        <v>25000</v>
      </c>
      <c r="I17" s="293">
        <v>17500</v>
      </c>
      <c r="J17" s="121" t="s">
        <v>16</v>
      </c>
    </row>
    <row r="18" spans="2:10" ht="60" x14ac:dyDescent="0.25">
      <c r="B18" s="112" t="s">
        <v>700</v>
      </c>
      <c r="C18" s="40" t="s">
        <v>701</v>
      </c>
      <c r="D18" s="113">
        <v>40856</v>
      </c>
      <c r="E18" s="114" t="s">
        <v>668</v>
      </c>
      <c r="F18" s="115" t="s">
        <v>669</v>
      </c>
      <c r="G18" s="124" t="s">
        <v>702</v>
      </c>
      <c r="H18" s="292">
        <v>25000</v>
      </c>
      <c r="I18" s="292">
        <v>28645</v>
      </c>
      <c r="J18" s="42" t="s">
        <v>418</v>
      </c>
    </row>
    <row r="19" spans="2:10" ht="75" x14ac:dyDescent="0.25">
      <c r="B19" s="116" t="s">
        <v>703</v>
      </c>
      <c r="C19" s="39" t="s">
        <v>704</v>
      </c>
      <c r="D19" s="117">
        <v>40856</v>
      </c>
      <c r="E19" s="118" t="s">
        <v>668</v>
      </c>
      <c r="F19" s="119" t="s">
        <v>669</v>
      </c>
      <c r="G19" s="126" t="s">
        <v>705</v>
      </c>
      <c r="H19" s="293">
        <v>75000</v>
      </c>
      <c r="I19" s="293">
        <v>75000</v>
      </c>
      <c r="J19" s="39" t="s">
        <v>70</v>
      </c>
    </row>
    <row r="20" spans="2:10" ht="75" x14ac:dyDescent="0.25">
      <c r="B20" s="112" t="s">
        <v>706</v>
      </c>
      <c r="C20" s="40" t="s">
        <v>707</v>
      </c>
      <c r="D20" s="113">
        <v>40939</v>
      </c>
      <c r="E20" s="114" t="s">
        <v>664</v>
      </c>
      <c r="F20" s="115" t="s">
        <v>39</v>
      </c>
      <c r="G20" s="124" t="s">
        <v>708</v>
      </c>
      <c r="H20" s="292">
        <v>75000</v>
      </c>
      <c r="I20" s="292" t="s">
        <v>678</v>
      </c>
      <c r="J20" s="41" t="s">
        <v>696</v>
      </c>
    </row>
    <row r="21" spans="2:10" ht="90" x14ac:dyDescent="0.25">
      <c r="B21" s="116" t="s">
        <v>709</v>
      </c>
      <c r="C21" s="39" t="s">
        <v>710</v>
      </c>
      <c r="D21" s="117">
        <v>41003</v>
      </c>
      <c r="E21" s="118" t="s">
        <v>664</v>
      </c>
      <c r="F21" s="119" t="s">
        <v>39</v>
      </c>
      <c r="G21" s="126" t="s">
        <v>711</v>
      </c>
      <c r="H21" s="293">
        <v>150000</v>
      </c>
      <c r="I21" s="293">
        <v>105000</v>
      </c>
      <c r="J21" s="39" t="s">
        <v>16</v>
      </c>
    </row>
    <row r="22" spans="2:10" ht="60" x14ac:dyDescent="0.25">
      <c r="B22" s="112" t="s">
        <v>712</v>
      </c>
      <c r="C22" s="40" t="s">
        <v>713</v>
      </c>
      <c r="D22" s="113">
        <v>41008</v>
      </c>
      <c r="E22" s="114" t="s">
        <v>668</v>
      </c>
      <c r="F22" s="115" t="s">
        <v>669</v>
      </c>
      <c r="G22" s="124" t="s">
        <v>714</v>
      </c>
      <c r="H22" s="292">
        <v>30000</v>
      </c>
      <c r="I22" s="292">
        <v>31800</v>
      </c>
      <c r="J22" s="40" t="s">
        <v>418</v>
      </c>
    </row>
    <row r="23" spans="2:10" ht="75" x14ac:dyDescent="0.25">
      <c r="B23" s="116" t="s">
        <v>715</v>
      </c>
      <c r="C23" s="39" t="s">
        <v>716</v>
      </c>
      <c r="D23" s="117">
        <v>41015</v>
      </c>
      <c r="E23" s="118" t="s">
        <v>664</v>
      </c>
      <c r="F23" s="119" t="s">
        <v>39</v>
      </c>
      <c r="G23" s="126" t="s">
        <v>717</v>
      </c>
      <c r="H23" s="293">
        <v>173337739.90000001</v>
      </c>
      <c r="I23" s="293" t="s">
        <v>678</v>
      </c>
      <c r="J23" s="120" t="s">
        <v>696</v>
      </c>
    </row>
    <row r="24" spans="2:10" ht="60" x14ac:dyDescent="0.25">
      <c r="B24" s="112" t="s">
        <v>718</v>
      </c>
      <c r="C24" s="40" t="s">
        <v>719</v>
      </c>
      <c r="D24" s="113">
        <v>41032</v>
      </c>
      <c r="E24" s="114" t="s">
        <v>664</v>
      </c>
      <c r="F24" s="115" t="s">
        <v>39</v>
      </c>
      <c r="G24" s="124" t="s">
        <v>720</v>
      </c>
      <c r="H24" s="292">
        <v>1000000</v>
      </c>
      <c r="I24" s="292" t="s">
        <v>678</v>
      </c>
      <c r="J24" s="41" t="s">
        <v>721</v>
      </c>
    </row>
    <row r="25" spans="2:10" ht="75" x14ac:dyDescent="0.25">
      <c r="B25" s="128" t="s">
        <v>722</v>
      </c>
      <c r="C25" s="129" t="s">
        <v>723</v>
      </c>
      <c r="D25" s="130">
        <v>41036</v>
      </c>
      <c r="E25" s="131" t="s">
        <v>668</v>
      </c>
      <c r="F25" s="132" t="s">
        <v>669</v>
      </c>
      <c r="G25" s="133" t="s">
        <v>724</v>
      </c>
      <c r="H25" s="294">
        <v>100000</v>
      </c>
      <c r="I25" s="294">
        <v>70000</v>
      </c>
      <c r="J25" s="39" t="s">
        <v>16</v>
      </c>
    </row>
    <row r="26" spans="2:10" ht="75" x14ac:dyDescent="0.25">
      <c r="B26" s="112" t="s">
        <v>725</v>
      </c>
      <c r="C26" s="40" t="s">
        <v>726</v>
      </c>
      <c r="D26" s="113">
        <v>41263</v>
      </c>
      <c r="E26" s="114" t="s">
        <v>727</v>
      </c>
      <c r="F26" s="115" t="s">
        <v>120</v>
      </c>
      <c r="G26" s="124" t="s">
        <v>717</v>
      </c>
      <c r="H26" s="292">
        <v>9663902.9100000001</v>
      </c>
      <c r="I26" s="292" t="s">
        <v>678</v>
      </c>
      <c r="J26" s="41" t="s">
        <v>696</v>
      </c>
    </row>
    <row r="27" spans="2:10" ht="75" x14ac:dyDescent="0.25">
      <c r="B27" s="128" t="s">
        <v>728</v>
      </c>
      <c r="C27" s="129">
        <v>291971</v>
      </c>
      <c r="D27" s="130">
        <v>41502</v>
      </c>
      <c r="E27" s="131" t="s">
        <v>729</v>
      </c>
      <c r="F27" s="132" t="s">
        <v>39</v>
      </c>
      <c r="G27" s="133" t="s">
        <v>730</v>
      </c>
      <c r="H27" s="294">
        <v>368595825.79000002</v>
      </c>
      <c r="I27" s="294" t="s">
        <v>59</v>
      </c>
      <c r="J27" s="39" t="s">
        <v>731</v>
      </c>
    </row>
    <row r="28" spans="2:10" ht="60" x14ac:dyDescent="0.25">
      <c r="B28" s="96" t="s">
        <v>732</v>
      </c>
      <c r="C28" s="96">
        <v>291964</v>
      </c>
      <c r="D28" s="97">
        <v>41382</v>
      </c>
      <c r="E28" s="97" t="s">
        <v>729</v>
      </c>
      <c r="F28" s="295" t="s">
        <v>39</v>
      </c>
      <c r="G28" s="114" t="s">
        <v>733</v>
      </c>
      <c r="H28" s="296">
        <v>30000</v>
      </c>
      <c r="I28" s="297">
        <v>21000</v>
      </c>
      <c r="J28" s="298" t="s">
        <v>16</v>
      </c>
    </row>
    <row r="29" spans="2:10" ht="60" x14ac:dyDescent="0.25">
      <c r="B29" s="90" t="s">
        <v>734</v>
      </c>
      <c r="C29" s="91">
        <v>291970</v>
      </c>
      <c r="D29" s="92">
        <v>41516</v>
      </c>
      <c r="E29" s="92" t="s">
        <v>729</v>
      </c>
      <c r="F29" s="122" t="s">
        <v>39</v>
      </c>
      <c r="G29" s="118" t="s">
        <v>735</v>
      </c>
      <c r="H29" s="299">
        <v>30000</v>
      </c>
      <c r="I29" s="300">
        <v>21000</v>
      </c>
      <c r="J29" s="301" t="s">
        <v>16</v>
      </c>
    </row>
    <row r="30" spans="2:10" ht="105" x14ac:dyDescent="0.25">
      <c r="B30" s="302" t="s">
        <v>736</v>
      </c>
      <c r="C30" s="303">
        <v>291958</v>
      </c>
      <c r="D30" s="304">
        <v>41324</v>
      </c>
      <c r="E30" s="304" t="s">
        <v>729</v>
      </c>
      <c r="F30" s="295" t="s">
        <v>39</v>
      </c>
      <c r="G30" s="114" t="s">
        <v>737</v>
      </c>
      <c r="H30" s="296">
        <v>9563.64</v>
      </c>
      <c r="I30" s="297">
        <v>11947.34</v>
      </c>
      <c r="J30" s="298" t="s">
        <v>418</v>
      </c>
    </row>
    <row r="31" spans="2:10" ht="90" x14ac:dyDescent="0.25">
      <c r="B31" s="90" t="s">
        <v>738</v>
      </c>
      <c r="C31" s="91">
        <v>291962</v>
      </c>
      <c r="D31" s="92">
        <v>41359</v>
      </c>
      <c r="E31" s="92" t="s">
        <v>729</v>
      </c>
      <c r="F31" s="122" t="s">
        <v>39</v>
      </c>
      <c r="G31" s="118" t="s">
        <v>739</v>
      </c>
      <c r="H31" s="299">
        <v>60000</v>
      </c>
      <c r="I31" s="299">
        <v>42000</v>
      </c>
      <c r="J31" s="301" t="s">
        <v>16</v>
      </c>
    </row>
    <row r="32" spans="2:10" ht="60" x14ac:dyDescent="0.25">
      <c r="B32" s="95" t="s">
        <v>740</v>
      </c>
      <c r="C32" s="96">
        <v>291963</v>
      </c>
      <c r="D32" s="97">
        <v>41359</v>
      </c>
      <c r="E32" s="95" t="s">
        <v>729</v>
      </c>
      <c r="F32" s="96" t="s">
        <v>39</v>
      </c>
      <c r="G32" s="97" t="s">
        <v>741</v>
      </c>
      <c r="H32" s="296">
        <v>120000</v>
      </c>
      <c r="I32" s="297">
        <v>84000</v>
      </c>
      <c r="J32" s="298" t="s">
        <v>16</v>
      </c>
    </row>
    <row r="33" spans="2:10" ht="45" x14ac:dyDescent="0.25">
      <c r="B33" s="90" t="s">
        <v>742</v>
      </c>
      <c r="C33" s="91">
        <v>291965</v>
      </c>
      <c r="D33" s="92">
        <v>41443</v>
      </c>
      <c r="E33" s="92" t="s">
        <v>729</v>
      </c>
      <c r="F33" s="122" t="s">
        <v>39</v>
      </c>
      <c r="G33" s="118" t="s">
        <v>743</v>
      </c>
      <c r="H33" s="299">
        <v>60000</v>
      </c>
      <c r="I33" s="299">
        <v>42000</v>
      </c>
      <c r="J33" s="301" t="s">
        <v>16</v>
      </c>
    </row>
    <row r="34" spans="2:10" ht="90" x14ac:dyDescent="0.25">
      <c r="B34" s="95" t="s">
        <v>744</v>
      </c>
      <c r="C34" s="96">
        <v>291966</v>
      </c>
      <c r="D34" s="97">
        <v>41443</v>
      </c>
      <c r="E34" s="95" t="s">
        <v>729</v>
      </c>
      <c r="F34" s="96" t="s">
        <v>39</v>
      </c>
      <c r="G34" s="97" t="s">
        <v>745</v>
      </c>
      <c r="H34" s="296">
        <v>60000</v>
      </c>
      <c r="I34" s="297">
        <v>42000</v>
      </c>
      <c r="J34" s="298" t="s">
        <v>16</v>
      </c>
    </row>
    <row r="35" spans="2:10" ht="60" x14ac:dyDescent="0.25">
      <c r="B35" s="90" t="s">
        <v>746</v>
      </c>
      <c r="C35" s="91">
        <v>291967</v>
      </c>
      <c r="D35" s="92">
        <v>41443</v>
      </c>
      <c r="E35" s="92" t="s">
        <v>729</v>
      </c>
      <c r="F35" s="122" t="s">
        <v>39</v>
      </c>
      <c r="G35" s="118" t="s">
        <v>747</v>
      </c>
      <c r="H35" s="299">
        <v>60000</v>
      </c>
      <c r="I35" s="299">
        <v>42000</v>
      </c>
      <c r="J35" s="301" t="s">
        <v>16</v>
      </c>
    </row>
    <row r="36" spans="2:10" ht="75" x14ac:dyDescent="0.25">
      <c r="B36" s="95" t="s">
        <v>748</v>
      </c>
      <c r="C36" s="96">
        <v>291968</v>
      </c>
      <c r="D36" s="97">
        <v>41443</v>
      </c>
      <c r="E36" s="95" t="s">
        <v>729</v>
      </c>
      <c r="F36" s="96" t="s">
        <v>39</v>
      </c>
      <c r="G36" s="97" t="s">
        <v>749</v>
      </c>
      <c r="H36" s="296">
        <v>60000</v>
      </c>
      <c r="I36" s="297">
        <v>42000</v>
      </c>
      <c r="J36" s="298" t="s">
        <v>16</v>
      </c>
    </row>
    <row r="37" spans="2:10" ht="90" x14ac:dyDescent="0.25">
      <c r="B37" s="90" t="s">
        <v>750</v>
      </c>
      <c r="C37" s="91">
        <v>291972</v>
      </c>
      <c r="D37" s="92">
        <v>41509</v>
      </c>
      <c r="E37" s="92" t="s">
        <v>729</v>
      </c>
      <c r="F37" s="122" t="s">
        <v>39</v>
      </c>
      <c r="G37" s="91" t="s">
        <v>751</v>
      </c>
      <c r="H37" s="299">
        <v>60000</v>
      </c>
      <c r="I37" s="299">
        <v>42000</v>
      </c>
      <c r="J37" s="301" t="s">
        <v>16</v>
      </c>
    </row>
    <row r="38" spans="2:10" ht="60" x14ac:dyDescent="0.25">
      <c r="B38" s="305" t="s">
        <v>752</v>
      </c>
      <c r="C38" s="306">
        <v>291973</v>
      </c>
      <c r="D38" s="97">
        <v>41509</v>
      </c>
      <c r="E38" s="97" t="s">
        <v>729</v>
      </c>
      <c r="F38" s="295" t="s">
        <v>39</v>
      </c>
      <c r="G38" s="96" t="s">
        <v>753</v>
      </c>
      <c r="H38" s="296" t="s">
        <v>59</v>
      </c>
      <c r="I38" s="296" t="s">
        <v>59</v>
      </c>
      <c r="J38" s="298" t="s">
        <v>754</v>
      </c>
    </row>
    <row r="39" spans="2:10" ht="75" x14ac:dyDescent="0.25">
      <c r="B39" s="90" t="s">
        <v>755</v>
      </c>
      <c r="C39" s="91">
        <v>291974</v>
      </c>
      <c r="D39" s="92">
        <v>41550</v>
      </c>
      <c r="E39" s="92" t="s">
        <v>729</v>
      </c>
      <c r="F39" s="122" t="s">
        <v>756</v>
      </c>
      <c r="G39" s="91" t="s">
        <v>757</v>
      </c>
      <c r="H39" s="299">
        <v>60000</v>
      </c>
      <c r="I39" s="299">
        <v>42000</v>
      </c>
      <c r="J39" s="301" t="s">
        <v>16</v>
      </c>
    </row>
    <row r="40" spans="2:10" ht="45" x14ac:dyDescent="0.25">
      <c r="B40" s="95" t="s">
        <v>758</v>
      </c>
      <c r="C40" s="96">
        <v>291976</v>
      </c>
      <c r="D40" s="97">
        <v>41585</v>
      </c>
      <c r="E40" s="97" t="s">
        <v>729</v>
      </c>
      <c r="F40" s="295" t="s">
        <v>756</v>
      </c>
      <c r="G40" s="96" t="s">
        <v>759</v>
      </c>
      <c r="H40" s="296">
        <v>60000</v>
      </c>
      <c r="I40" s="297">
        <v>42000</v>
      </c>
      <c r="J40" s="298" t="s">
        <v>16</v>
      </c>
    </row>
    <row r="41" spans="2:10" ht="45.75" thickBot="1" x14ac:dyDescent="0.3">
      <c r="B41" s="90" t="s">
        <v>746</v>
      </c>
      <c r="C41" s="91">
        <v>291979</v>
      </c>
      <c r="D41" s="92">
        <v>41605</v>
      </c>
      <c r="E41" s="92" t="s">
        <v>729</v>
      </c>
      <c r="F41" s="122" t="s">
        <v>39</v>
      </c>
      <c r="G41" s="91" t="s">
        <v>759</v>
      </c>
      <c r="H41" s="299">
        <v>60000</v>
      </c>
      <c r="I41" s="299">
        <v>42000</v>
      </c>
      <c r="J41" s="301" t="s">
        <v>16</v>
      </c>
    </row>
    <row r="42" spans="2:10" ht="16.5" thickBot="1" x14ac:dyDescent="0.3">
      <c r="B42" s="382" t="s">
        <v>77</v>
      </c>
      <c r="C42" s="383"/>
      <c r="D42" s="383"/>
      <c r="E42" s="383"/>
      <c r="F42" s="383"/>
      <c r="G42" s="384"/>
      <c r="H42" s="134">
        <f>SUM(H8:H41)</f>
        <v>555141032.24000001</v>
      </c>
      <c r="I42" s="134">
        <f>I8+I9+I10+I12+I13+I14+I15+I17+I18+I19+I21+I22+I25+I28+I29+I30+I31+I32+I33+I34+I35+I36+I37+I39+I40+I41</f>
        <v>1675512.34</v>
      </c>
      <c r="J42" s="135"/>
    </row>
    <row r="43" spans="2:10" ht="15.75" x14ac:dyDescent="0.25">
      <c r="B43" s="136"/>
      <c r="C43" s="136"/>
      <c r="D43" s="137"/>
      <c r="E43" s="137"/>
      <c r="F43" s="37"/>
      <c r="G43" s="138"/>
      <c r="H43" s="44"/>
      <c r="I43" s="139"/>
      <c r="J43" s="135"/>
    </row>
    <row r="44" spans="2:10" ht="0.75" customHeight="1" x14ac:dyDescent="0.25">
      <c r="B44" s="140"/>
      <c r="D44" s="137"/>
      <c r="E44" s="137"/>
      <c r="F44" s="37"/>
      <c r="G44" s="138"/>
      <c r="H44" s="44"/>
      <c r="I44" s="139"/>
      <c r="J44" s="135"/>
    </row>
    <row r="45" spans="2:10" ht="15.75" hidden="1" x14ac:dyDescent="0.25">
      <c r="B45" s="140"/>
      <c r="D45" s="137"/>
      <c r="E45" s="137"/>
      <c r="F45" s="37"/>
      <c r="G45" s="138"/>
      <c r="H45" s="44"/>
      <c r="I45" s="139"/>
      <c r="J45" s="135"/>
    </row>
    <row r="46" spans="2:10" ht="15.75" hidden="1" x14ac:dyDescent="0.25">
      <c r="B46" s="140"/>
      <c r="C46" s="136"/>
      <c r="D46" s="137"/>
      <c r="E46" s="137"/>
      <c r="F46" s="37"/>
      <c r="G46" s="138"/>
      <c r="H46" s="44"/>
      <c r="I46" s="139"/>
      <c r="J46" s="135"/>
    </row>
    <row r="47" spans="2:10" ht="15.75" hidden="1" x14ac:dyDescent="0.25">
      <c r="B47" s="140"/>
      <c r="C47" s="136"/>
      <c r="D47" s="137"/>
      <c r="E47" s="137"/>
      <c r="F47" s="37"/>
      <c r="G47" s="138"/>
      <c r="H47" s="44"/>
      <c r="I47" s="139"/>
      <c r="J47" s="135"/>
    </row>
    <row r="48" spans="2:10" hidden="1" x14ac:dyDescent="0.25">
      <c r="B48" s="140"/>
    </row>
    <row r="49" spans="2:2" hidden="1" x14ac:dyDescent="0.25">
      <c r="B49" s="140"/>
    </row>
    <row r="50" spans="2:2" x14ac:dyDescent="0.25">
      <c r="B50" s="140"/>
    </row>
    <row r="51" spans="2:2" ht="15.75" x14ac:dyDescent="0.25">
      <c r="B51" s="83" t="s">
        <v>78</v>
      </c>
    </row>
    <row r="52" spans="2:2" ht="15.75" x14ac:dyDescent="0.25">
      <c r="B52" s="84" t="s">
        <v>79</v>
      </c>
    </row>
    <row r="53" spans="2:2" ht="15.75" x14ac:dyDescent="0.25">
      <c r="B53" s="84" t="s">
        <v>80</v>
      </c>
    </row>
    <row r="54" spans="2:2" ht="15.75" x14ac:dyDescent="0.25">
      <c r="B54" s="84" t="s">
        <v>81</v>
      </c>
    </row>
    <row r="55" spans="2:2" ht="15.75" x14ac:dyDescent="0.25">
      <c r="B55" s="84" t="s">
        <v>82</v>
      </c>
    </row>
    <row r="56" spans="2:2" ht="15.75" x14ac:dyDescent="0.25">
      <c r="B56" s="84" t="s">
        <v>83</v>
      </c>
    </row>
    <row r="57" spans="2:2" ht="15.75" x14ac:dyDescent="0.25">
      <c r="B57" s="84" t="s">
        <v>84</v>
      </c>
    </row>
    <row r="58" spans="2:2" ht="15.75" x14ac:dyDescent="0.25">
      <c r="B58" s="84" t="s">
        <v>760</v>
      </c>
    </row>
    <row r="59" spans="2:2" ht="15.75" x14ac:dyDescent="0.25">
      <c r="B59" s="84"/>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370" t="s">
        <v>0</v>
      </c>
      <c r="C1" s="370"/>
      <c r="D1" s="370"/>
      <c r="E1" s="370"/>
      <c r="F1" s="370"/>
      <c r="G1" s="370"/>
      <c r="H1" s="370"/>
      <c r="I1" s="370"/>
      <c r="J1" s="370"/>
    </row>
    <row r="2" spans="2:10" ht="63.75" customHeight="1" x14ac:dyDescent="0.25">
      <c r="C2" s="1" t="s">
        <v>761</v>
      </c>
    </row>
    <row r="3" spans="2:10" ht="13.5" customHeight="1" thickBot="1" x14ac:dyDescent="0.3"/>
    <row r="4" spans="2:10" ht="42.75" thickBot="1" x14ac:dyDescent="0.3">
      <c r="B4" s="47" t="s">
        <v>2</v>
      </c>
      <c r="C4" s="208" t="s">
        <v>3</v>
      </c>
      <c r="D4" s="209" t="s">
        <v>87</v>
      </c>
      <c r="E4" s="210" t="s">
        <v>5</v>
      </c>
      <c r="F4" s="141" t="s">
        <v>6</v>
      </c>
      <c r="G4" s="141" t="s">
        <v>7</v>
      </c>
      <c r="H4" s="141" t="s">
        <v>8</v>
      </c>
      <c r="I4" s="141" t="s">
        <v>9</v>
      </c>
      <c r="J4" s="142" t="s">
        <v>10</v>
      </c>
    </row>
    <row r="5" spans="2:10" ht="30" x14ac:dyDescent="0.25">
      <c r="B5" s="143" t="s">
        <v>762</v>
      </c>
      <c r="C5" s="144" t="s">
        <v>763</v>
      </c>
      <c r="D5" s="145" t="s">
        <v>764</v>
      </c>
      <c r="E5" s="146" t="s">
        <v>765</v>
      </c>
      <c r="F5" s="147" t="s">
        <v>766</v>
      </c>
      <c r="G5" s="147" t="s">
        <v>767</v>
      </c>
      <c r="H5" s="148">
        <v>5000</v>
      </c>
      <c r="I5" s="148">
        <v>6487.57</v>
      </c>
      <c r="J5" s="149" t="s">
        <v>418</v>
      </c>
    </row>
    <row r="6" spans="2:10" ht="30" x14ac:dyDescent="0.25">
      <c r="B6" s="150" t="s">
        <v>768</v>
      </c>
      <c r="C6" s="29" t="s">
        <v>769</v>
      </c>
      <c r="D6" s="151" t="s">
        <v>770</v>
      </c>
      <c r="E6" s="152" t="s">
        <v>771</v>
      </c>
      <c r="F6" s="28" t="s">
        <v>772</v>
      </c>
      <c r="G6" s="28" t="s">
        <v>773</v>
      </c>
      <c r="H6" s="153">
        <v>20000</v>
      </c>
      <c r="I6" s="153">
        <v>25358.400000000001</v>
      </c>
      <c r="J6" s="154" t="s">
        <v>418</v>
      </c>
    </row>
    <row r="7" spans="2:10" ht="30" x14ac:dyDescent="0.25">
      <c r="B7" s="150" t="s">
        <v>774</v>
      </c>
      <c r="C7" s="29" t="s">
        <v>775</v>
      </c>
      <c r="D7" s="151" t="s">
        <v>770</v>
      </c>
      <c r="E7" s="152" t="s">
        <v>776</v>
      </c>
      <c r="F7" s="28" t="s">
        <v>777</v>
      </c>
      <c r="G7" s="28" t="s">
        <v>778</v>
      </c>
      <c r="H7" s="153">
        <v>20000</v>
      </c>
      <c r="I7" s="153">
        <v>3098.45</v>
      </c>
      <c r="J7" s="154" t="s">
        <v>779</v>
      </c>
    </row>
    <row r="8" spans="2:10" ht="30" x14ac:dyDescent="0.25">
      <c r="B8" s="150" t="s">
        <v>780</v>
      </c>
      <c r="C8" s="29" t="s">
        <v>781</v>
      </c>
      <c r="D8" s="151" t="s">
        <v>782</v>
      </c>
      <c r="E8" s="152" t="s">
        <v>783</v>
      </c>
      <c r="F8" s="28" t="s">
        <v>784</v>
      </c>
      <c r="G8" s="28" t="s">
        <v>773</v>
      </c>
      <c r="H8" s="153">
        <v>20000</v>
      </c>
      <c r="I8" s="153">
        <v>20000</v>
      </c>
      <c r="J8" s="34" t="s">
        <v>785</v>
      </c>
    </row>
    <row r="9" spans="2:10" ht="30" x14ac:dyDescent="0.25">
      <c r="B9" s="150" t="s">
        <v>786</v>
      </c>
      <c r="C9" s="29" t="s">
        <v>787</v>
      </c>
      <c r="D9" s="151" t="s">
        <v>782</v>
      </c>
      <c r="E9" s="152" t="s">
        <v>783</v>
      </c>
      <c r="F9" s="28" t="s">
        <v>784</v>
      </c>
      <c r="G9" s="28" t="s">
        <v>773</v>
      </c>
      <c r="H9" s="153">
        <v>20000</v>
      </c>
      <c r="I9" s="153">
        <v>20000</v>
      </c>
      <c r="J9" s="34" t="s">
        <v>785</v>
      </c>
    </row>
    <row r="10" spans="2:10" ht="30" x14ac:dyDescent="0.25">
      <c r="B10" s="150" t="s">
        <v>788</v>
      </c>
      <c r="C10" s="29" t="s">
        <v>789</v>
      </c>
      <c r="D10" s="151" t="s">
        <v>782</v>
      </c>
      <c r="E10" s="152" t="s">
        <v>783</v>
      </c>
      <c r="F10" s="28" t="s">
        <v>784</v>
      </c>
      <c r="G10" s="28" t="s">
        <v>773</v>
      </c>
      <c r="H10" s="153">
        <v>20000</v>
      </c>
      <c r="I10" s="153">
        <f>14000+7382.4</f>
        <v>21382.400000000001</v>
      </c>
      <c r="J10" s="154" t="s">
        <v>418</v>
      </c>
    </row>
    <row r="11" spans="2:10" ht="30" x14ac:dyDescent="0.25">
      <c r="B11" s="150" t="s">
        <v>790</v>
      </c>
      <c r="C11" s="29" t="s">
        <v>791</v>
      </c>
      <c r="D11" s="151" t="s">
        <v>792</v>
      </c>
      <c r="E11" s="152" t="s">
        <v>793</v>
      </c>
      <c r="F11" s="28" t="s">
        <v>794</v>
      </c>
      <c r="G11" s="28" t="s">
        <v>778</v>
      </c>
      <c r="H11" s="153">
        <v>20000</v>
      </c>
      <c r="I11" s="153" t="s">
        <v>59</v>
      </c>
      <c r="J11" s="154" t="s">
        <v>795</v>
      </c>
    </row>
    <row r="12" spans="2:10" ht="17.25" x14ac:dyDescent="0.25">
      <c r="B12" s="150" t="s">
        <v>796</v>
      </c>
      <c r="C12" s="29" t="s">
        <v>797</v>
      </c>
      <c r="D12" s="151" t="s">
        <v>798</v>
      </c>
      <c r="E12" s="156" t="s">
        <v>799</v>
      </c>
      <c r="F12" s="28" t="s">
        <v>800</v>
      </c>
      <c r="G12" s="28" t="s">
        <v>767</v>
      </c>
      <c r="H12" s="153">
        <v>20000</v>
      </c>
      <c r="I12" s="153">
        <f>20000+5154.41</f>
        <v>25154.41</v>
      </c>
      <c r="J12" s="154" t="s">
        <v>418</v>
      </c>
    </row>
    <row r="13" spans="2:10" ht="17.25" x14ac:dyDescent="0.25">
      <c r="B13" s="150" t="s">
        <v>801</v>
      </c>
      <c r="C13" s="29" t="s">
        <v>802</v>
      </c>
      <c r="D13" s="151" t="s">
        <v>803</v>
      </c>
      <c r="E13" s="152" t="s">
        <v>804</v>
      </c>
      <c r="F13" s="28" t="s">
        <v>805</v>
      </c>
      <c r="G13" s="28" t="s">
        <v>806</v>
      </c>
      <c r="H13" s="153">
        <v>15000</v>
      </c>
      <c r="I13" s="153">
        <v>10500</v>
      </c>
      <c r="J13" s="154" t="s">
        <v>16</v>
      </c>
    </row>
    <row r="14" spans="2:10" ht="17.25" x14ac:dyDescent="0.25">
      <c r="B14" s="150" t="s">
        <v>807</v>
      </c>
      <c r="C14" s="29" t="s">
        <v>808</v>
      </c>
      <c r="D14" s="151" t="s">
        <v>809</v>
      </c>
      <c r="E14" s="156" t="s">
        <v>810</v>
      </c>
      <c r="F14" s="28" t="s">
        <v>811</v>
      </c>
      <c r="G14" s="28" t="s">
        <v>806</v>
      </c>
      <c r="H14" s="153">
        <v>15000</v>
      </c>
      <c r="I14" s="153" t="s">
        <v>59</v>
      </c>
      <c r="J14" s="154" t="s">
        <v>795</v>
      </c>
    </row>
    <row r="15" spans="2:10" ht="30" x14ac:dyDescent="0.25">
      <c r="B15" s="150" t="s">
        <v>812</v>
      </c>
      <c r="C15" s="29" t="s">
        <v>813</v>
      </c>
      <c r="D15" s="151" t="s">
        <v>809</v>
      </c>
      <c r="E15" s="152" t="s">
        <v>814</v>
      </c>
      <c r="F15" s="28" t="s">
        <v>815</v>
      </c>
      <c r="G15" s="28" t="s">
        <v>806</v>
      </c>
      <c r="H15" s="153">
        <v>15000</v>
      </c>
      <c r="I15" s="153" t="s">
        <v>59</v>
      </c>
      <c r="J15" s="154" t="s">
        <v>795</v>
      </c>
    </row>
    <row r="16" spans="2:10" ht="17.25" x14ac:dyDescent="0.25">
      <c r="B16" s="150" t="s">
        <v>816</v>
      </c>
      <c r="C16" s="29" t="s">
        <v>817</v>
      </c>
      <c r="D16" s="151" t="s">
        <v>809</v>
      </c>
      <c r="E16" s="152" t="s">
        <v>818</v>
      </c>
      <c r="F16" s="28" t="s">
        <v>819</v>
      </c>
      <c r="G16" s="28" t="s">
        <v>806</v>
      </c>
      <c r="H16" s="153">
        <v>5000</v>
      </c>
      <c r="I16" s="153">
        <v>3500</v>
      </c>
      <c r="J16" s="154" t="s">
        <v>16</v>
      </c>
    </row>
    <row r="17" spans="2:10" ht="17.25" x14ac:dyDescent="0.25">
      <c r="B17" s="150" t="s">
        <v>820</v>
      </c>
      <c r="C17" s="29" t="s">
        <v>821</v>
      </c>
      <c r="D17" s="151" t="s">
        <v>809</v>
      </c>
      <c r="E17" s="152" t="s">
        <v>822</v>
      </c>
      <c r="F17" s="28" t="s">
        <v>823</v>
      </c>
      <c r="G17" s="28" t="s">
        <v>806</v>
      </c>
      <c r="H17" s="153">
        <v>15000</v>
      </c>
      <c r="I17" s="153" t="s">
        <v>59</v>
      </c>
      <c r="J17" s="154" t="s">
        <v>795</v>
      </c>
    </row>
    <row r="18" spans="2:10" ht="17.25" x14ac:dyDescent="0.25">
      <c r="B18" s="150" t="s">
        <v>824</v>
      </c>
      <c r="C18" s="29" t="s">
        <v>825</v>
      </c>
      <c r="D18" s="151" t="s">
        <v>809</v>
      </c>
      <c r="E18" s="152" t="s">
        <v>826</v>
      </c>
      <c r="F18" s="28" t="s">
        <v>827</v>
      </c>
      <c r="G18" s="28" t="s">
        <v>806</v>
      </c>
      <c r="H18" s="153">
        <v>15000</v>
      </c>
      <c r="I18" s="153">
        <v>10500</v>
      </c>
      <c r="J18" s="154" t="s">
        <v>16</v>
      </c>
    </row>
    <row r="19" spans="2:10" ht="30" x14ac:dyDescent="0.25">
      <c r="B19" s="150" t="s">
        <v>828</v>
      </c>
      <c r="C19" s="29" t="s">
        <v>829</v>
      </c>
      <c r="D19" s="151" t="s">
        <v>809</v>
      </c>
      <c r="E19" s="152" t="s">
        <v>830</v>
      </c>
      <c r="F19" s="28" t="s">
        <v>756</v>
      </c>
      <c r="G19" s="28" t="s">
        <v>831</v>
      </c>
      <c r="H19" s="153">
        <v>20000</v>
      </c>
      <c r="I19" s="153">
        <v>26843.77</v>
      </c>
      <c r="J19" s="154" t="s">
        <v>418</v>
      </c>
    </row>
    <row r="20" spans="2:10" ht="30" x14ac:dyDescent="0.25">
      <c r="B20" s="150" t="s">
        <v>832</v>
      </c>
      <c r="C20" s="29" t="s">
        <v>833</v>
      </c>
      <c r="D20" s="151" t="s">
        <v>834</v>
      </c>
      <c r="E20" s="152" t="s">
        <v>776</v>
      </c>
      <c r="F20" s="28" t="s">
        <v>777</v>
      </c>
      <c r="G20" s="28" t="s">
        <v>806</v>
      </c>
      <c r="H20" s="153">
        <v>10000</v>
      </c>
      <c r="I20" s="153" t="s">
        <v>59</v>
      </c>
      <c r="J20" s="155" t="s">
        <v>835</v>
      </c>
    </row>
    <row r="21" spans="2:10" ht="17.25" x14ac:dyDescent="0.25">
      <c r="B21" s="150" t="s">
        <v>836</v>
      </c>
      <c r="C21" s="29" t="s">
        <v>837</v>
      </c>
      <c r="D21" s="151" t="s">
        <v>838</v>
      </c>
      <c r="E21" s="152" t="s">
        <v>839</v>
      </c>
      <c r="F21" s="28" t="s">
        <v>840</v>
      </c>
      <c r="G21" s="28" t="s">
        <v>806</v>
      </c>
      <c r="H21" s="153">
        <v>15000</v>
      </c>
      <c r="I21" s="153">
        <v>15000</v>
      </c>
      <c r="J21" s="34" t="s">
        <v>785</v>
      </c>
    </row>
    <row r="22" spans="2:10" ht="30" x14ac:dyDescent="0.25">
      <c r="B22" s="150" t="s">
        <v>841</v>
      </c>
      <c r="C22" s="29" t="s">
        <v>842</v>
      </c>
      <c r="D22" s="151" t="s">
        <v>838</v>
      </c>
      <c r="E22" s="152" t="s">
        <v>843</v>
      </c>
      <c r="F22" s="28" t="s">
        <v>844</v>
      </c>
      <c r="G22" s="28" t="s">
        <v>806</v>
      </c>
      <c r="H22" s="153">
        <v>5000</v>
      </c>
      <c r="I22" s="153">
        <v>5000</v>
      </c>
      <c r="J22" s="34" t="s">
        <v>785</v>
      </c>
    </row>
    <row r="23" spans="2:10" ht="30" x14ac:dyDescent="0.25">
      <c r="B23" s="150" t="s">
        <v>845</v>
      </c>
      <c r="C23" s="29" t="s">
        <v>846</v>
      </c>
      <c r="D23" s="151" t="s">
        <v>838</v>
      </c>
      <c r="E23" s="152" t="s">
        <v>847</v>
      </c>
      <c r="F23" s="28" t="s">
        <v>848</v>
      </c>
      <c r="G23" s="28" t="s">
        <v>806</v>
      </c>
      <c r="H23" s="153">
        <v>10000</v>
      </c>
      <c r="I23" s="153">
        <v>7000</v>
      </c>
      <c r="J23" s="154" t="s">
        <v>16</v>
      </c>
    </row>
    <row r="24" spans="2:10" ht="30" x14ac:dyDescent="0.25">
      <c r="B24" s="150" t="s">
        <v>849</v>
      </c>
      <c r="C24" s="29" t="s">
        <v>850</v>
      </c>
      <c r="D24" s="151" t="s">
        <v>838</v>
      </c>
      <c r="E24" s="152" t="s">
        <v>851</v>
      </c>
      <c r="F24" s="28" t="s">
        <v>852</v>
      </c>
      <c r="G24" s="28" t="s">
        <v>806</v>
      </c>
      <c r="H24" s="153">
        <v>15000</v>
      </c>
      <c r="I24" s="153" t="s">
        <v>59</v>
      </c>
      <c r="J24" s="154" t="s">
        <v>853</v>
      </c>
    </row>
    <row r="25" spans="2:10" ht="30" x14ac:dyDescent="0.25">
      <c r="B25" s="150" t="s">
        <v>854</v>
      </c>
      <c r="C25" s="29" t="s">
        <v>855</v>
      </c>
      <c r="D25" s="151" t="s">
        <v>838</v>
      </c>
      <c r="E25" s="152" t="s">
        <v>856</v>
      </c>
      <c r="F25" s="28" t="s">
        <v>857</v>
      </c>
      <c r="G25" s="28" t="s">
        <v>806</v>
      </c>
      <c r="H25" s="153">
        <v>10000</v>
      </c>
      <c r="I25" s="153">
        <v>7000</v>
      </c>
      <c r="J25" s="154" t="s">
        <v>16</v>
      </c>
    </row>
    <row r="26" spans="2:10" ht="30" x14ac:dyDescent="0.25">
      <c r="B26" s="150" t="s">
        <v>858</v>
      </c>
      <c r="C26" s="29" t="s">
        <v>859</v>
      </c>
      <c r="D26" s="151" t="s">
        <v>838</v>
      </c>
      <c r="E26" s="152" t="s">
        <v>860</v>
      </c>
      <c r="F26" s="28" t="s">
        <v>861</v>
      </c>
      <c r="G26" s="28" t="s">
        <v>806</v>
      </c>
      <c r="H26" s="153">
        <v>15000</v>
      </c>
      <c r="I26" s="153">
        <v>11873.67</v>
      </c>
      <c r="J26" s="157" t="s">
        <v>779</v>
      </c>
    </row>
    <row r="27" spans="2:10" ht="17.25" x14ac:dyDescent="0.25">
      <c r="B27" s="150" t="s">
        <v>862</v>
      </c>
      <c r="C27" s="29" t="s">
        <v>863</v>
      </c>
      <c r="D27" s="151" t="s">
        <v>838</v>
      </c>
      <c r="E27" s="152" t="s">
        <v>864</v>
      </c>
      <c r="F27" s="28" t="s">
        <v>865</v>
      </c>
      <c r="G27" s="28" t="s">
        <v>806</v>
      </c>
      <c r="H27" s="153">
        <v>15000</v>
      </c>
      <c r="I27" s="153">
        <v>27412.560000000001</v>
      </c>
      <c r="J27" s="154" t="s">
        <v>418</v>
      </c>
    </row>
    <row r="28" spans="2:10" ht="17.25" x14ac:dyDescent="0.25">
      <c r="B28" s="150" t="s">
        <v>866</v>
      </c>
      <c r="C28" s="29" t="s">
        <v>867</v>
      </c>
      <c r="D28" s="151" t="s">
        <v>838</v>
      </c>
      <c r="E28" s="152" t="s">
        <v>868</v>
      </c>
      <c r="F28" s="28" t="s">
        <v>869</v>
      </c>
      <c r="G28" s="28" t="s">
        <v>806</v>
      </c>
      <c r="H28" s="153">
        <v>10000</v>
      </c>
      <c r="I28" s="153">
        <v>7000</v>
      </c>
      <c r="J28" s="154" t="s">
        <v>16</v>
      </c>
    </row>
    <row r="29" spans="2:10" ht="30" x14ac:dyDescent="0.25">
      <c r="B29" s="150" t="s">
        <v>870</v>
      </c>
      <c r="C29" s="29" t="s">
        <v>871</v>
      </c>
      <c r="D29" s="151" t="s">
        <v>838</v>
      </c>
      <c r="E29" s="152" t="s">
        <v>872</v>
      </c>
      <c r="F29" s="28" t="s">
        <v>794</v>
      </c>
      <c r="G29" s="28" t="s">
        <v>806</v>
      </c>
      <c r="H29" s="153">
        <v>20000</v>
      </c>
      <c r="I29" s="153" t="s">
        <v>59</v>
      </c>
      <c r="J29" s="31" t="s">
        <v>835</v>
      </c>
    </row>
    <row r="30" spans="2:10" ht="30" x14ac:dyDescent="0.25">
      <c r="B30" s="150" t="s">
        <v>873</v>
      </c>
      <c r="C30" s="29" t="s">
        <v>874</v>
      </c>
      <c r="D30" s="151" t="s">
        <v>838</v>
      </c>
      <c r="E30" s="152" t="s">
        <v>875</v>
      </c>
      <c r="F30" s="28" t="s">
        <v>876</v>
      </c>
      <c r="G30" s="28" t="s">
        <v>806</v>
      </c>
      <c r="H30" s="153">
        <v>15000</v>
      </c>
      <c r="I30" s="153">
        <v>10500</v>
      </c>
      <c r="J30" s="154" t="s">
        <v>16</v>
      </c>
    </row>
    <row r="31" spans="2:10" ht="17.25" x14ac:dyDescent="0.25">
      <c r="B31" s="150" t="s">
        <v>877</v>
      </c>
      <c r="C31" s="29" t="s">
        <v>878</v>
      </c>
      <c r="D31" s="151" t="s">
        <v>838</v>
      </c>
      <c r="E31" s="152" t="s">
        <v>879</v>
      </c>
      <c r="F31" s="28" t="s">
        <v>880</v>
      </c>
      <c r="G31" s="28" t="s">
        <v>806</v>
      </c>
      <c r="H31" s="153">
        <v>5000</v>
      </c>
      <c r="I31" s="153">
        <f>5000+119.93</f>
        <v>5119.93</v>
      </c>
      <c r="J31" s="154" t="s">
        <v>418</v>
      </c>
    </row>
    <row r="32" spans="2:10" ht="17.25" x14ac:dyDescent="0.25">
      <c r="B32" s="150" t="s">
        <v>881</v>
      </c>
      <c r="C32" s="29" t="s">
        <v>882</v>
      </c>
      <c r="D32" s="151" t="s">
        <v>838</v>
      </c>
      <c r="E32" s="152" t="s">
        <v>883</v>
      </c>
      <c r="F32" s="28" t="s">
        <v>884</v>
      </c>
      <c r="G32" s="28" t="s">
        <v>806</v>
      </c>
      <c r="H32" s="153">
        <v>10000</v>
      </c>
      <c r="I32" s="153">
        <v>7000</v>
      </c>
      <c r="J32" s="154" t="s">
        <v>16</v>
      </c>
    </row>
    <row r="33" spans="2:10" ht="17.25" x14ac:dyDescent="0.25">
      <c r="B33" s="150" t="s">
        <v>885</v>
      </c>
      <c r="C33" s="29" t="s">
        <v>886</v>
      </c>
      <c r="D33" s="151" t="s">
        <v>887</v>
      </c>
      <c r="E33" s="152" t="s">
        <v>888</v>
      </c>
      <c r="F33" s="28" t="s">
        <v>889</v>
      </c>
      <c r="G33" s="28" t="s">
        <v>806</v>
      </c>
      <c r="H33" s="153">
        <v>20000</v>
      </c>
      <c r="I33" s="153" t="s">
        <v>59</v>
      </c>
      <c r="J33" s="154" t="s">
        <v>795</v>
      </c>
    </row>
    <row r="34" spans="2:10" ht="17.25" x14ac:dyDescent="0.25">
      <c r="B34" s="150" t="s">
        <v>890</v>
      </c>
      <c r="C34" s="29" t="s">
        <v>891</v>
      </c>
      <c r="D34" s="151" t="s">
        <v>887</v>
      </c>
      <c r="E34" s="152" t="s">
        <v>888</v>
      </c>
      <c r="F34" s="28" t="s">
        <v>889</v>
      </c>
      <c r="G34" s="28" t="s">
        <v>892</v>
      </c>
      <c r="H34" s="153">
        <v>10000</v>
      </c>
      <c r="I34" s="153" t="s">
        <v>59</v>
      </c>
      <c r="J34" s="154" t="s">
        <v>795</v>
      </c>
    </row>
    <row r="35" spans="2:10" ht="17.25" x14ac:dyDescent="0.25">
      <c r="B35" s="150" t="s">
        <v>893</v>
      </c>
      <c r="C35" s="29" t="s">
        <v>894</v>
      </c>
      <c r="D35" s="151" t="s">
        <v>887</v>
      </c>
      <c r="E35" s="152" t="s">
        <v>895</v>
      </c>
      <c r="F35" s="28" t="s">
        <v>896</v>
      </c>
      <c r="G35" s="28" t="s">
        <v>806</v>
      </c>
      <c r="H35" s="153">
        <v>10000</v>
      </c>
      <c r="I35" s="153">
        <v>25362</v>
      </c>
      <c r="J35" s="157" t="s">
        <v>897</v>
      </c>
    </row>
    <row r="36" spans="2:10" ht="30" x14ac:dyDescent="0.25">
      <c r="B36" s="150" t="s">
        <v>898</v>
      </c>
      <c r="C36" s="29" t="s">
        <v>899</v>
      </c>
      <c r="D36" s="151" t="s">
        <v>900</v>
      </c>
      <c r="E36" s="152" t="s">
        <v>901</v>
      </c>
      <c r="F36" s="28" t="s">
        <v>902</v>
      </c>
      <c r="G36" s="28" t="s">
        <v>806</v>
      </c>
      <c r="H36" s="153">
        <v>20000</v>
      </c>
      <c r="I36" s="153">
        <v>14000</v>
      </c>
      <c r="J36" s="154" t="s">
        <v>16</v>
      </c>
    </row>
    <row r="37" spans="2:10" ht="17.25" x14ac:dyDescent="0.25">
      <c r="B37" s="150" t="s">
        <v>903</v>
      </c>
      <c r="C37" s="29" t="s">
        <v>904</v>
      </c>
      <c r="D37" s="151" t="s">
        <v>900</v>
      </c>
      <c r="E37" s="152" t="s">
        <v>905</v>
      </c>
      <c r="F37" s="28" t="s">
        <v>906</v>
      </c>
      <c r="G37" s="28" t="s">
        <v>907</v>
      </c>
      <c r="H37" s="153">
        <v>20000</v>
      </c>
      <c r="I37" s="153">
        <v>14000</v>
      </c>
      <c r="J37" s="154" t="s">
        <v>16</v>
      </c>
    </row>
    <row r="38" spans="2:10" ht="17.25" x14ac:dyDescent="0.25">
      <c r="B38" s="150" t="s">
        <v>908</v>
      </c>
      <c r="C38" s="29" t="s">
        <v>909</v>
      </c>
      <c r="D38" s="151" t="s">
        <v>910</v>
      </c>
      <c r="E38" s="152" t="s">
        <v>911</v>
      </c>
      <c r="F38" s="28" t="s">
        <v>912</v>
      </c>
      <c r="G38" s="28" t="s">
        <v>806</v>
      </c>
      <c r="H38" s="153">
        <v>10000</v>
      </c>
      <c r="I38" s="153">
        <v>12476</v>
      </c>
      <c r="J38" s="154" t="s">
        <v>418</v>
      </c>
    </row>
    <row r="39" spans="2:10" ht="30" x14ac:dyDescent="0.25">
      <c r="B39" s="150" t="s">
        <v>913</v>
      </c>
      <c r="C39" s="29" t="s">
        <v>914</v>
      </c>
      <c r="D39" s="151" t="s">
        <v>915</v>
      </c>
      <c r="E39" s="152" t="s">
        <v>916</v>
      </c>
      <c r="F39" s="28" t="s">
        <v>784</v>
      </c>
      <c r="G39" s="28" t="s">
        <v>917</v>
      </c>
      <c r="H39" s="153">
        <v>20000</v>
      </c>
      <c r="I39" s="153">
        <v>24602</v>
      </c>
      <c r="J39" s="154" t="s">
        <v>418</v>
      </c>
    </row>
    <row r="40" spans="2:10" ht="30" x14ac:dyDescent="0.25">
      <c r="B40" s="150" t="s">
        <v>918</v>
      </c>
      <c r="C40" s="29" t="s">
        <v>919</v>
      </c>
      <c r="D40" s="151" t="s">
        <v>920</v>
      </c>
      <c r="E40" s="156" t="s">
        <v>810</v>
      </c>
      <c r="F40" s="28" t="s">
        <v>811</v>
      </c>
      <c r="G40" s="28" t="s">
        <v>778</v>
      </c>
      <c r="H40" s="153">
        <v>20000</v>
      </c>
      <c r="I40" s="153" t="s">
        <v>59</v>
      </c>
      <c r="J40" s="154" t="s">
        <v>795</v>
      </c>
    </row>
    <row r="41" spans="2:10" ht="30" x14ac:dyDescent="0.25">
      <c r="B41" s="150" t="s">
        <v>921</v>
      </c>
      <c r="C41" s="29" t="s">
        <v>922</v>
      </c>
      <c r="D41" s="28" t="s">
        <v>923</v>
      </c>
      <c r="E41" s="152" t="s">
        <v>924</v>
      </c>
      <c r="F41" s="28" t="s">
        <v>925</v>
      </c>
      <c r="G41" s="28" t="s">
        <v>767</v>
      </c>
      <c r="H41" s="153">
        <v>50000</v>
      </c>
      <c r="I41" s="153">
        <v>35000</v>
      </c>
      <c r="J41" s="154" t="s">
        <v>16</v>
      </c>
    </row>
    <row r="42" spans="2:10" ht="17.25" x14ac:dyDescent="0.25">
      <c r="B42" s="150" t="s">
        <v>926</v>
      </c>
      <c r="C42" s="29" t="s">
        <v>927</v>
      </c>
      <c r="D42" s="151" t="s">
        <v>928</v>
      </c>
      <c r="E42" s="152" t="s">
        <v>929</v>
      </c>
      <c r="F42" s="28" t="s">
        <v>930</v>
      </c>
      <c r="G42" s="28" t="s">
        <v>767</v>
      </c>
      <c r="H42" s="153">
        <v>20000</v>
      </c>
      <c r="I42" s="153">
        <v>35815.68</v>
      </c>
      <c r="J42" s="154" t="s">
        <v>418</v>
      </c>
    </row>
    <row r="43" spans="2:10" ht="30" x14ac:dyDescent="0.25">
      <c r="B43" s="150" t="s">
        <v>931</v>
      </c>
      <c r="C43" s="29" t="s">
        <v>932</v>
      </c>
      <c r="D43" s="151" t="s">
        <v>933</v>
      </c>
      <c r="E43" s="152" t="s">
        <v>916</v>
      </c>
      <c r="F43" s="28" t="s">
        <v>784</v>
      </c>
      <c r="G43" s="28" t="s">
        <v>934</v>
      </c>
      <c r="H43" s="153">
        <v>30000</v>
      </c>
      <c r="I43" s="153">
        <v>37746</v>
      </c>
      <c r="J43" s="154" t="s">
        <v>418</v>
      </c>
    </row>
    <row r="44" spans="2:10" ht="30" x14ac:dyDescent="0.25">
      <c r="B44" s="150" t="s">
        <v>935</v>
      </c>
      <c r="C44" s="29" t="s">
        <v>936</v>
      </c>
      <c r="D44" s="151" t="s">
        <v>937</v>
      </c>
      <c r="E44" s="152" t="s">
        <v>938</v>
      </c>
      <c r="F44" s="28" t="s">
        <v>939</v>
      </c>
      <c r="G44" s="28" t="s">
        <v>831</v>
      </c>
      <c r="H44" s="153">
        <v>5000</v>
      </c>
      <c r="I44" s="153">
        <v>6287.93</v>
      </c>
      <c r="J44" s="154" t="s">
        <v>418</v>
      </c>
    </row>
    <row r="45" spans="2:10" ht="17.25" x14ac:dyDescent="0.25">
      <c r="B45" s="150" t="s">
        <v>940</v>
      </c>
      <c r="C45" s="29" t="s">
        <v>941</v>
      </c>
      <c r="D45" s="151" t="s">
        <v>942</v>
      </c>
      <c r="E45" s="152" t="s">
        <v>943</v>
      </c>
      <c r="F45" s="28" t="s">
        <v>944</v>
      </c>
      <c r="G45" s="28" t="s">
        <v>767</v>
      </c>
      <c r="H45" s="153">
        <v>5000</v>
      </c>
      <c r="I45" s="153">
        <v>6928.2</v>
      </c>
      <c r="J45" s="154" t="s">
        <v>418</v>
      </c>
    </row>
    <row r="46" spans="2:10" x14ac:dyDescent="0.25">
      <c r="B46" s="150" t="s">
        <v>945</v>
      </c>
      <c r="C46" s="29" t="s">
        <v>946</v>
      </c>
      <c r="D46" s="151">
        <v>40554</v>
      </c>
      <c r="E46" s="158" t="s">
        <v>916</v>
      </c>
      <c r="F46" s="28" t="s">
        <v>784</v>
      </c>
      <c r="G46" s="28" t="s">
        <v>947</v>
      </c>
      <c r="H46" s="153">
        <v>15000</v>
      </c>
      <c r="I46" s="153">
        <v>18583.5</v>
      </c>
      <c r="J46" s="157" t="s">
        <v>418</v>
      </c>
    </row>
    <row r="47" spans="2:10" ht="30" x14ac:dyDescent="0.25">
      <c r="B47" s="150" t="s">
        <v>948</v>
      </c>
      <c r="C47" s="29" t="s">
        <v>949</v>
      </c>
      <c r="D47" s="151">
        <v>40562</v>
      </c>
      <c r="E47" s="158" t="s">
        <v>950</v>
      </c>
      <c r="F47" s="28" t="s">
        <v>951</v>
      </c>
      <c r="G47" s="28" t="s">
        <v>831</v>
      </c>
      <c r="H47" s="153">
        <v>20000</v>
      </c>
      <c r="I47" s="153">
        <v>24967.14</v>
      </c>
      <c r="J47" s="157" t="s">
        <v>418</v>
      </c>
    </row>
    <row r="48" spans="2:10" ht="30" x14ac:dyDescent="0.25">
      <c r="B48" s="150" t="s">
        <v>952</v>
      </c>
      <c r="C48" s="29" t="s">
        <v>953</v>
      </c>
      <c r="D48" s="151">
        <v>40592</v>
      </c>
      <c r="E48" s="158" t="s">
        <v>954</v>
      </c>
      <c r="F48" s="28" t="s">
        <v>811</v>
      </c>
      <c r="G48" s="28" t="s">
        <v>955</v>
      </c>
      <c r="H48" s="153">
        <v>10000</v>
      </c>
      <c r="I48" s="153" t="s">
        <v>59</v>
      </c>
      <c r="J48" s="155" t="s">
        <v>835</v>
      </c>
    </row>
    <row r="49" spans="2:10" x14ac:dyDescent="0.25">
      <c r="B49" s="150" t="s">
        <v>956</v>
      </c>
      <c r="C49" s="29" t="s">
        <v>957</v>
      </c>
      <c r="D49" s="151">
        <v>40598</v>
      </c>
      <c r="E49" s="158" t="s">
        <v>958</v>
      </c>
      <c r="F49" s="28" t="s">
        <v>959</v>
      </c>
      <c r="G49" s="28" t="s">
        <v>767</v>
      </c>
      <c r="H49" s="153">
        <v>10000</v>
      </c>
      <c r="I49" s="153">
        <v>7000</v>
      </c>
      <c r="J49" s="154" t="s">
        <v>16</v>
      </c>
    </row>
    <row r="50" spans="2:10" ht="30" x14ac:dyDescent="0.25">
      <c r="B50" s="150" t="s">
        <v>960</v>
      </c>
      <c r="C50" s="29" t="s">
        <v>961</v>
      </c>
      <c r="D50" s="151">
        <v>40602</v>
      </c>
      <c r="E50" s="158" t="s">
        <v>962</v>
      </c>
      <c r="F50" s="28" t="s">
        <v>963</v>
      </c>
      <c r="G50" s="28" t="s">
        <v>892</v>
      </c>
      <c r="H50" s="153">
        <v>10000</v>
      </c>
      <c r="I50" s="153">
        <v>7000</v>
      </c>
      <c r="J50" s="154" t="s">
        <v>16</v>
      </c>
    </row>
    <row r="51" spans="2:10" ht="30" x14ac:dyDescent="0.25">
      <c r="B51" s="150" t="s">
        <v>964</v>
      </c>
      <c r="C51" s="29" t="s">
        <v>965</v>
      </c>
      <c r="D51" s="151">
        <v>40602</v>
      </c>
      <c r="E51" s="158" t="s">
        <v>966</v>
      </c>
      <c r="F51" s="28" t="s">
        <v>39</v>
      </c>
      <c r="G51" s="28" t="s">
        <v>967</v>
      </c>
      <c r="H51" s="153">
        <v>250000</v>
      </c>
      <c r="I51" s="153">
        <v>321013.55</v>
      </c>
      <c r="J51" s="157" t="s">
        <v>418</v>
      </c>
    </row>
    <row r="52" spans="2:10" ht="30" x14ac:dyDescent="0.25">
      <c r="B52" s="150" t="s">
        <v>968</v>
      </c>
      <c r="C52" s="29" t="s">
        <v>969</v>
      </c>
      <c r="D52" s="151">
        <v>40605</v>
      </c>
      <c r="E52" s="158" t="s">
        <v>970</v>
      </c>
      <c r="F52" s="28" t="s">
        <v>971</v>
      </c>
      <c r="G52" s="28" t="s">
        <v>778</v>
      </c>
      <c r="H52" s="153">
        <v>20000</v>
      </c>
      <c r="I52" s="153">
        <f>20000+4917.86</f>
        <v>24917.86</v>
      </c>
      <c r="J52" s="157" t="s">
        <v>418</v>
      </c>
    </row>
    <row r="53" spans="2:10" ht="30" x14ac:dyDescent="0.25">
      <c r="B53" s="27" t="s">
        <v>972</v>
      </c>
      <c r="C53" s="29" t="s">
        <v>973</v>
      </c>
      <c r="D53" s="151">
        <v>40638</v>
      </c>
      <c r="E53" s="158" t="s">
        <v>916</v>
      </c>
      <c r="F53" s="28" t="s">
        <v>784</v>
      </c>
      <c r="G53" s="28" t="s">
        <v>974</v>
      </c>
      <c r="H53" s="153">
        <v>17500</v>
      </c>
      <c r="I53" s="153">
        <v>12250</v>
      </c>
      <c r="J53" s="154" t="s">
        <v>16</v>
      </c>
    </row>
    <row r="54" spans="2:10" ht="30" x14ac:dyDescent="0.25">
      <c r="B54" s="27" t="s">
        <v>975</v>
      </c>
      <c r="C54" s="29" t="s">
        <v>976</v>
      </c>
      <c r="D54" s="151">
        <v>40679</v>
      </c>
      <c r="E54" s="158" t="s">
        <v>977</v>
      </c>
      <c r="F54" s="28" t="s">
        <v>978</v>
      </c>
      <c r="G54" s="28" t="s">
        <v>979</v>
      </c>
      <c r="H54" s="153">
        <v>20000</v>
      </c>
      <c r="I54" s="159">
        <v>24508.54</v>
      </c>
      <c r="J54" s="155" t="s">
        <v>418</v>
      </c>
    </row>
    <row r="55" spans="2:10" ht="30" x14ac:dyDescent="0.25">
      <c r="B55" s="27" t="s">
        <v>980</v>
      </c>
      <c r="C55" s="29" t="s">
        <v>981</v>
      </c>
      <c r="D55" s="151">
        <v>40679</v>
      </c>
      <c r="E55" s="158" t="s">
        <v>982</v>
      </c>
      <c r="F55" s="28" t="s">
        <v>983</v>
      </c>
      <c r="G55" s="28" t="s">
        <v>984</v>
      </c>
      <c r="H55" s="153">
        <v>10000</v>
      </c>
      <c r="I55" s="153">
        <v>12369.06</v>
      </c>
      <c r="J55" s="154" t="s">
        <v>418</v>
      </c>
    </row>
    <row r="56" spans="2:10" ht="30" x14ac:dyDescent="0.25">
      <c r="B56" s="27" t="s">
        <v>985</v>
      </c>
      <c r="C56" s="29" t="s">
        <v>986</v>
      </c>
      <c r="D56" s="151">
        <v>40679</v>
      </c>
      <c r="E56" s="158" t="s">
        <v>987</v>
      </c>
      <c r="F56" s="28" t="s">
        <v>988</v>
      </c>
      <c r="G56" s="28" t="s">
        <v>778</v>
      </c>
      <c r="H56" s="153">
        <v>20000</v>
      </c>
      <c r="I56" s="153" t="s">
        <v>59</v>
      </c>
      <c r="J56" s="154" t="s">
        <v>795</v>
      </c>
    </row>
    <row r="57" spans="2:10" ht="30" x14ac:dyDescent="0.25">
      <c r="B57" s="27" t="s">
        <v>989</v>
      </c>
      <c r="C57" s="29" t="s">
        <v>990</v>
      </c>
      <c r="D57" s="151">
        <v>40679</v>
      </c>
      <c r="E57" s="158" t="s">
        <v>991</v>
      </c>
      <c r="F57" s="28" t="s">
        <v>992</v>
      </c>
      <c r="G57" s="28" t="s">
        <v>993</v>
      </c>
      <c r="H57" s="153">
        <v>150000</v>
      </c>
      <c r="I57" s="153">
        <v>200745.4</v>
      </c>
      <c r="J57" s="154" t="s">
        <v>418</v>
      </c>
    </row>
    <row r="58" spans="2:10" ht="30" x14ac:dyDescent="0.25">
      <c r="B58" s="27" t="s">
        <v>994</v>
      </c>
      <c r="C58" s="29" t="s">
        <v>995</v>
      </c>
      <c r="D58" s="151">
        <v>40679</v>
      </c>
      <c r="E58" s="158" t="s">
        <v>977</v>
      </c>
      <c r="F58" s="28" t="s">
        <v>978</v>
      </c>
      <c r="G58" s="28" t="s">
        <v>993</v>
      </c>
      <c r="H58" s="153">
        <v>150000</v>
      </c>
      <c r="I58" s="159">
        <v>201636</v>
      </c>
      <c r="J58" s="155" t="s">
        <v>418</v>
      </c>
    </row>
    <row r="59" spans="2:10" ht="30" x14ac:dyDescent="0.25">
      <c r="B59" s="27" t="s">
        <v>996</v>
      </c>
      <c r="C59" s="29" t="s">
        <v>997</v>
      </c>
      <c r="D59" s="151">
        <v>40686</v>
      </c>
      <c r="E59" s="158" t="s">
        <v>982</v>
      </c>
      <c r="F59" s="28" t="s">
        <v>983</v>
      </c>
      <c r="G59" s="28" t="s">
        <v>998</v>
      </c>
      <c r="H59" s="153">
        <v>20000</v>
      </c>
      <c r="I59" s="153">
        <v>22950.84</v>
      </c>
      <c r="J59" s="154" t="s">
        <v>418</v>
      </c>
    </row>
    <row r="60" spans="2:10" x14ac:dyDescent="0.25">
      <c r="B60" s="160" t="s">
        <v>999</v>
      </c>
      <c r="C60" s="161" t="s">
        <v>1000</v>
      </c>
      <c r="D60" s="162">
        <v>40798</v>
      </c>
      <c r="E60" s="163" t="s">
        <v>826</v>
      </c>
      <c r="F60" s="164" t="s">
        <v>827</v>
      </c>
      <c r="G60" s="164" t="s">
        <v>767</v>
      </c>
      <c r="H60" s="165">
        <v>10000</v>
      </c>
      <c r="I60" s="165">
        <v>7000</v>
      </c>
      <c r="J60" s="166" t="s">
        <v>16</v>
      </c>
    </row>
    <row r="61" spans="2:10" ht="30" x14ac:dyDescent="0.25">
      <c r="B61" s="27" t="s">
        <v>1001</v>
      </c>
      <c r="C61" s="29" t="s">
        <v>1002</v>
      </c>
      <c r="D61" s="151">
        <v>40772</v>
      </c>
      <c r="E61" s="28" t="s">
        <v>1003</v>
      </c>
      <c r="F61" s="28" t="s">
        <v>978</v>
      </c>
      <c r="G61" s="28" t="s">
        <v>1004</v>
      </c>
      <c r="H61" s="153">
        <v>151500</v>
      </c>
      <c r="I61" s="153">
        <v>170969.60000000001</v>
      </c>
      <c r="J61" s="157" t="s">
        <v>418</v>
      </c>
    </row>
    <row r="62" spans="2:10" ht="17.25" x14ac:dyDescent="0.25">
      <c r="B62" s="27" t="s">
        <v>1005</v>
      </c>
      <c r="C62" s="29" t="s">
        <v>1006</v>
      </c>
      <c r="D62" s="151">
        <v>40827</v>
      </c>
      <c r="E62" s="28" t="s">
        <v>1003</v>
      </c>
      <c r="F62" s="28" t="s">
        <v>978</v>
      </c>
      <c r="G62" s="28" t="s">
        <v>1007</v>
      </c>
      <c r="H62" s="153">
        <v>26500</v>
      </c>
      <c r="I62" s="153" t="s">
        <v>59</v>
      </c>
      <c r="J62" s="155" t="s">
        <v>853</v>
      </c>
    </row>
    <row r="63" spans="2:10" ht="30" x14ac:dyDescent="0.25">
      <c r="B63" s="27" t="s">
        <v>1008</v>
      </c>
      <c r="C63" s="29" t="s">
        <v>1009</v>
      </c>
      <c r="D63" s="151">
        <v>40927</v>
      </c>
      <c r="E63" s="28" t="s">
        <v>911</v>
      </c>
      <c r="F63" s="28" t="s">
        <v>912</v>
      </c>
      <c r="G63" s="28" t="s">
        <v>778</v>
      </c>
      <c r="H63" s="153">
        <v>22000</v>
      </c>
      <c r="I63" s="153">
        <v>27390</v>
      </c>
      <c r="J63" s="33" t="s">
        <v>418</v>
      </c>
    </row>
    <row r="64" spans="2:10" x14ac:dyDescent="0.25">
      <c r="B64" s="27" t="s">
        <v>1010</v>
      </c>
      <c r="C64" s="29" t="s">
        <v>1011</v>
      </c>
      <c r="D64" s="151">
        <v>40927</v>
      </c>
      <c r="E64" s="28" t="s">
        <v>826</v>
      </c>
      <c r="F64" s="28" t="s">
        <v>827</v>
      </c>
      <c r="G64" s="28" t="s">
        <v>947</v>
      </c>
      <c r="H64" s="153">
        <v>18500</v>
      </c>
      <c r="I64" s="153">
        <v>12950</v>
      </c>
      <c r="J64" s="154" t="s">
        <v>16</v>
      </c>
    </row>
    <row r="65" spans="1:10" x14ac:dyDescent="0.25">
      <c r="B65" s="27" t="s">
        <v>1012</v>
      </c>
      <c r="C65" s="29" t="s">
        <v>1013</v>
      </c>
      <c r="D65" s="151">
        <v>41124</v>
      </c>
      <c r="E65" s="28" t="s">
        <v>799</v>
      </c>
      <c r="F65" s="28" t="s">
        <v>800</v>
      </c>
      <c r="G65" s="28" t="s">
        <v>1014</v>
      </c>
      <c r="H65" s="153">
        <v>10500</v>
      </c>
      <c r="I65" s="153">
        <v>7350</v>
      </c>
      <c r="J65" s="154" t="s">
        <v>16</v>
      </c>
    </row>
    <row r="66" spans="1:10" ht="30" x14ac:dyDescent="0.25">
      <c r="B66" s="27" t="s">
        <v>1015</v>
      </c>
      <c r="C66" s="29" t="s">
        <v>1016</v>
      </c>
      <c r="D66" s="151">
        <v>41162</v>
      </c>
      <c r="E66" s="28" t="s">
        <v>1017</v>
      </c>
      <c r="F66" s="28" t="s">
        <v>772</v>
      </c>
      <c r="G66" s="28" t="s">
        <v>1018</v>
      </c>
      <c r="H66" s="153">
        <v>16500</v>
      </c>
      <c r="I66" s="159">
        <v>20906.82</v>
      </c>
      <c r="J66" s="155" t="s">
        <v>418</v>
      </c>
    </row>
    <row r="67" spans="1:10" ht="30" x14ac:dyDescent="0.25">
      <c r="B67" s="27" t="s">
        <v>1019</v>
      </c>
      <c r="C67" s="29" t="s">
        <v>1020</v>
      </c>
      <c r="D67" s="151">
        <v>41184</v>
      </c>
      <c r="E67" s="28" t="s">
        <v>1021</v>
      </c>
      <c r="F67" s="28" t="s">
        <v>1022</v>
      </c>
      <c r="G67" s="28" t="s">
        <v>1023</v>
      </c>
      <c r="H67" s="153">
        <v>5000</v>
      </c>
      <c r="I67" s="153">
        <v>3500</v>
      </c>
      <c r="J67" s="154" t="s">
        <v>16</v>
      </c>
    </row>
    <row r="68" spans="1:10" x14ac:dyDescent="0.25">
      <c r="B68" s="27" t="s">
        <v>1024</v>
      </c>
      <c r="C68" s="29" t="s">
        <v>1025</v>
      </c>
      <c r="D68" s="151">
        <v>41200</v>
      </c>
      <c r="E68" s="28" t="s">
        <v>1026</v>
      </c>
      <c r="F68" s="28" t="s">
        <v>1027</v>
      </c>
      <c r="G68" s="28" t="s">
        <v>767</v>
      </c>
      <c r="H68" s="153">
        <v>5000</v>
      </c>
      <c r="I68" s="153">
        <v>3500</v>
      </c>
      <c r="J68" s="154" t="s">
        <v>16</v>
      </c>
    </row>
    <row r="69" spans="1:10" ht="30" x14ac:dyDescent="0.25">
      <c r="B69" s="27" t="s">
        <v>1028</v>
      </c>
      <c r="C69" s="29" t="s">
        <v>1029</v>
      </c>
      <c r="D69" s="151">
        <v>41309</v>
      </c>
      <c r="E69" s="28" t="s">
        <v>1030</v>
      </c>
      <c r="F69" s="28" t="s">
        <v>1031</v>
      </c>
      <c r="G69" s="28" t="s">
        <v>778</v>
      </c>
      <c r="H69" s="153">
        <v>20000</v>
      </c>
      <c r="I69" s="153">
        <v>14000</v>
      </c>
      <c r="J69" s="154" t="s">
        <v>16</v>
      </c>
    </row>
    <row r="70" spans="1:10" ht="30" x14ac:dyDescent="0.25">
      <c r="B70" s="27" t="s">
        <v>1032</v>
      </c>
      <c r="C70" s="29" t="s">
        <v>1033</v>
      </c>
      <c r="D70" s="151">
        <v>41309</v>
      </c>
      <c r="E70" s="28" t="s">
        <v>1034</v>
      </c>
      <c r="F70" s="28" t="s">
        <v>869</v>
      </c>
      <c r="G70" s="28" t="s">
        <v>778</v>
      </c>
      <c r="H70" s="153">
        <v>38000</v>
      </c>
      <c r="I70" s="153">
        <v>26600</v>
      </c>
      <c r="J70" s="154" t="s">
        <v>16</v>
      </c>
    </row>
    <row r="71" spans="1:10" ht="30.75" thickBot="1" x14ac:dyDescent="0.3">
      <c r="B71" s="160" t="s">
        <v>1035</v>
      </c>
      <c r="C71" s="161" t="s">
        <v>1036</v>
      </c>
      <c r="D71" s="162">
        <v>41309</v>
      </c>
      <c r="E71" s="164" t="s">
        <v>958</v>
      </c>
      <c r="F71" s="164" t="s">
        <v>959</v>
      </c>
      <c r="G71" s="28" t="s">
        <v>778</v>
      </c>
      <c r="H71" s="165">
        <v>26000</v>
      </c>
      <c r="I71" s="165">
        <v>26463.32</v>
      </c>
      <c r="J71" s="211" t="s">
        <v>418</v>
      </c>
    </row>
    <row r="72" spans="1:10" ht="24" thickBot="1" x14ac:dyDescent="0.3">
      <c r="B72" s="385" t="s">
        <v>77</v>
      </c>
      <c r="C72" s="386"/>
      <c r="D72" s="386"/>
      <c r="E72" s="386"/>
      <c r="F72" s="386"/>
      <c r="G72" s="386"/>
      <c r="H72" s="167">
        <f>SUM(Tabela46[VALOR DA MULTA (Aplicada)])</f>
        <v>1712000</v>
      </c>
      <c r="I72" s="168">
        <f>SUM(Tabela46[VALOR DA MULTA (Recolhida)])</f>
        <v>1686520.6000000003</v>
      </c>
      <c r="J72" s="169"/>
    </row>
    <row r="73" spans="1:10" ht="18.75" x14ac:dyDescent="0.25">
      <c r="B73" s="170" t="s">
        <v>1037</v>
      </c>
      <c r="C73" s="171"/>
      <c r="D73" s="171"/>
      <c r="E73" s="171"/>
      <c r="F73" s="106"/>
      <c r="G73" s="106"/>
      <c r="H73" s="106"/>
      <c r="I73" s="38"/>
      <c r="J73" s="21"/>
    </row>
    <row r="74" spans="1:10" ht="18.75" x14ac:dyDescent="0.25">
      <c r="B74" s="170" t="s">
        <v>1038</v>
      </c>
      <c r="C74" s="171"/>
      <c r="D74" s="171"/>
      <c r="E74" s="171"/>
      <c r="F74" s="106"/>
      <c r="G74" s="106"/>
      <c r="H74" s="106"/>
      <c r="I74" s="38"/>
      <c r="J74" s="21"/>
    </row>
    <row r="75" spans="1:10" ht="18.75" x14ac:dyDescent="0.25">
      <c r="B75" s="170" t="s">
        <v>1039</v>
      </c>
      <c r="C75" s="171"/>
      <c r="D75" s="171"/>
      <c r="E75" s="171"/>
      <c r="F75" s="106"/>
      <c r="G75" s="106"/>
      <c r="H75" s="106"/>
      <c r="I75" s="38"/>
      <c r="J75" s="21"/>
    </row>
    <row r="76" spans="1:10" ht="15.75" x14ac:dyDescent="0.25">
      <c r="B76" s="172" t="s">
        <v>78</v>
      </c>
    </row>
    <row r="77" spans="1:10" ht="15.75" x14ac:dyDescent="0.25">
      <c r="A77" s="106"/>
      <c r="B77" s="84" t="s">
        <v>79</v>
      </c>
      <c r="C77" s="106"/>
      <c r="D77" s="106"/>
      <c r="E77" s="106"/>
      <c r="F77" s="106"/>
      <c r="G77" s="106"/>
      <c r="H77" s="106"/>
      <c r="I77" s="106"/>
      <c r="J77" s="106"/>
    </row>
    <row r="78" spans="1:10" ht="15.75" x14ac:dyDescent="0.25">
      <c r="A78" s="106"/>
      <c r="B78" s="84" t="s">
        <v>80</v>
      </c>
      <c r="C78" s="106"/>
      <c r="D78" s="106"/>
      <c r="E78" s="106"/>
      <c r="F78" s="106"/>
      <c r="G78" s="106"/>
      <c r="H78" s="106"/>
      <c r="I78" s="106"/>
      <c r="J78" s="106"/>
    </row>
    <row r="79" spans="1:10" ht="15.75" x14ac:dyDescent="0.25">
      <c r="A79" s="106"/>
      <c r="B79" s="84" t="s">
        <v>81</v>
      </c>
      <c r="C79" s="106"/>
      <c r="D79" s="106"/>
      <c r="E79" s="106"/>
      <c r="F79" s="106"/>
      <c r="G79" s="106"/>
      <c r="H79" s="106"/>
      <c r="I79" s="106"/>
      <c r="J79" s="106"/>
    </row>
    <row r="80" spans="1:10" ht="15.75" x14ac:dyDescent="0.25">
      <c r="A80" s="106"/>
      <c r="B80" s="84" t="s">
        <v>82</v>
      </c>
      <c r="C80" s="106"/>
      <c r="D80" s="106"/>
      <c r="E80" s="106"/>
      <c r="F80" s="106"/>
      <c r="G80" s="106"/>
      <c r="H80" s="106"/>
      <c r="I80" s="106"/>
      <c r="J80" s="106"/>
    </row>
    <row r="81" spans="1:10" ht="15.75" x14ac:dyDescent="0.25">
      <c r="A81" s="106"/>
      <c r="B81" s="84" t="s">
        <v>83</v>
      </c>
      <c r="C81" s="106"/>
      <c r="D81" s="106"/>
      <c r="E81" s="106"/>
      <c r="F81" s="106"/>
      <c r="G81" s="106"/>
      <c r="H81" s="106"/>
      <c r="I81" s="106"/>
      <c r="J81" s="106"/>
    </row>
    <row r="82" spans="1:10" ht="15.75" x14ac:dyDescent="0.25">
      <c r="A82" s="106"/>
      <c r="B82" s="84" t="s">
        <v>84</v>
      </c>
      <c r="C82" s="106"/>
      <c r="D82" s="106"/>
      <c r="E82" s="106"/>
      <c r="F82" s="106"/>
      <c r="G82" s="106"/>
      <c r="H82" s="106"/>
      <c r="I82" s="106"/>
      <c r="J82" s="106"/>
    </row>
    <row r="83" spans="1:10" ht="15.75" x14ac:dyDescent="0.25">
      <c r="A83" s="106"/>
      <c r="B83" s="84"/>
      <c r="C83" s="106"/>
      <c r="D83" s="106"/>
      <c r="E83" s="106"/>
      <c r="F83" s="106"/>
      <c r="G83" s="106"/>
      <c r="H83" s="106"/>
      <c r="I83" s="106"/>
      <c r="J83" s="106"/>
    </row>
    <row r="84" spans="1:10" ht="15.75" x14ac:dyDescent="0.25">
      <c r="A84" s="106"/>
      <c r="B84" s="173"/>
      <c r="C84" s="106"/>
      <c r="D84" s="106"/>
      <c r="E84" s="106"/>
      <c r="F84" s="106"/>
      <c r="G84" s="106"/>
      <c r="H84" s="106"/>
      <c r="I84" s="106"/>
      <c r="J84" s="106"/>
    </row>
    <row r="85" spans="1:10" ht="15.75" x14ac:dyDescent="0.25">
      <c r="A85" s="106"/>
      <c r="B85" s="173"/>
      <c r="C85" s="106"/>
      <c r="D85" s="106"/>
      <c r="E85" s="106"/>
      <c r="F85" s="106"/>
      <c r="G85" s="106"/>
      <c r="H85" s="106"/>
      <c r="I85" s="106"/>
      <c r="J85" s="106"/>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74" bestFit="1" customWidth="1"/>
    <col min="9" max="9" width="27.5703125" style="175" bestFit="1" customWidth="1"/>
    <col min="10" max="10" width="39.7109375" bestFit="1" customWidth="1"/>
  </cols>
  <sheetData>
    <row r="1" spans="1:10" ht="31.5" customHeight="1" x14ac:dyDescent="0.25">
      <c r="B1" s="370" t="s">
        <v>0</v>
      </c>
      <c r="C1" s="370"/>
      <c r="D1" s="370"/>
      <c r="E1" s="370"/>
      <c r="F1" s="370"/>
      <c r="G1" s="370"/>
      <c r="H1" s="370"/>
      <c r="I1" s="370"/>
      <c r="J1" s="370"/>
    </row>
    <row r="2" spans="1:10" ht="60.75" customHeight="1" x14ac:dyDescent="0.25">
      <c r="C2" s="1" t="s">
        <v>1040</v>
      </c>
      <c r="H2"/>
      <c r="I2"/>
    </row>
    <row r="3" spans="1:10" x14ac:dyDescent="0.25">
      <c r="H3"/>
      <c r="I3"/>
    </row>
    <row r="4" spans="1:10" ht="15.75" thickBot="1" x14ac:dyDescent="0.3"/>
    <row r="5" spans="1:10" ht="42.75" thickBot="1" x14ac:dyDescent="0.3">
      <c r="B5" s="176" t="s">
        <v>1041</v>
      </c>
      <c r="C5" s="177" t="s">
        <v>1042</v>
      </c>
      <c r="D5" s="48" t="s">
        <v>87</v>
      </c>
      <c r="E5" s="177" t="s">
        <v>5</v>
      </c>
      <c r="F5" s="177" t="s">
        <v>6</v>
      </c>
      <c r="G5" s="177" t="s">
        <v>7</v>
      </c>
      <c r="H5" s="178" t="s">
        <v>8</v>
      </c>
      <c r="I5" s="178" t="s">
        <v>9</v>
      </c>
      <c r="J5" s="179" t="s">
        <v>10</v>
      </c>
    </row>
    <row r="6" spans="1:10" ht="30" x14ac:dyDescent="0.25">
      <c r="B6" s="90" t="s">
        <v>1043</v>
      </c>
      <c r="C6" s="91" t="s">
        <v>1044</v>
      </c>
      <c r="D6" s="92">
        <v>40576</v>
      </c>
      <c r="E6" s="91" t="s">
        <v>1045</v>
      </c>
      <c r="F6" s="91" t="s">
        <v>19</v>
      </c>
      <c r="G6" s="180" t="s">
        <v>1046</v>
      </c>
      <c r="H6" s="308" t="s">
        <v>59</v>
      </c>
      <c r="I6" s="308" t="s">
        <v>59</v>
      </c>
      <c r="J6" s="181" t="s">
        <v>1047</v>
      </c>
    </row>
    <row r="7" spans="1:10" ht="49.5" x14ac:dyDescent="0.25">
      <c r="B7" s="90" t="s">
        <v>1048</v>
      </c>
      <c r="C7" s="91" t="s">
        <v>1049</v>
      </c>
      <c r="D7" s="92">
        <v>40577</v>
      </c>
      <c r="E7" s="91" t="s">
        <v>1050</v>
      </c>
      <c r="F7" s="91" t="s">
        <v>1051</v>
      </c>
      <c r="G7" s="180" t="s">
        <v>1052</v>
      </c>
      <c r="H7" s="314">
        <v>2300000</v>
      </c>
      <c r="I7" s="314">
        <v>1610000</v>
      </c>
      <c r="J7" s="94" t="s">
        <v>16</v>
      </c>
    </row>
    <row r="8" spans="1:10" ht="30" x14ac:dyDescent="0.25">
      <c r="B8" s="90" t="s">
        <v>1053</v>
      </c>
      <c r="C8" s="91" t="s">
        <v>1054</v>
      </c>
      <c r="D8" s="92">
        <v>40625</v>
      </c>
      <c r="E8" s="91" t="s">
        <v>1055</v>
      </c>
      <c r="F8" s="91" t="s">
        <v>600</v>
      </c>
      <c r="G8" s="180" t="s">
        <v>1056</v>
      </c>
      <c r="H8" s="314">
        <v>350000</v>
      </c>
      <c r="I8" s="314">
        <v>245000</v>
      </c>
      <c r="J8" s="94" t="s">
        <v>16</v>
      </c>
    </row>
    <row r="9" spans="1:10" ht="62.25" x14ac:dyDescent="0.25">
      <c r="B9" s="90" t="s">
        <v>1057</v>
      </c>
      <c r="C9" s="91" t="s">
        <v>1058</v>
      </c>
      <c r="D9" s="92">
        <v>40626</v>
      </c>
      <c r="E9" s="91" t="s">
        <v>1055</v>
      </c>
      <c r="F9" s="91" t="s">
        <v>600</v>
      </c>
      <c r="G9" s="180" t="s">
        <v>1059</v>
      </c>
      <c r="H9" s="314">
        <v>3300000</v>
      </c>
      <c r="I9" s="314">
        <v>3300000</v>
      </c>
      <c r="J9" s="94" t="s">
        <v>70</v>
      </c>
    </row>
    <row r="10" spans="1:10" ht="64.5" x14ac:dyDescent="0.25">
      <c r="B10" s="90" t="s">
        <v>1060</v>
      </c>
      <c r="C10" s="91" t="s">
        <v>1061</v>
      </c>
      <c r="D10" s="92">
        <v>40675</v>
      </c>
      <c r="E10" s="91" t="s">
        <v>1050</v>
      </c>
      <c r="F10" s="91" t="s">
        <v>1051</v>
      </c>
      <c r="G10" s="180" t="s">
        <v>1062</v>
      </c>
      <c r="H10" s="314">
        <v>2800000</v>
      </c>
      <c r="I10" s="314">
        <v>1960000</v>
      </c>
      <c r="J10" s="94" t="s">
        <v>16</v>
      </c>
    </row>
    <row r="11" spans="1:10" ht="32.25" x14ac:dyDescent="0.25">
      <c r="B11" s="90" t="s">
        <v>1063</v>
      </c>
      <c r="C11" s="91" t="s">
        <v>1064</v>
      </c>
      <c r="D11" s="92">
        <v>40710</v>
      </c>
      <c r="E11" s="91" t="s">
        <v>1065</v>
      </c>
      <c r="F11" s="91" t="s">
        <v>1066</v>
      </c>
      <c r="G11" s="180" t="s">
        <v>1067</v>
      </c>
      <c r="H11" s="314">
        <v>1000000</v>
      </c>
      <c r="I11" s="314">
        <v>700000</v>
      </c>
      <c r="J11" s="94" t="s">
        <v>16</v>
      </c>
    </row>
    <row r="12" spans="1:10" ht="49.5" x14ac:dyDescent="0.25">
      <c r="B12" s="90" t="s">
        <v>1068</v>
      </c>
      <c r="C12" s="91" t="s">
        <v>1069</v>
      </c>
      <c r="D12" s="92">
        <v>40760</v>
      </c>
      <c r="E12" s="91" t="s">
        <v>1055</v>
      </c>
      <c r="F12" s="91" t="s">
        <v>600</v>
      </c>
      <c r="G12" s="180" t="s">
        <v>1070</v>
      </c>
      <c r="H12" s="314">
        <v>3200000</v>
      </c>
      <c r="I12" s="314">
        <v>2240000</v>
      </c>
      <c r="J12" s="94" t="s">
        <v>16</v>
      </c>
    </row>
    <row r="13" spans="1:10" ht="409.5" x14ac:dyDescent="0.25">
      <c r="B13" s="90" t="s">
        <v>1071</v>
      </c>
      <c r="C13" s="91" t="s">
        <v>1072</v>
      </c>
      <c r="D13" s="92">
        <v>40791</v>
      </c>
      <c r="E13" s="91" t="s">
        <v>1065</v>
      </c>
      <c r="F13" s="91" t="s">
        <v>1066</v>
      </c>
      <c r="G13" s="182" t="s">
        <v>1073</v>
      </c>
      <c r="H13" s="314">
        <v>28000000</v>
      </c>
      <c r="I13" s="314">
        <v>19600000</v>
      </c>
      <c r="J13" s="94" t="s">
        <v>16</v>
      </c>
    </row>
    <row r="14" spans="1:10" ht="287.25" x14ac:dyDescent="0.25">
      <c r="A14" s="183"/>
      <c r="B14" s="90" t="s">
        <v>1074</v>
      </c>
      <c r="C14" s="91" t="s">
        <v>1075</v>
      </c>
      <c r="D14" s="92">
        <v>40807</v>
      </c>
      <c r="E14" s="91" t="s">
        <v>1050</v>
      </c>
      <c r="F14" s="91" t="s">
        <v>1051</v>
      </c>
      <c r="G14" s="182" t="s">
        <v>1076</v>
      </c>
      <c r="H14" s="314">
        <v>10400000</v>
      </c>
      <c r="I14" s="315" t="s">
        <v>59</v>
      </c>
      <c r="J14" s="94" t="s">
        <v>1077</v>
      </c>
    </row>
    <row r="15" spans="1:10" ht="32.25" x14ac:dyDescent="0.25">
      <c r="B15" s="90" t="s">
        <v>1078</v>
      </c>
      <c r="C15" s="91" t="s">
        <v>1079</v>
      </c>
      <c r="D15" s="92">
        <v>40823</v>
      </c>
      <c r="E15" s="91" t="s">
        <v>1050</v>
      </c>
      <c r="F15" s="91" t="s">
        <v>1051</v>
      </c>
      <c r="G15" s="182" t="s">
        <v>1080</v>
      </c>
      <c r="H15" s="314">
        <v>1600000</v>
      </c>
      <c r="I15" s="314">
        <v>1120000</v>
      </c>
      <c r="J15" s="94" t="s">
        <v>16</v>
      </c>
    </row>
    <row r="16" spans="1:10" ht="77.25" x14ac:dyDescent="0.25">
      <c r="B16" s="90" t="s">
        <v>1081</v>
      </c>
      <c r="C16" s="91" t="s">
        <v>1082</v>
      </c>
      <c r="D16" s="92">
        <v>40837</v>
      </c>
      <c r="E16" s="91" t="s">
        <v>1050</v>
      </c>
      <c r="F16" s="91" t="s">
        <v>1051</v>
      </c>
      <c r="G16" s="182" t="s">
        <v>1083</v>
      </c>
      <c r="H16" s="314">
        <v>1300000</v>
      </c>
      <c r="I16" s="314" t="s">
        <v>59</v>
      </c>
      <c r="J16" s="94" t="s">
        <v>1084</v>
      </c>
    </row>
    <row r="17" spans="1:10" ht="60" x14ac:dyDescent="0.25">
      <c r="B17" s="90" t="s">
        <v>1085</v>
      </c>
      <c r="C17" s="91" t="s">
        <v>1086</v>
      </c>
      <c r="D17" s="92">
        <v>40837</v>
      </c>
      <c r="E17" s="91" t="s">
        <v>1050</v>
      </c>
      <c r="F17" s="91" t="s">
        <v>1051</v>
      </c>
      <c r="G17" s="182" t="s">
        <v>1087</v>
      </c>
      <c r="H17" s="314">
        <v>1300000</v>
      </c>
      <c r="I17" s="314" t="s">
        <v>59</v>
      </c>
      <c r="J17" s="184" t="s">
        <v>1088</v>
      </c>
    </row>
    <row r="18" spans="1:10" ht="30" x14ac:dyDescent="0.25">
      <c r="B18" s="90" t="s">
        <v>1089</v>
      </c>
      <c r="C18" s="91" t="s">
        <v>1090</v>
      </c>
      <c r="D18" s="92">
        <v>40868</v>
      </c>
      <c r="E18" s="91" t="s">
        <v>1091</v>
      </c>
      <c r="F18" s="91" t="s">
        <v>120</v>
      </c>
      <c r="G18" s="182" t="s">
        <v>1092</v>
      </c>
      <c r="H18" s="314">
        <v>80000</v>
      </c>
      <c r="I18" s="314">
        <v>56000</v>
      </c>
      <c r="J18" s="94" t="s">
        <v>16</v>
      </c>
    </row>
    <row r="19" spans="1:10" ht="45" x14ac:dyDescent="0.25">
      <c r="B19" s="90" t="s">
        <v>1093</v>
      </c>
      <c r="C19" s="91" t="s">
        <v>1094</v>
      </c>
      <c r="D19" s="92">
        <v>40869</v>
      </c>
      <c r="E19" s="91" t="s">
        <v>1050</v>
      </c>
      <c r="F19" s="91" t="s">
        <v>1051</v>
      </c>
      <c r="G19" s="182" t="s">
        <v>1095</v>
      </c>
      <c r="H19" s="314">
        <v>1300000</v>
      </c>
      <c r="I19" s="314" t="s">
        <v>59</v>
      </c>
      <c r="J19" s="185" t="s">
        <v>1096</v>
      </c>
    </row>
    <row r="20" spans="1:10" ht="62.25" x14ac:dyDescent="0.25">
      <c r="B20" s="90" t="s">
        <v>1097</v>
      </c>
      <c r="C20" s="91" t="s">
        <v>1098</v>
      </c>
      <c r="D20" s="92">
        <v>40869</v>
      </c>
      <c r="E20" s="91" t="s">
        <v>1050</v>
      </c>
      <c r="F20" s="91" t="s">
        <v>1051</v>
      </c>
      <c r="G20" s="182" t="s">
        <v>1099</v>
      </c>
      <c r="H20" s="314">
        <v>2600000</v>
      </c>
      <c r="I20" s="314" t="s">
        <v>59</v>
      </c>
      <c r="J20" s="185" t="s">
        <v>1096</v>
      </c>
    </row>
    <row r="21" spans="1:10" ht="62.25" x14ac:dyDescent="0.25">
      <c r="A21" s="186"/>
      <c r="B21" s="90" t="s">
        <v>1100</v>
      </c>
      <c r="C21" s="91" t="s">
        <v>1101</v>
      </c>
      <c r="D21" s="92">
        <v>40869</v>
      </c>
      <c r="E21" s="91" t="s">
        <v>1050</v>
      </c>
      <c r="F21" s="91" t="s">
        <v>1051</v>
      </c>
      <c r="G21" s="182" t="s">
        <v>1102</v>
      </c>
      <c r="H21" s="314">
        <v>2600000</v>
      </c>
      <c r="I21" s="314" t="s">
        <v>59</v>
      </c>
      <c r="J21" s="185" t="s">
        <v>1096</v>
      </c>
    </row>
    <row r="22" spans="1:10" ht="92.25" x14ac:dyDescent="0.25">
      <c r="A22" s="187"/>
      <c r="B22" s="90" t="s">
        <v>1103</v>
      </c>
      <c r="C22" s="91" t="s">
        <v>1104</v>
      </c>
      <c r="D22" s="92">
        <v>40869</v>
      </c>
      <c r="E22" s="91" t="s">
        <v>1050</v>
      </c>
      <c r="F22" s="91" t="s">
        <v>1051</v>
      </c>
      <c r="G22" s="182" t="s">
        <v>1105</v>
      </c>
      <c r="H22" s="314">
        <v>3900000</v>
      </c>
      <c r="I22" s="314" t="s">
        <v>59</v>
      </c>
      <c r="J22" s="185" t="s">
        <v>1096</v>
      </c>
    </row>
    <row r="23" spans="1:10" ht="45" x14ac:dyDescent="0.25">
      <c r="A23" s="186"/>
      <c r="B23" s="90" t="s">
        <v>1106</v>
      </c>
      <c r="C23" s="91" t="s">
        <v>1107</v>
      </c>
      <c r="D23" s="92">
        <v>40869</v>
      </c>
      <c r="E23" s="91" t="s">
        <v>1050</v>
      </c>
      <c r="F23" s="91" t="s">
        <v>1051</v>
      </c>
      <c r="G23" s="182" t="s">
        <v>1095</v>
      </c>
      <c r="H23" s="314">
        <v>1300000</v>
      </c>
      <c r="I23" s="314" t="s">
        <v>59</v>
      </c>
      <c r="J23" s="185" t="s">
        <v>1108</v>
      </c>
    </row>
    <row r="24" spans="1:10" ht="255" x14ac:dyDescent="0.25">
      <c r="A24" s="186"/>
      <c r="B24" s="90" t="s">
        <v>1109</v>
      </c>
      <c r="C24" s="91" t="s">
        <v>1110</v>
      </c>
      <c r="D24" s="92">
        <v>40876</v>
      </c>
      <c r="E24" s="91" t="s">
        <v>1091</v>
      </c>
      <c r="F24" s="91" t="s">
        <v>120</v>
      </c>
      <c r="G24" s="182" t="s">
        <v>1111</v>
      </c>
      <c r="H24" s="314">
        <v>10600000</v>
      </c>
      <c r="I24" s="314">
        <v>7420000</v>
      </c>
      <c r="J24" s="94" t="s">
        <v>16</v>
      </c>
    </row>
    <row r="25" spans="1:10" ht="45" x14ac:dyDescent="0.25">
      <c r="A25" s="188"/>
      <c r="B25" s="90" t="s">
        <v>1112</v>
      </c>
      <c r="C25" s="91" t="s">
        <v>1113</v>
      </c>
      <c r="D25" s="92">
        <v>40885</v>
      </c>
      <c r="E25" s="91" t="s">
        <v>1050</v>
      </c>
      <c r="F25" s="91" t="s">
        <v>1051</v>
      </c>
      <c r="G25" s="182" t="s">
        <v>1114</v>
      </c>
      <c r="H25" s="314">
        <v>1300000</v>
      </c>
      <c r="I25" s="314" t="s">
        <v>59</v>
      </c>
      <c r="J25" s="184" t="s">
        <v>1115</v>
      </c>
    </row>
    <row r="26" spans="1:10" ht="107.25" x14ac:dyDescent="0.25">
      <c r="A26" s="186"/>
      <c r="B26" s="90" t="s">
        <v>1116</v>
      </c>
      <c r="C26" s="91" t="s">
        <v>1117</v>
      </c>
      <c r="D26" s="92">
        <v>40886</v>
      </c>
      <c r="E26" s="91" t="s">
        <v>1050</v>
      </c>
      <c r="F26" s="91" t="s">
        <v>1051</v>
      </c>
      <c r="G26" s="182" t="s">
        <v>1118</v>
      </c>
      <c r="H26" s="314">
        <v>3900000</v>
      </c>
      <c r="I26" s="314" t="s">
        <v>59</v>
      </c>
      <c r="J26" s="185" t="s">
        <v>1119</v>
      </c>
    </row>
    <row r="27" spans="1:10" ht="90" x14ac:dyDescent="0.25">
      <c r="A27" s="186"/>
      <c r="B27" s="90" t="s">
        <v>1120</v>
      </c>
      <c r="C27" s="91" t="s">
        <v>1121</v>
      </c>
      <c r="D27" s="92">
        <v>40898</v>
      </c>
      <c r="E27" s="91" t="s">
        <v>1091</v>
      </c>
      <c r="F27" s="91" t="s">
        <v>120</v>
      </c>
      <c r="G27" s="156" t="s">
        <v>1122</v>
      </c>
      <c r="H27" s="314">
        <v>4200000</v>
      </c>
      <c r="I27" s="314">
        <v>2940000</v>
      </c>
      <c r="J27" s="94" t="s">
        <v>16</v>
      </c>
    </row>
    <row r="28" spans="1:10" ht="30" x14ac:dyDescent="0.25">
      <c r="A28" s="186"/>
      <c r="B28" s="28" t="s">
        <v>1123</v>
      </c>
      <c r="C28" s="91" t="s">
        <v>1124</v>
      </c>
      <c r="D28" s="92">
        <v>40935</v>
      </c>
      <c r="E28" s="91" t="s">
        <v>1050</v>
      </c>
      <c r="F28" s="91" t="s">
        <v>1051</v>
      </c>
      <c r="G28" s="158" t="s">
        <v>1125</v>
      </c>
      <c r="H28" s="316">
        <v>380000</v>
      </c>
      <c r="I28" s="316">
        <v>266000</v>
      </c>
      <c r="J28" s="28" t="s">
        <v>16</v>
      </c>
    </row>
    <row r="29" spans="1:10" ht="75" x14ac:dyDescent="0.25">
      <c r="A29" s="186"/>
      <c r="B29" s="28" t="s">
        <v>1126</v>
      </c>
      <c r="C29" s="91" t="s">
        <v>1127</v>
      </c>
      <c r="D29" s="92">
        <v>40939</v>
      </c>
      <c r="E29" s="91" t="s">
        <v>1091</v>
      </c>
      <c r="F29" s="91" t="s">
        <v>120</v>
      </c>
      <c r="G29" s="158" t="s">
        <v>1128</v>
      </c>
      <c r="H29" s="316">
        <v>3600000</v>
      </c>
      <c r="I29" s="316">
        <v>2520000</v>
      </c>
      <c r="J29" s="28" t="s">
        <v>16</v>
      </c>
    </row>
    <row r="30" spans="1:10" ht="30" x14ac:dyDescent="0.25">
      <c r="A30" s="186"/>
      <c r="B30" s="28" t="s">
        <v>1129</v>
      </c>
      <c r="C30" s="91" t="s">
        <v>1130</v>
      </c>
      <c r="D30" s="92">
        <v>40982</v>
      </c>
      <c r="E30" s="91" t="s">
        <v>1091</v>
      </c>
      <c r="F30" s="91" t="s">
        <v>120</v>
      </c>
      <c r="G30" s="158" t="s">
        <v>1131</v>
      </c>
      <c r="H30" s="316">
        <v>80000</v>
      </c>
      <c r="I30" s="316">
        <v>56000</v>
      </c>
      <c r="J30" s="28" t="s">
        <v>16</v>
      </c>
    </row>
    <row r="31" spans="1:10" ht="120" x14ac:dyDescent="0.25">
      <c r="A31" s="188"/>
      <c r="B31" s="28" t="s">
        <v>1132</v>
      </c>
      <c r="C31" s="28" t="s">
        <v>1133</v>
      </c>
      <c r="D31" s="151">
        <v>40983</v>
      </c>
      <c r="E31" s="91" t="s">
        <v>1050</v>
      </c>
      <c r="F31" s="91" t="s">
        <v>1051</v>
      </c>
      <c r="G31" s="158" t="s">
        <v>1134</v>
      </c>
      <c r="H31" s="314">
        <v>1365000</v>
      </c>
      <c r="I31" s="314" t="s">
        <v>59</v>
      </c>
      <c r="J31" s="309" t="s">
        <v>1135</v>
      </c>
    </row>
    <row r="32" spans="1:10" ht="150" x14ac:dyDescent="0.25">
      <c r="A32" s="186"/>
      <c r="B32" s="164" t="s">
        <v>1136</v>
      </c>
      <c r="C32" s="164" t="s">
        <v>1137</v>
      </c>
      <c r="D32" s="162">
        <v>40983</v>
      </c>
      <c r="E32" s="189" t="s">
        <v>1050</v>
      </c>
      <c r="F32" s="189" t="s">
        <v>1051</v>
      </c>
      <c r="G32" s="190" t="s">
        <v>1138</v>
      </c>
      <c r="H32" s="317" t="s">
        <v>59</v>
      </c>
      <c r="I32" s="317" t="s">
        <v>59</v>
      </c>
      <c r="J32" s="164" t="s">
        <v>1047</v>
      </c>
    </row>
    <row r="33" spans="1:10" ht="105" x14ac:dyDescent="0.25">
      <c r="A33" s="186"/>
      <c r="B33" s="138" t="s">
        <v>1139</v>
      </c>
      <c r="C33" s="164" t="s">
        <v>1140</v>
      </c>
      <c r="D33" s="162">
        <v>40983</v>
      </c>
      <c r="E33" s="189" t="s">
        <v>1050</v>
      </c>
      <c r="F33" s="189" t="s">
        <v>1051</v>
      </c>
      <c r="G33" s="190" t="s">
        <v>1141</v>
      </c>
      <c r="H33" s="314">
        <v>1300000</v>
      </c>
      <c r="I33" s="317" t="s">
        <v>59</v>
      </c>
      <c r="J33" s="192" t="s">
        <v>1142</v>
      </c>
    </row>
    <row r="34" spans="1:10" ht="150" x14ac:dyDescent="0.25">
      <c r="A34" s="188"/>
      <c r="B34" s="138" t="s">
        <v>1143</v>
      </c>
      <c r="C34" s="164" t="s">
        <v>1144</v>
      </c>
      <c r="D34" s="162">
        <v>40983</v>
      </c>
      <c r="E34" s="189" t="s">
        <v>1050</v>
      </c>
      <c r="F34" s="189" t="s">
        <v>1051</v>
      </c>
      <c r="G34" s="190" t="s">
        <v>1145</v>
      </c>
      <c r="H34" s="314" t="s">
        <v>59</v>
      </c>
      <c r="I34" s="317" t="s">
        <v>59</v>
      </c>
      <c r="J34" s="138" t="s">
        <v>1047</v>
      </c>
    </row>
    <row r="35" spans="1:10" ht="90" x14ac:dyDescent="0.25">
      <c r="A35" s="188"/>
      <c r="B35" s="138" t="s">
        <v>1146</v>
      </c>
      <c r="C35" s="164" t="s">
        <v>1147</v>
      </c>
      <c r="D35" s="162">
        <v>40983</v>
      </c>
      <c r="E35" s="189" t="s">
        <v>1050</v>
      </c>
      <c r="F35" s="189" t="s">
        <v>1051</v>
      </c>
      <c r="G35" s="190" t="s">
        <v>1148</v>
      </c>
      <c r="H35" s="314">
        <v>1300000</v>
      </c>
      <c r="I35" s="317" t="s">
        <v>59</v>
      </c>
      <c r="J35" s="185" t="s">
        <v>1142</v>
      </c>
    </row>
    <row r="36" spans="1:10" ht="30" x14ac:dyDescent="0.25">
      <c r="A36" s="188"/>
      <c r="B36" s="138" t="s">
        <v>1149</v>
      </c>
      <c r="C36" s="189" t="s">
        <v>1150</v>
      </c>
      <c r="D36" s="194">
        <v>40983</v>
      </c>
      <c r="E36" s="189" t="s">
        <v>1050</v>
      </c>
      <c r="F36" s="189" t="s">
        <v>1051</v>
      </c>
      <c r="G36" s="190" t="s">
        <v>1151</v>
      </c>
      <c r="H36" s="316">
        <v>650000</v>
      </c>
      <c r="I36" s="318">
        <v>650000</v>
      </c>
      <c r="J36" s="34" t="s">
        <v>70</v>
      </c>
    </row>
    <row r="37" spans="1:10" ht="394.5" x14ac:dyDescent="0.25">
      <c r="A37" s="188"/>
      <c r="B37" s="181" t="s">
        <v>1152</v>
      </c>
      <c r="C37" s="193" t="s">
        <v>1153</v>
      </c>
      <c r="D37" s="194">
        <v>40988</v>
      </c>
      <c r="E37" s="91" t="s">
        <v>1091</v>
      </c>
      <c r="F37" s="91" t="s">
        <v>120</v>
      </c>
      <c r="G37" s="190" t="s">
        <v>1154</v>
      </c>
      <c r="H37" s="316">
        <v>16600000</v>
      </c>
      <c r="I37" s="316">
        <v>11620000</v>
      </c>
      <c r="J37" s="181" t="s">
        <v>16</v>
      </c>
    </row>
    <row r="38" spans="1:10" ht="45" x14ac:dyDescent="0.25">
      <c r="A38" s="188"/>
      <c r="B38" s="181" t="s">
        <v>1155</v>
      </c>
      <c r="C38" s="181" t="s">
        <v>1156</v>
      </c>
      <c r="D38" s="162">
        <v>41010</v>
      </c>
      <c r="E38" s="28" t="s">
        <v>1157</v>
      </c>
      <c r="F38" s="91" t="s">
        <v>1158</v>
      </c>
      <c r="G38" s="190" t="s">
        <v>1159</v>
      </c>
      <c r="H38" s="314" t="s">
        <v>59</v>
      </c>
      <c r="I38" s="314" t="s">
        <v>59</v>
      </c>
      <c r="J38" s="181" t="s">
        <v>1047</v>
      </c>
    </row>
    <row r="39" spans="1:10" ht="225" x14ac:dyDescent="0.25">
      <c r="A39" s="188"/>
      <c r="B39" s="181" t="s">
        <v>1160</v>
      </c>
      <c r="C39" s="181" t="s">
        <v>1161</v>
      </c>
      <c r="D39" s="194">
        <v>41010</v>
      </c>
      <c r="E39" s="28" t="s">
        <v>1157</v>
      </c>
      <c r="F39" s="91" t="s">
        <v>1158</v>
      </c>
      <c r="G39" s="190" t="s">
        <v>1162</v>
      </c>
      <c r="H39" s="314">
        <v>4000000</v>
      </c>
      <c r="I39" s="317">
        <v>2800000</v>
      </c>
      <c r="J39" s="34" t="s">
        <v>16</v>
      </c>
    </row>
    <row r="40" spans="1:10" ht="45" x14ac:dyDescent="0.25">
      <c r="A40" s="188"/>
      <c r="B40" s="181" t="s">
        <v>1163</v>
      </c>
      <c r="C40" s="181" t="s">
        <v>1164</v>
      </c>
      <c r="D40" s="194">
        <v>41033</v>
      </c>
      <c r="E40" s="91" t="s">
        <v>1050</v>
      </c>
      <c r="F40" s="91" t="s">
        <v>1051</v>
      </c>
      <c r="G40" s="190" t="s">
        <v>1165</v>
      </c>
      <c r="H40" s="314">
        <v>325000</v>
      </c>
      <c r="I40" s="314">
        <v>227500</v>
      </c>
      <c r="J40" s="181" t="s">
        <v>16</v>
      </c>
    </row>
    <row r="41" spans="1:10" ht="240" x14ac:dyDescent="0.25">
      <c r="A41" s="188"/>
      <c r="B41" s="181" t="s">
        <v>1166</v>
      </c>
      <c r="C41" s="181" t="s">
        <v>1167</v>
      </c>
      <c r="D41" s="194">
        <v>41036</v>
      </c>
      <c r="E41" s="91" t="s">
        <v>1168</v>
      </c>
      <c r="F41" s="91" t="s">
        <v>73</v>
      </c>
      <c r="G41" s="190" t="s">
        <v>1169</v>
      </c>
      <c r="H41" s="314">
        <v>7700000</v>
      </c>
      <c r="I41" s="314">
        <v>5390000</v>
      </c>
      <c r="J41" s="181" t="s">
        <v>16</v>
      </c>
    </row>
    <row r="42" spans="1:10" ht="75" x14ac:dyDescent="0.25">
      <c r="A42" s="188"/>
      <c r="B42" s="181" t="s">
        <v>1170</v>
      </c>
      <c r="C42" s="181" t="s">
        <v>1171</v>
      </c>
      <c r="D42" s="194">
        <v>41038</v>
      </c>
      <c r="E42" s="91" t="s">
        <v>1050</v>
      </c>
      <c r="F42" s="91" t="s">
        <v>1051</v>
      </c>
      <c r="G42" s="190" t="s">
        <v>1172</v>
      </c>
      <c r="H42" s="314">
        <v>325000</v>
      </c>
      <c r="I42" s="314">
        <v>227500</v>
      </c>
      <c r="J42" s="181" t="s">
        <v>16</v>
      </c>
    </row>
    <row r="43" spans="1:10" ht="60" x14ac:dyDescent="0.25">
      <c r="A43" s="188"/>
      <c r="B43" s="181" t="s">
        <v>1173</v>
      </c>
      <c r="C43" s="181" t="s">
        <v>1174</v>
      </c>
      <c r="D43" s="194">
        <v>41052</v>
      </c>
      <c r="E43" s="91" t="s">
        <v>1050</v>
      </c>
      <c r="F43" s="91" t="s">
        <v>1051</v>
      </c>
      <c r="G43" s="190" t="s">
        <v>1175</v>
      </c>
      <c r="H43" s="314">
        <v>1300000</v>
      </c>
      <c r="I43" s="314">
        <v>910000</v>
      </c>
      <c r="J43" s="181" t="s">
        <v>16</v>
      </c>
    </row>
    <row r="44" spans="1:10" ht="90" x14ac:dyDescent="0.25">
      <c r="A44" s="188"/>
      <c r="B44" s="181" t="s">
        <v>1176</v>
      </c>
      <c r="C44" s="181" t="s">
        <v>1177</v>
      </c>
      <c r="D44" s="194">
        <v>41054</v>
      </c>
      <c r="E44" s="91" t="s">
        <v>1050</v>
      </c>
      <c r="F44" s="91" t="s">
        <v>1051</v>
      </c>
      <c r="G44" s="190" t="s">
        <v>1178</v>
      </c>
      <c r="H44" s="314">
        <v>2600000</v>
      </c>
      <c r="I44" s="314">
        <v>1820000</v>
      </c>
      <c r="J44" s="28" t="s">
        <v>16</v>
      </c>
    </row>
    <row r="45" spans="1:10" ht="90" x14ac:dyDescent="0.25">
      <c r="A45" s="188"/>
      <c r="B45" s="181" t="s">
        <v>1179</v>
      </c>
      <c r="C45" s="181" t="s">
        <v>1180</v>
      </c>
      <c r="D45" s="194">
        <v>41060</v>
      </c>
      <c r="E45" s="91" t="s">
        <v>1050</v>
      </c>
      <c r="F45" s="91" t="s">
        <v>1051</v>
      </c>
      <c r="G45" s="195" t="s">
        <v>1181</v>
      </c>
      <c r="H45" s="314">
        <v>2600000</v>
      </c>
      <c r="I45" s="314">
        <v>1820000</v>
      </c>
      <c r="J45" s="138" t="s">
        <v>16</v>
      </c>
    </row>
    <row r="46" spans="1:10" ht="409.5" x14ac:dyDescent="0.25">
      <c r="B46" s="181" t="s">
        <v>1182</v>
      </c>
      <c r="C46" s="181" t="s">
        <v>1183</v>
      </c>
      <c r="D46" s="194">
        <v>41079</v>
      </c>
      <c r="E46" s="196" t="s">
        <v>1050</v>
      </c>
      <c r="F46" s="189" t="s">
        <v>1051</v>
      </c>
      <c r="G46" s="195" t="s">
        <v>1184</v>
      </c>
      <c r="H46" s="314">
        <v>7800000</v>
      </c>
      <c r="I46" s="314" t="s">
        <v>59</v>
      </c>
      <c r="J46" s="185" t="s">
        <v>1185</v>
      </c>
    </row>
    <row r="47" spans="1:10" ht="45" x14ac:dyDescent="0.25">
      <c r="B47" s="181" t="s">
        <v>1186</v>
      </c>
      <c r="C47" s="181" t="s">
        <v>1187</v>
      </c>
      <c r="D47" s="162">
        <v>41129</v>
      </c>
      <c r="E47" s="196" t="s">
        <v>1050</v>
      </c>
      <c r="F47" s="189" t="s">
        <v>1051</v>
      </c>
      <c r="G47" s="190" t="s">
        <v>1188</v>
      </c>
      <c r="H47" s="314" t="s">
        <v>59</v>
      </c>
      <c r="I47" s="314" t="s">
        <v>59</v>
      </c>
      <c r="J47" s="181" t="s">
        <v>1047</v>
      </c>
    </row>
    <row r="48" spans="1:10" ht="45" x14ac:dyDescent="0.25">
      <c r="B48" s="181" t="s">
        <v>1189</v>
      </c>
      <c r="C48" s="181" t="s">
        <v>1190</v>
      </c>
      <c r="D48" s="194">
        <v>41152</v>
      </c>
      <c r="E48" s="91" t="s">
        <v>1050</v>
      </c>
      <c r="F48" s="91" t="s">
        <v>1051</v>
      </c>
      <c r="G48" s="190" t="s">
        <v>1191</v>
      </c>
      <c r="H48" s="314">
        <v>1300000</v>
      </c>
      <c r="I48" s="314">
        <v>910000</v>
      </c>
      <c r="J48" s="181" t="s">
        <v>16</v>
      </c>
    </row>
    <row r="49" spans="2:10" ht="75" x14ac:dyDescent="0.25">
      <c r="B49" s="181" t="s">
        <v>1192</v>
      </c>
      <c r="C49" s="181" t="s">
        <v>1193</v>
      </c>
      <c r="D49" s="194">
        <v>41218</v>
      </c>
      <c r="E49" s="91" t="s">
        <v>1050</v>
      </c>
      <c r="F49" s="91" t="s">
        <v>1051</v>
      </c>
      <c r="G49" s="190" t="s">
        <v>1194</v>
      </c>
      <c r="H49" s="314">
        <v>325000</v>
      </c>
      <c r="I49" s="314">
        <v>227500</v>
      </c>
      <c r="J49" s="181" t="s">
        <v>16</v>
      </c>
    </row>
    <row r="50" spans="2:10" ht="409.5" x14ac:dyDescent="0.25">
      <c r="B50" s="181" t="s">
        <v>1195</v>
      </c>
      <c r="C50" s="181" t="s">
        <v>1196</v>
      </c>
      <c r="D50" s="162">
        <v>41219</v>
      </c>
      <c r="E50" s="91" t="s">
        <v>1050</v>
      </c>
      <c r="F50" s="91" t="s">
        <v>1051</v>
      </c>
      <c r="G50" s="190" t="s">
        <v>1197</v>
      </c>
      <c r="H50" s="314">
        <v>12025000</v>
      </c>
      <c r="I50" s="314">
        <v>8417500</v>
      </c>
      <c r="J50" s="181" t="s">
        <v>16</v>
      </c>
    </row>
    <row r="51" spans="2:10" ht="210" x14ac:dyDescent="0.25">
      <c r="B51" s="181" t="s">
        <v>1198</v>
      </c>
      <c r="C51" s="181" t="s">
        <v>1199</v>
      </c>
      <c r="D51" s="197">
        <v>41281</v>
      </c>
      <c r="E51" s="91" t="s">
        <v>1050</v>
      </c>
      <c r="F51" s="91" t="s">
        <v>1051</v>
      </c>
      <c r="G51" s="198" t="s">
        <v>1200</v>
      </c>
      <c r="H51" s="314" t="s">
        <v>59</v>
      </c>
      <c r="I51" s="314" t="s">
        <v>59</v>
      </c>
      <c r="J51" s="181" t="s">
        <v>1201</v>
      </c>
    </row>
    <row r="52" spans="2:10" ht="300" x14ac:dyDescent="0.25">
      <c r="B52" s="138" t="s">
        <v>1202</v>
      </c>
      <c r="C52" s="138" t="s">
        <v>1203</v>
      </c>
      <c r="D52" s="199">
        <v>41291</v>
      </c>
      <c r="E52" s="91" t="s">
        <v>1050</v>
      </c>
      <c r="F52" s="91" t="s">
        <v>1051</v>
      </c>
      <c r="G52" s="190" t="s">
        <v>1204</v>
      </c>
      <c r="H52" s="314">
        <v>975000</v>
      </c>
      <c r="I52" s="314">
        <v>682500</v>
      </c>
      <c r="J52" s="181" t="s">
        <v>16</v>
      </c>
    </row>
    <row r="53" spans="2:10" ht="30" x14ac:dyDescent="0.25">
      <c r="B53" s="181" t="s">
        <v>1205</v>
      </c>
      <c r="C53" s="181" t="s">
        <v>1206</v>
      </c>
      <c r="D53" s="200">
        <v>41327</v>
      </c>
      <c r="E53" s="91" t="s">
        <v>1050</v>
      </c>
      <c r="F53" s="91" t="s">
        <v>1051</v>
      </c>
      <c r="G53" s="190" t="s">
        <v>1207</v>
      </c>
      <c r="H53" s="314">
        <v>65000</v>
      </c>
      <c r="I53" s="314">
        <v>45500</v>
      </c>
      <c r="J53" s="181" t="s">
        <v>16</v>
      </c>
    </row>
    <row r="54" spans="2:10" ht="105" x14ac:dyDescent="0.25">
      <c r="B54" s="181" t="s">
        <v>1208</v>
      </c>
      <c r="C54" s="181" t="s">
        <v>1209</v>
      </c>
      <c r="D54" s="197">
        <v>41330</v>
      </c>
      <c r="E54" s="91" t="s">
        <v>1050</v>
      </c>
      <c r="F54" s="91" t="s">
        <v>1051</v>
      </c>
      <c r="G54" s="190" t="s">
        <v>1210</v>
      </c>
      <c r="H54" s="314">
        <v>390000</v>
      </c>
      <c r="I54" s="314">
        <v>273000</v>
      </c>
      <c r="J54" s="181" t="s">
        <v>16</v>
      </c>
    </row>
    <row r="55" spans="2:10" ht="409.5" x14ac:dyDescent="0.25">
      <c r="B55" s="181" t="s">
        <v>1211</v>
      </c>
      <c r="C55" s="181" t="s">
        <v>1212</v>
      </c>
      <c r="D55" s="200">
        <v>41332</v>
      </c>
      <c r="E55" s="91" t="s">
        <v>1055</v>
      </c>
      <c r="F55" s="91" t="s">
        <v>600</v>
      </c>
      <c r="G55" s="190" t="s">
        <v>1213</v>
      </c>
      <c r="H55" s="314" t="s">
        <v>59</v>
      </c>
      <c r="I55" s="314" t="s">
        <v>59</v>
      </c>
      <c r="J55" s="138" t="s">
        <v>1047</v>
      </c>
    </row>
    <row r="56" spans="2:10" ht="45" x14ac:dyDescent="0.25">
      <c r="B56" s="181" t="s">
        <v>1214</v>
      </c>
      <c r="C56" s="181" t="s">
        <v>1215</v>
      </c>
      <c r="D56" s="197">
        <v>41333</v>
      </c>
      <c r="E56" s="91" t="s">
        <v>1050</v>
      </c>
      <c r="F56" s="91" t="s">
        <v>1051</v>
      </c>
      <c r="G56" s="190" t="s">
        <v>1216</v>
      </c>
      <c r="H56" s="314">
        <v>65000</v>
      </c>
      <c r="I56" s="314">
        <v>65000</v>
      </c>
      <c r="J56" s="192" t="s">
        <v>70</v>
      </c>
    </row>
    <row r="57" spans="2:10" ht="409.5" x14ac:dyDescent="0.25">
      <c r="B57" s="164" t="s">
        <v>1217</v>
      </c>
      <c r="C57" s="164" t="s">
        <v>1218</v>
      </c>
      <c r="D57" s="197">
        <v>41341</v>
      </c>
      <c r="E57" s="91" t="s">
        <v>1050</v>
      </c>
      <c r="F57" s="91" t="s">
        <v>1051</v>
      </c>
      <c r="G57" s="190" t="s">
        <v>1219</v>
      </c>
      <c r="H57" s="318">
        <v>7800000</v>
      </c>
      <c r="I57" s="318">
        <v>5460000</v>
      </c>
      <c r="J57" s="181" t="s">
        <v>16</v>
      </c>
    </row>
    <row r="58" spans="2:10" ht="75" x14ac:dyDescent="0.25">
      <c r="B58" s="164" t="s">
        <v>1220</v>
      </c>
      <c r="C58" s="164" t="s">
        <v>1221</v>
      </c>
      <c r="D58" s="197">
        <v>41344</v>
      </c>
      <c r="E58" s="91" t="s">
        <v>1050</v>
      </c>
      <c r="F58" s="91" t="s">
        <v>1051</v>
      </c>
      <c r="G58" s="190" t="s">
        <v>1222</v>
      </c>
      <c r="H58" s="314">
        <v>1300000</v>
      </c>
      <c r="I58" s="314">
        <v>910000</v>
      </c>
      <c r="J58" s="164" t="s">
        <v>16</v>
      </c>
    </row>
    <row r="59" spans="2:10" ht="30" x14ac:dyDescent="0.25">
      <c r="B59" s="181" t="s">
        <v>1223</v>
      </c>
      <c r="C59" s="181" t="s">
        <v>1224</v>
      </c>
      <c r="D59" s="200">
        <v>41374</v>
      </c>
      <c r="E59" s="28" t="s">
        <v>1225</v>
      </c>
      <c r="F59" s="91" t="s">
        <v>27</v>
      </c>
      <c r="G59" s="158" t="s">
        <v>1226</v>
      </c>
      <c r="H59" s="314" t="s">
        <v>59</v>
      </c>
      <c r="I59" s="314" t="s">
        <v>59</v>
      </c>
      <c r="J59" s="164" t="s">
        <v>1047</v>
      </c>
    </row>
    <row r="60" spans="2:10" ht="75" x14ac:dyDescent="0.25">
      <c r="B60" s="181" t="s">
        <v>1227</v>
      </c>
      <c r="C60" s="181" t="s">
        <v>1228</v>
      </c>
      <c r="D60" s="197">
        <v>41375</v>
      </c>
      <c r="E60" s="91" t="s">
        <v>1050</v>
      </c>
      <c r="F60" s="91" t="s">
        <v>1051</v>
      </c>
      <c r="G60" s="158" t="s">
        <v>1229</v>
      </c>
      <c r="H60" s="314">
        <v>1365000</v>
      </c>
      <c r="I60" s="314">
        <v>955500</v>
      </c>
      <c r="J60" s="181" t="s">
        <v>16</v>
      </c>
    </row>
    <row r="61" spans="2:10" ht="30" x14ac:dyDescent="0.25">
      <c r="B61" s="181" t="s">
        <v>1230</v>
      </c>
      <c r="C61" s="181" t="s">
        <v>1231</v>
      </c>
      <c r="D61" s="197">
        <v>41376</v>
      </c>
      <c r="E61" s="91" t="s">
        <v>1050</v>
      </c>
      <c r="F61" s="91" t="s">
        <v>1051</v>
      </c>
      <c r="G61" s="201" t="s">
        <v>1232</v>
      </c>
      <c r="H61" s="314">
        <v>65000</v>
      </c>
      <c r="I61" s="314">
        <v>45500</v>
      </c>
      <c r="J61" s="164" t="s">
        <v>16</v>
      </c>
    </row>
    <row r="62" spans="2:10" ht="360" x14ac:dyDescent="0.25">
      <c r="B62" s="181" t="s">
        <v>1233</v>
      </c>
      <c r="C62" s="181" t="s">
        <v>1234</v>
      </c>
      <c r="D62" s="197">
        <v>41394</v>
      </c>
      <c r="E62" s="91" t="s">
        <v>1050</v>
      </c>
      <c r="F62" s="91" t="s">
        <v>1051</v>
      </c>
      <c r="G62" s="158" t="s">
        <v>1235</v>
      </c>
      <c r="H62" s="314" t="s">
        <v>59</v>
      </c>
      <c r="I62" s="314" t="s">
        <v>59</v>
      </c>
      <c r="J62" s="164" t="s">
        <v>1201</v>
      </c>
    </row>
    <row r="63" spans="2:10" ht="75" x14ac:dyDescent="0.25">
      <c r="B63" s="181" t="s">
        <v>1236</v>
      </c>
      <c r="C63" s="181" t="s">
        <v>1237</v>
      </c>
      <c r="D63" s="197">
        <v>41397</v>
      </c>
      <c r="E63" s="91" t="s">
        <v>1050</v>
      </c>
      <c r="F63" s="91" t="s">
        <v>1051</v>
      </c>
      <c r="G63" s="158" t="s">
        <v>1238</v>
      </c>
      <c r="H63" s="314" t="s">
        <v>59</v>
      </c>
      <c r="I63" s="314" t="s">
        <v>59</v>
      </c>
      <c r="J63" s="164" t="s">
        <v>1047</v>
      </c>
    </row>
    <row r="64" spans="2:10" ht="180" x14ac:dyDescent="0.25">
      <c r="B64" s="181" t="s">
        <v>1239</v>
      </c>
      <c r="C64" s="181" t="s">
        <v>1240</v>
      </c>
      <c r="D64" s="200">
        <v>41397</v>
      </c>
      <c r="E64" s="91" t="s">
        <v>1055</v>
      </c>
      <c r="F64" s="91" t="s">
        <v>600</v>
      </c>
      <c r="G64" s="158" t="s">
        <v>1241</v>
      </c>
      <c r="H64" s="314">
        <v>3400000</v>
      </c>
      <c r="I64" s="314">
        <v>3400000</v>
      </c>
      <c r="J64" s="164" t="s">
        <v>70</v>
      </c>
    </row>
    <row r="65" spans="1:10" ht="150" x14ac:dyDescent="0.25">
      <c r="B65" s="181" t="s">
        <v>1242</v>
      </c>
      <c r="C65" s="181" t="s">
        <v>1243</v>
      </c>
      <c r="D65" s="197">
        <v>41401</v>
      </c>
      <c r="E65" s="91" t="s">
        <v>1050</v>
      </c>
      <c r="F65" s="91" t="s">
        <v>1051</v>
      </c>
      <c r="G65" s="201" t="s">
        <v>1244</v>
      </c>
      <c r="H65" s="314">
        <v>1600000</v>
      </c>
      <c r="I65" s="314">
        <v>1120000</v>
      </c>
      <c r="J65" s="164" t="s">
        <v>16</v>
      </c>
    </row>
    <row r="66" spans="1:10" ht="45" x14ac:dyDescent="0.25">
      <c r="A66" s="202"/>
      <c r="B66" s="181" t="s">
        <v>1245</v>
      </c>
      <c r="C66" s="181" t="s">
        <v>1246</v>
      </c>
      <c r="D66" s="197">
        <v>41402</v>
      </c>
      <c r="E66" s="91" t="s">
        <v>1050</v>
      </c>
      <c r="F66" s="91" t="s">
        <v>1051</v>
      </c>
      <c r="G66" s="158" t="s">
        <v>1247</v>
      </c>
      <c r="H66" s="314">
        <v>650000</v>
      </c>
      <c r="I66" s="314"/>
      <c r="J66" s="164" t="s">
        <v>1248</v>
      </c>
    </row>
    <row r="67" spans="1:10" ht="45" x14ac:dyDescent="0.25">
      <c r="B67" s="181" t="s">
        <v>1249</v>
      </c>
      <c r="C67" s="181" t="s">
        <v>1250</v>
      </c>
      <c r="D67" s="197">
        <v>41437</v>
      </c>
      <c r="E67" s="91" t="s">
        <v>1050</v>
      </c>
      <c r="F67" s="91" t="s">
        <v>1051</v>
      </c>
      <c r="G67" s="158" t="s">
        <v>1251</v>
      </c>
      <c r="H67" s="314">
        <v>1300000</v>
      </c>
      <c r="I67" s="314">
        <v>910000</v>
      </c>
      <c r="J67" s="164" t="s">
        <v>16</v>
      </c>
    </row>
    <row r="68" spans="1:10" ht="210" x14ac:dyDescent="0.25">
      <c r="A68" s="202"/>
      <c r="B68" s="138" t="s">
        <v>1252</v>
      </c>
      <c r="C68" s="181" t="s">
        <v>1253</v>
      </c>
      <c r="D68" s="199">
        <v>41451</v>
      </c>
      <c r="E68" s="91" t="s">
        <v>1050</v>
      </c>
      <c r="F68" s="91" t="s">
        <v>1051</v>
      </c>
      <c r="G68" s="158" t="s">
        <v>1254</v>
      </c>
      <c r="H68" s="314">
        <v>2600000</v>
      </c>
      <c r="I68" s="314">
        <v>910000</v>
      </c>
      <c r="J68" s="164" t="s">
        <v>1255</v>
      </c>
    </row>
    <row r="69" spans="1:10" ht="90" x14ac:dyDescent="0.25">
      <c r="B69" s="138" t="s">
        <v>1256</v>
      </c>
      <c r="C69" s="138" t="s">
        <v>1257</v>
      </c>
      <c r="D69" s="199">
        <v>41463</v>
      </c>
      <c r="E69" s="91" t="s">
        <v>1050</v>
      </c>
      <c r="F69" s="91" t="s">
        <v>1051</v>
      </c>
      <c r="G69" s="158" t="s">
        <v>1258</v>
      </c>
      <c r="H69" s="314">
        <v>65000</v>
      </c>
      <c r="I69" s="314">
        <v>45500</v>
      </c>
      <c r="J69" s="164" t="s">
        <v>16</v>
      </c>
    </row>
    <row r="70" spans="1:10" ht="135" x14ac:dyDescent="0.25">
      <c r="A70" s="202"/>
      <c r="B70" s="138" t="s">
        <v>1259</v>
      </c>
      <c r="C70" s="138" t="s">
        <v>1260</v>
      </c>
      <c r="D70" s="199">
        <v>41516</v>
      </c>
      <c r="E70" s="91" t="s">
        <v>1050</v>
      </c>
      <c r="F70" s="91" t="s">
        <v>1051</v>
      </c>
      <c r="G70" s="201" t="s">
        <v>1261</v>
      </c>
      <c r="H70" s="314">
        <v>65000</v>
      </c>
      <c r="I70" s="314">
        <v>45500</v>
      </c>
      <c r="J70" s="164" t="s">
        <v>16</v>
      </c>
    </row>
    <row r="71" spans="1:10" ht="45" x14ac:dyDescent="0.25">
      <c r="B71" s="203" t="s">
        <v>1262</v>
      </c>
      <c r="C71" s="138" t="s">
        <v>1263</v>
      </c>
      <c r="D71" s="199">
        <v>41533</v>
      </c>
      <c r="E71" s="91" t="s">
        <v>1050</v>
      </c>
      <c r="F71" s="91" t="s">
        <v>1051</v>
      </c>
      <c r="G71" s="158" t="s">
        <v>1264</v>
      </c>
      <c r="H71" s="314">
        <v>1300000</v>
      </c>
      <c r="I71" s="314">
        <v>910000</v>
      </c>
      <c r="J71" s="164" t="s">
        <v>16</v>
      </c>
    </row>
    <row r="72" spans="1:10" ht="45" x14ac:dyDescent="0.25">
      <c r="A72" s="202"/>
      <c r="B72" s="138" t="s">
        <v>1265</v>
      </c>
      <c r="C72" s="138" t="s">
        <v>1266</v>
      </c>
      <c r="D72" s="199">
        <v>41565</v>
      </c>
      <c r="E72" s="91" t="s">
        <v>1050</v>
      </c>
      <c r="F72" s="91" t="s">
        <v>1051</v>
      </c>
      <c r="G72" s="158" t="s">
        <v>1267</v>
      </c>
      <c r="H72" s="314">
        <v>325000</v>
      </c>
      <c r="I72" s="314" t="s">
        <v>59</v>
      </c>
      <c r="J72" s="164" t="s">
        <v>1268</v>
      </c>
    </row>
    <row r="73" spans="1:10" ht="45" x14ac:dyDescent="0.25">
      <c r="B73" s="138" t="s">
        <v>1269</v>
      </c>
      <c r="C73" s="138" t="s">
        <v>1270</v>
      </c>
      <c r="D73" s="199">
        <v>41565</v>
      </c>
      <c r="E73" s="91" t="s">
        <v>1050</v>
      </c>
      <c r="F73" s="91" t="s">
        <v>1051</v>
      </c>
      <c r="G73" s="158" t="s">
        <v>1271</v>
      </c>
      <c r="H73" s="314">
        <v>325000</v>
      </c>
      <c r="I73" s="314" t="s">
        <v>59</v>
      </c>
      <c r="J73" s="164" t="s">
        <v>1268</v>
      </c>
    </row>
    <row r="74" spans="1:10" ht="45" x14ac:dyDescent="0.25">
      <c r="A74" s="202"/>
      <c r="B74" s="138" t="s">
        <v>1272</v>
      </c>
      <c r="C74" s="138" t="s">
        <v>1273</v>
      </c>
      <c r="D74" s="199">
        <v>41565</v>
      </c>
      <c r="E74" s="91" t="s">
        <v>1050</v>
      </c>
      <c r="F74" s="91" t="s">
        <v>1051</v>
      </c>
      <c r="G74" s="158" t="s">
        <v>1274</v>
      </c>
      <c r="H74" s="314">
        <v>325000</v>
      </c>
      <c r="I74" s="314" t="s">
        <v>59</v>
      </c>
      <c r="J74" s="164" t="s">
        <v>1268</v>
      </c>
    </row>
    <row r="75" spans="1:10" ht="45" x14ac:dyDescent="0.25">
      <c r="B75" s="138" t="s">
        <v>1275</v>
      </c>
      <c r="C75" s="138" t="s">
        <v>1276</v>
      </c>
      <c r="D75" s="199">
        <v>41569</v>
      </c>
      <c r="E75" s="91" t="s">
        <v>1050</v>
      </c>
      <c r="F75" s="91" t="s">
        <v>1051</v>
      </c>
      <c r="G75" s="158" t="s">
        <v>1277</v>
      </c>
      <c r="H75" s="314">
        <v>325000</v>
      </c>
      <c r="I75" s="314" t="s">
        <v>59</v>
      </c>
      <c r="J75" s="164" t="s">
        <v>1268</v>
      </c>
    </row>
    <row r="76" spans="1:10" ht="45" x14ac:dyDescent="0.25">
      <c r="A76" s="202"/>
      <c r="B76" s="138" t="s">
        <v>1278</v>
      </c>
      <c r="C76" s="138" t="s">
        <v>1279</v>
      </c>
      <c r="D76" s="199">
        <v>41569</v>
      </c>
      <c r="E76" s="91" t="s">
        <v>1050</v>
      </c>
      <c r="F76" s="91" t="s">
        <v>1051</v>
      </c>
      <c r="G76" s="158" t="s">
        <v>1280</v>
      </c>
      <c r="H76" s="314">
        <v>325000</v>
      </c>
      <c r="I76" s="314" t="s">
        <v>59</v>
      </c>
      <c r="J76" s="164" t="s">
        <v>1268</v>
      </c>
    </row>
    <row r="77" spans="1:10" ht="45" x14ac:dyDescent="0.25">
      <c r="B77" s="138" t="s">
        <v>1281</v>
      </c>
      <c r="C77" s="138" t="s">
        <v>1282</v>
      </c>
      <c r="D77" s="199">
        <v>41570</v>
      </c>
      <c r="E77" s="91" t="s">
        <v>1050</v>
      </c>
      <c r="F77" s="91" t="s">
        <v>1051</v>
      </c>
      <c r="G77" s="158" t="s">
        <v>1283</v>
      </c>
      <c r="H77" s="314" t="s">
        <v>59</v>
      </c>
      <c r="I77" s="314" t="s">
        <v>59</v>
      </c>
      <c r="J77" s="138" t="s">
        <v>1047</v>
      </c>
    </row>
    <row r="78" spans="1:10" ht="45" x14ac:dyDescent="0.25">
      <c r="A78" s="202"/>
      <c r="B78" s="138" t="s">
        <v>1284</v>
      </c>
      <c r="C78" s="138" t="s">
        <v>1285</v>
      </c>
      <c r="D78" s="199">
        <v>41571</v>
      </c>
      <c r="E78" s="91" t="s">
        <v>1050</v>
      </c>
      <c r="F78" s="91" t="s">
        <v>1051</v>
      </c>
      <c r="G78" s="158" t="s">
        <v>1286</v>
      </c>
      <c r="H78" s="314">
        <v>325000</v>
      </c>
      <c r="I78" s="314" t="s">
        <v>59</v>
      </c>
      <c r="J78" s="164" t="s">
        <v>1268</v>
      </c>
    </row>
    <row r="79" spans="1:10" ht="60" x14ac:dyDescent="0.25">
      <c r="B79" s="138" t="s">
        <v>1287</v>
      </c>
      <c r="C79" s="138" t="s">
        <v>1288</v>
      </c>
      <c r="D79" s="199">
        <v>41578</v>
      </c>
      <c r="E79" s="91" t="s">
        <v>1050</v>
      </c>
      <c r="F79" s="91" t="s">
        <v>1051</v>
      </c>
      <c r="G79" s="158" t="s">
        <v>1289</v>
      </c>
      <c r="H79" s="314">
        <v>65000</v>
      </c>
      <c r="I79" s="314">
        <v>65000</v>
      </c>
      <c r="J79" s="192" t="s">
        <v>102</v>
      </c>
    </row>
    <row r="80" spans="1:10" ht="45" x14ac:dyDescent="0.25">
      <c r="A80" s="202"/>
      <c r="B80" s="138" t="s">
        <v>1290</v>
      </c>
      <c r="C80" s="138" t="s">
        <v>1291</v>
      </c>
      <c r="D80" s="199">
        <v>41597</v>
      </c>
      <c r="E80" s="91" t="s">
        <v>1050</v>
      </c>
      <c r="F80" s="91" t="s">
        <v>1051</v>
      </c>
      <c r="G80" s="158" t="s">
        <v>1292</v>
      </c>
      <c r="H80" s="314">
        <v>1300000</v>
      </c>
      <c r="I80" s="314">
        <v>910000</v>
      </c>
      <c r="J80" s="164" t="s">
        <v>16</v>
      </c>
    </row>
    <row r="81" spans="1:10" ht="45" x14ac:dyDescent="0.25">
      <c r="B81" s="138" t="s">
        <v>1293</v>
      </c>
      <c r="C81" s="138" t="s">
        <v>1294</v>
      </c>
      <c r="D81" s="199">
        <v>41597</v>
      </c>
      <c r="E81" s="91" t="s">
        <v>1050</v>
      </c>
      <c r="F81" s="91" t="s">
        <v>1051</v>
      </c>
      <c r="G81" s="158" t="s">
        <v>1295</v>
      </c>
      <c r="H81" s="314">
        <v>1300000</v>
      </c>
      <c r="I81" s="314">
        <v>910000</v>
      </c>
      <c r="J81" s="164" t="s">
        <v>16</v>
      </c>
    </row>
    <row r="82" spans="1:10" ht="45" x14ac:dyDescent="0.25">
      <c r="A82" s="202"/>
      <c r="B82" s="138" t="s">
        <v>1296</v>
      </c>
      <c r="C82" s="138" t="s">
        <v>1297</v>
      </c>
      <c r="D82" s="199">
        <v>41597</v>
      </c>
      <c r="E82" s="91" t="s">
        <v>1050</v>
      </c>
      <c r="F82" s="91" t="s">
        <v>1051</v>
      </c>
      <c r="G82" s="158" t="s">
        <v>1298</v>
      </c>
      <c r="H82" s="314">
        <v>1300000</v>
      </c>
      <c r="I82" s="314">
        <v>910000</v>
      </c>
      <c r="J82" s="164" t="s">
        <v>16</v>
      </c>
    </row>
    <row r="83" spans="1:10" ht="45" x14ac:dyDescent="0.25">
      <c r="B83" s="138" t="s">
        <v>1299</v>
      </c>
      <c r="C83" s="138" t="s">
        <v>1300</v>
      </c>
      <c r="D83" s="199">
        <v>41597</v>
      </c>
      <c r="E83" s="91" t="s">
        <v>1050</v>
      </c>
      <c r="F83" s="91" t="s">
        <v>1051</v>
      </c>
      <c r="G83" s="158" t="s">
        <v>1301</v>
      </c>
      <c r="H83" s="314">
        <v>1300000</v>
      </c>
      <c r="I83" s="314">
        <v>910000</v>
      </c>
      <c r="J83" s="164" t="s">
        <v>16</v>
      </c>
    </row>
    <row r="84" spans="1:10" ht="45" x14ac:dyDescent="0.25">
      <c r="A84" s="202"/>
      <c r="B84" s="138" t="s">
        <v>1302</v>
      </c>
      <c r="C84" s="138" t="s">
        <v>1303</v>
      </c>
      <c r="D84" s="199">
        <v>41597</v>
      </c>
      <c r="E84" s="91" t="s">
        <v>1050</v>
      </c>
      <c r="F84" s="91" t="s">
        <v>1051</v>
      </c>
      <c r="G84" s="158" t="s">
        <v>1304</v>
      </c>
      <c r="H84" s="314">
        <v>1300000</v>
      </c>
      <c r="I84" s="314">
        <v>910000</v>
      </c>
      <c r="J84" s="164" t="s">
        <v>16</v>
      </c>
    </row>
    <row r="85" spans="1:10" ht="150" x14ac:dyDescent="0.25">
      <c r="B85" s="138" t="s">
        <v>1305</v>
      </c>
      <c r="C85" s="138" t="s">
        <v>1306</v>
      </c>
      <c r="D85" s="199">
        <v>41611</v>
      </c>
      <c r="E85" s="91" t="s">
        <v>1050</v>
      </c>
      <c r="F85" s="91" t="s">
        <v>1051</v>
      </c>
      <c r="G85" s="158" t="s">
        <v>1307</v>
      </c>
      <c r="H85" s="314">
        <v>325000</v>
      </c>
      <c r="I85" s="314">
        <v>227500</v>
      </c>
      <c r="J85" s="164" t="s">
        <v>16</v>
      </c>
    </row>
    <row r="86" spans="1:10" ht="45" x14ac:dyDescent="0.25">
      <c r="A86" s="202"/>
      <c r="B86" s="138" t="s">
        <v>1308</v>
      </c>
      <c r="C86" s="138" t="s">
        <v>1309</v>
      </c>
      <c r="D86" s="199">
        <v>41612</v>
      </c>
      <c r="E86" s="28" t="s">
        <v>1045</v>
      </c>
      <c r="F86" s="91" t="s">
        <v>19</v>
      </c>
      <c r="G86" s="158" t="s">
        <v>1310</v>
      </c>
      <c r="H86" s="314">
        <v>800000</v>
      </c>
      <c r="I86" s="314" t="s">
        <v>59</v>
      </c>
      <c r="J86" s="191" t="s">
        <v>1311</v>
      </c>
    </row>
    <row r="87" spans="1:10" ht="45" x14ac:dyDescent="0.25">
      <c r="B87" s="138" t="s">
        <v>1312</v>
      </c>
      <c r="C87" s="138" t="s">
        <v>1313</v>
      </c>
      <c r="D87" s="199">
        <v>41612</v>
      </c>
      <c r="E87" s="91" t="s">
        <v>1050</v>
      </c>
      <c r="F87" s="91" t="s">
        <v>1051</v>
      </c>
      <c r="G87" s="201" t="s">
        <v>1314</v>
      </c>
      <c r="H87" s="314" t="s">
        <v>59</v>
      </c>
      <c r="I87" s="314" t="s">
        <v>59</v>
      </c>
      <c r="J87" s="164" t="s">
        <v>1201</v>
      </c>
    </row>
    <row r="88" spans="1:10" ht="60" x14ac:dyDescent="0.25">
      <c r="B88" s="138" t="s">
        <v>1315</v>
      </c>
      <c r="C88" s="138" t="s">
        <v>1316</v>
      </c>
      <c r="D88" s="199">
        <v>41612</v>
      </c>
      <c r="E88" s="28" t="s">
        <v>1317</v>
      </c>
      <c r="F88" s="91" t="s">
        <v>23</v>
      </c>
      <c r="G88" s="158" t="s">
        <v>1318</v>
      </c>
      <c r="H88" s="314">
        <v>800000</v>
      </c>
      <c r="I88" s="314">
        <v>560000</v>
      </c>
      <c r="J88" s="138" t="s">
        <v>16</v>
      </c>
    </row>
    <row r="89" spans="1:10" ht="60" x14ac:dyDescent="0.25">
      <c r="B89" s="138" t="s">
        <v>1319</v>
      </c>
      <c r="C89" s="138" t="s">
        <v>1320</v>
      </c>
      <c r="D89" s="199">
        <v>41619</v>
      </c>
      <c r="E89" s="91" t="s">
        <v>1050</v>
      </c>
      <c r="F89" s="91" t="s">
        <v>1051</v>
      </c>
      <c r="G89" s="158" t="s">
        <v>1321</v>
      </c>
      <c r="H89" s="314">
        <v>1300000</v>
      </c>
      <c r="I89" s="314" t="s">
        <v>59</v>
      </c>
      <c r="J89" s="192" t="s">
        <v>1311</v>
      </c>
    </row>
    <row r="90" spans="1:10" ht="60" x14ac:dyDescent="0.25">
      <c r="B90" s="138" t="s">
        <v>1322</v>
      </c>
      <c r="C90" s="138" t="s">
        <v>1323</v>
      </c>
      <c r="D90" s="199">
        <v>41619</v>
      </c>
      <c r="E90" s="91" t="s">
        <v>1050</v>
      </c>
      <c r="F90" s="91" t="s">
        <v>1051</v>
      </c>
      <c r="G90" s="201" t="s">
        <v>1324</v>
      </c>
      <c r="H90" s="314">
        <v>1300000</v>
      </c>
      <c r="I90" s="314" t="s">
        <v>59</v>
      </c>
      <c r="J90" s="192" t="s">
        <v>1311</v>
      </c>
    </row>
    <row r="91" spans="1:10" ht="360.75" thickBot="1" x14ac:dyDescent="0.3">
      <c r="A91" s="202"/>
      <c r="B91" s="323" t="s">
        <v>1325</v>
      </c>
      <c r="C91" s="323" t="s">
        <v>1326</v>
      </c>
      <c r="D91" s="310">
        <v>41631</v>
      </c>
      <c r="E91" s="91" t="s">
        <v>1050</v>
      </c>
      <c r="F91" s="91" t="s">
        <v>1051</v>
      </c>
      <c r="G91" s="158" t="s">
        <v>1327</v>
      </c>
      <c r="H91" s="314">
        <v>3900000</v>
      </c>
      <c r="I91" s="314">
        <v>2730000</v>
      </c>
      <c r="J91" s="164" t="s">
        <v>16</v>
      </c>
    </row>
    <row r="92" spans="1:10" ht="16.5" thickBot="1" x14ac:dyDescent="0.3">
      <c r="B92" s="204" t="s">
        <v>77</v>
      </c>
      <c r="C92" s="205"/>
      <c r="D92" s="205"/>
      <c r="E92" s="205"/>
      <c r="F92" s="205"/>
      <c r="G92" s="205"/>
      <c r="H92" s="206">
        <f>SUM(Tabela1[VALOR DA MULTA (Aplicada)])</f>
        <v>192850000</v>
      </c>
      <c r="I92" s="207">
        <f>SUM(Tabela1[VALOR DA MULTA (Recolhida)])</f>
        <v>102963500</v>
      </c>
      <c r="J92" s="138"/>
    </row>
    <row r="93" spans="1:10" x14ac:dyDescent="0.25">
      <c r="A93" s="202"/>
      <c r="B93" t="s">
        <v>1328</v>
      </c>
    </row>
    <row r="94" spans="1:10" x14ac:dyDescent="0.25">
      <c r="B94" t="s">
        <v>1329</v>
      </c>
    </row>
    <row r="95" spans="1:10" ht="15.75" x14ac:dyDescent="0.25">
      <c r="A95" s="202"/>
      <c r="B95" s="84"/>
    </row>
    <row r="96" spans="1:10" ht="15.75" x14ac:dyDescent="0.25">
      <c r="B96" s="83" t="s">
        <v>78</v>
      </c>
    </row>
    <row r="97" spans="1:2" ht="15.75" x14ac:dyDescent="0.25">
      <c r="A97" s="202"/>
      <c r="B97" s="84" t="s">
        <v>79</v>
      </c>
    </row>
    <row r="98" spans="1:2" ht="15.75" x14ac:dyDescent="0.25">
      <c r="B98" s="84" t="s">
        <v>80</v>
      </c>
    </row>
    <row r="99" spans="1:2" ht="15.75" x14ac:dyDescent="0.25">
      <c r="B99" s="84" t="s">
        <v>81</v>
      </c>
    </row>
    <row r="100" spans="1:2" ht="15.75" x14ac:dyDescent="0.25">
      <c r="B100" s="84" t="s">
        <v>82</v>
      </c>
    </row>
    <row r="101" spans="1:2" ht="15.75" x14ac:dyDescent="0.25">
      <c r="B101" s="84" t="s">
        <v>83</v>
      </c>
    </row>
    <row r="102" spans="1:2" ht="15.75" x14ac:dyDescent="0.25">
      <c r="B102" s="84" t="s">
        <v>84</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C20A-F0E4-464B-A8B7-C8339EB93705}">
  <dimension ref="A7:AT68"/>
  <sheetViews>
    <sheetView tabSelected="1" zoomScale="70" zoomScaleNormal="70" workbookViewId="0">
      <selection activeCell="M9" sqref="M9"/>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7.85546875" customWidth="1"/>
    <col min="7" max="7" width="21.5703125" customWidth="1"/>
    <col min="8" max="8" width="27" customWidth="1"/>
    <col min="9" max="9" width="27.140625" customWidth="1"/>
  </cols>
  <sheetData>
    <row r="7" spans="1:31" ht="18.75" x14ac:dyDescent="0.3">
      <c r="C7" s="46" t="s">
        <v>1334</v>
      </c>
      <c r="D7" s="332"/>
      <c r="E7" s="332"/>
    </row>
    <row r="11" spans="1:31" ht="63" x14ac:dyDescent="0.25">
      <c r="A11" s="326" t="s">
        <v>2</v>
      </c>
      <c r="B11" s="326" t="s">
        <v>3</v>
      </c>
      <c r="C11" s="327" t="s">
        <v>1339</v>
      </c>
      <c r="D11" s="326" t="s">
        <v>5</v>
      </c>
      <c r="E11" s="326" t="s">
        <v>6</v>
      </c>
      <c r="F11" s="326" t="s">
        <v>7</v>
      </c>
      <c r="G11" s="326" t="s">
        <v>8</v>
      </c>
      <c r="H11" s="326" t="s">
        <v>9</v>
      </c>
      <c r="I11" s="326" t="s">
        <v>10</v>
      </c>
    </row>
    <row r="12" spans="1:31" ht="75" x14ac:dyDescent="0.25">
      <c r="A12" s="356" t="s">
        <v>1342</v>
      </c>
      <c r="B12" s="325" t="s">
        <v>1343</v>
      </c>
      <c r="C12" s="320">
        <v>44281</v>
      </c>
      <c r="D12" s="138" t="s">
        <v>1344</v>
      </c>
      <c r="E12" s="339" t="s">
        <v>1345</v>
      </c>
      <c r="F12" s="325" t="s">
        <v>1341</v>
      </c>
      <c r="G12" s="335">
        <v>60000</v>
      </c>
      <c r="H12" s="328">
        <v>42000</v>
      </c>
      <c r="I12" s="325" t="s">
        <v>1338</v>
      </c>
    </row>
    <row r="13" spans="1:31" ht="78" customHeight="1" x14ac:dyDescent="0.25">
      <c r="A13" s="357" t="s">
        <v>1346</v>
      </c>
      <c r="B13" s="321" t="s">
        <v>1347</v>
      </c>
      <c r="C13" s="319">
        <v>44363</v>
      </c>
      <c r="D13" s="321" t="s">
        <v>1348</v>
      </c>
      <c r="E13" s="333" t="s">
        <v>1332</v>
      </c>
      <c r="F13" s="329" t="s">
        <v>1349</v>
      </c>
      <c r="G13" s="334"/>
      <c r="H13" s="329"/>
      <c r="I13" s="321" t="s">
        <v>1337</v>
      </c>
    </row>
    <row r="14" spans="1:31" s="312" customFormat="1" ht="90.75" customHeight="1" x14ac:dyDescent="0.25">
      <c r="A14" s="356" t="s">
        <v>1350</v>
      </c>
      <c r="B14" s="325" t="s">
        <v>1351</v>
      </c>
      <c r="C14" s="320">
        <v>44363</v>
      </c>
      <c r="D14" s="325" t="s">
        <v>1352</v>
      </c>
      <c r="E14" s="339" t="s">
        <v>1353</v>
      </c>
      <c r="F14" s="325" t="s">
        <v>1349</v>
      </c>
      <c r="G14" s="335"/>
      <c r="H14" s="328"/>
      <c r="I14" s="325" t="s">
        <v>1337</v>
      </c>
    </row>
    <row r="15" spans="1:31" s="321" customFormat="1" ht="87.75" customHeight="1" x14ac:dyDescent="0.25">
      <c r="A15" s="357" t="s">
        <v>1354</v>
      </c>
      <c r="B15" s="321" t="s">
        <v>1355</v>
      </c>
      <c r="C15" s="319">
        <v>44363</v>
      </c>
      <c r="D15" s="321" t="s">
        <v>1356</v>
      </c>
      <c r="E15" s="333" t="s">
        <v>480</v>
      </c>
      <c r="F15" s="329" t="s">
        <v>1349</v>
      </c>
      <c r="G15" s="334">
        <v>30000</v>
      </c>
      <c r="H15" s="334">
        <v>21000</v>
      </c>
      <c r="I15" s="321" t="s">
        <v>1338</v>
      </c>
      <c r="J15" s="338"/>
      <c r="K15" s="338"/>
      <c r="L15" s="338"/>
      <c r="M15" s="338"/>
      <c r="N15" s="338"/>
      <c r="O15" s="338"/>
      <c r="P15" s="338"/>
      <c r="Q15" s="338"/>
      <c r="R15" s="338"/>
      <c r="S15" s="338"/>
      <c r="T15" s="338"/>
      <c r="U15" s="338"/>
      <c r="V15" s="338"/>
      <c r="W15" s="338"/>
      <c r="X15" s="338"/>
      <c r="Y15" s="338"/>
      <c r="Z15" s="338"/>
      <c r="AA15" s="338"/>
      <c r="AB15" s="338"/>
      <c r="AC15" s="338"/>
      <c r="AD15" s="337"/>
      <c r="AE15" s="341"/>
    </row>
    <row r="16" spans="1:31" s="312" customFormat="1" ht="165" customHeight="1" x14ac:dyDescent="0.25">
      <c r="A16" s="356" t="s">
        <v>1357</v>
      </c>
      <c r="B16" s="325" t="s">
        <v>1358</v>
      </c>
      <c r="C16" s="320">
        <v>44363</v>
      </c>
      <c r="D16" s="325" t="s">
        <v>1359</v>
      </c>
      <c r="E16" s="339" t="s">
        <v>1333</v>
      </c>
      <c r="F16" s="325" t="s">
        <v>1360</v>
      </c>
      <c r="G16" s="335">
        <v>25000</v>
      </c>
      <c r="H16" s="328"/>
      <c r="I16" s="325" t="s">
        <v>461</v>
      </c>
    </row>
    <row r="17" spans="1:46" s="321" customFormat="1" ht="121.5" customHeight="1" x14ac:dyDescent="0.25">
      <c r="A17" s="32" t="s">
        <v>1361</v>
      </c>
      <c r="B17" s="333" t="s">
        <v>1362</v>
      </c>
      <c r="C17" s="322">
        <v>44396</v>
      </c>
      <c r="D17" s="333" t="s">
        <v>38</v>
      </c>
      <c r="E17" s="333" t="s">
        <v>39</v>
      </c>
      <c r="F17" s="333" t="s">
        <v>1363</v>
      </c>
      <c r="G17" s="334">
        <v>60000</v>
      </c>
      <c r="H17" s="331">
        <v>42000</v>
      </c>
      <c r="I17" s="333" t="s">
        <v>1338</v>
      </c>
      <c r="J17" s="338"/>
      <c r="K17" s="338"/>
      <c r="L17" s="338"/>
      <c r="M17" s="338"/>
      <c r="N17" s="338"/>
      <c r="O17" s="338"/>
      <c r="P17" s="338"/>
      <c r="Q17" s="338"/>
      <c r="R17" s="338"/>
      <c r="S17" s="338"/>
      <c r="T17" s="338"/>
      <c r="U17" s="338"/>
      <c r="V17" s="338"/>
      <c r="W17" s="338"/>
      <c r="X17" s="338"/>
      <c r="Y17" s="338"/>
      <c r="Z17" s="338"/>
      <c r="AA17" s="338"/>
      <c r="AB17" s="338"/>
      <c r="AC17" s="338"/>
      <c r="AD17" s="338"/>
      <c r="AE17" s="341"/>
    </row>
    <row r="18" spans="1:46" s="312" customFormat="1" ht="171.75" customHeight="1" x14ac:dyDescent="0.25">
      <c r="A18" s="358" t="s">
        <v>1364</v>
      </c>
      <c r="B18" s="346" t="s">
        <v>1365</v>
      </c>
      <c r="C18" s="346">
        <v>44363</v>
      </c>
      <c r="D18" s="346" t="s">
        <v>1366</v>
      </c>
      <c r="E18" s="346" t="s">
        <v>1367</v>
      </c>
      <c r="F18" s="346" t="s">
        <v>1368</v>
      </c>
      <c r="G18" s="347">
        <v>95600</v>
      </c>
      <c r="H18" s="347">
        <v>66920</v>
      </c>
      <c r="I18" s="346" t="s">
        <v>1338</v>
      </c>
    </row>
    <row r="19" spans="1:46" s="336" customFormat="1" ht="155.25" customHeight="1" x14ac:dyDescent="0.25">
      <c r="A19" s="359" t="s">
        <v>1369</v>
      </c>
      <c r="B19" s="353" t="s">
        <v>1370</v>
      </c>
      <c r="C19" s="353">
        <v>44357</v>
      </c>
      <c r="D19" s="353" t="s">
        <v>1371</v>
      </c>
      <c r="E19" s="353" t="s">
        <v>1372</v>
      </c>
      <c r="F19" s="353" t="s">
        <v>1373</v>
      </c>
      <c r="G19" s="354">
        <v>80000</v>
      </c>
      <c r="H19" s="354">
        <v>56000</v>
      </c>
      <c r="I19" s="353" t="s">
        <v>1338</v>
      </c>
    </row>
    <row r="20" spans="1:46" s="312" customFormat="1" ht="105" customHeight="1" x14ac:dyDescent="0.25">
      <c r="A20" s="360" t="s">
        <v>1374</v>
      </c>
      <c r="B20" s="348" t="s">
        <v>1375</v>
      </c>
      <c r="C20" s="348">
        <v>44357</v>
      </c>
      <c r="D20" s="348" t="s">
        <v>22</v>
      </c>
      <c r="E20" s="348" t="s">
        <v>23</v>
      </c>
      <c r="F20" s="348" t="s">
        <v>1363</v>
      </c>
      <c r="G20" s="349">
        <v>40000</v>
      </c>
      <c r="H20" s="349">
        <v>40000</v>
      </c>
      <c r="I20" s="348" t="s">
        <v>102</v>
      </c>
    </row>
    <row r="21" spans="1:46" s="321" customFormat="1" ht="118.5" customHeight="1" x14ac:dyDescent="0.25">
      <c r="A21" s="361" t="s">
        <v>1376</v>
      </c>
      <c r="B21" s="342" t="s">
        <v>1377</v>
      </c>
      <c r="C21" s="343">
        <v>44357</v>
      </c>
      <c r="D21" s="342" t="s">
        <v>729</v>
      </c>
      <c r="E21" s="355" t="s">
        <v>39</v>
      </c>
      <c r="F21" s="342" t="s">
        <v>1378</v>
      </c>
      <c r="G21" s="345">
        <v>20000</v>
      </c>
      <c r="H21" s="345">
        <v>14000</v>
      </c>
      <c r="I21" s="342" t="s">
        <v>1338</v>
      </c>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8"/>
    </row>
    <row r="22" spans="1:46" s="312" customFormat="1" ht="82.5" customHeight="1" x14ac:dyDescent="0.25">
      <c r="A22" s="356" t="s">
        <v>1379</v>
      </c>
      <c r="B22" s="325" t="s">
        <v>1380</v>
      </c>
      <c r="C22" s="325">
        <v>44357</v>
      </c>
      <c r="D22" s="325" t="s">
        <v>1381</v>
      </c>
      <c r="E22" s="325" t="s">
        <v>1340</v>
      </c>
      <c r="F22" s="325" t="s">
        <v>1382</v>
      </c>
      <c r="G22" s="335">
        <v>100000</v>
      </c>
      <c r="H22" s="335">
        <v>70000</v>
      </c>
      <c r="I22" s="325" t="s">
        <v>1338</v>
      </c>
    </row>
    <row r="23" spans="1:46" s="321" customFormat="1" ht="104.25" customHeight="1" x14ac:dyDescent="0.25">
      <c r="A23" s="357" t="s">
        <v>1383</v>
      </c>
      <c r="B23" s="321" t="s">
        <v>1384</v>
      </c>
      <c r="C23" s="319">
        <v>44356</v>
      </c>
      <c r="D23" s="321" t="s">
        <v>1352</v>
      </c>
      <c r="E23" s="333" t="s">
        <v>1353</v>
      </c>
      <c r="F23" s="321" t="s">
        <v>1363</v>
      </c>
      <c r="G23" s="334">
        <v>30000</v>
      </c>
      <c r="H23" s="331">
        <v>21000</v>
      </c>
      <c r="I23" s="321" t="s">
        <v>1338</v>
      </c>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338"/>
    </row>
    <row r="24" spans="1:46" s="312" customFormat="1" ht="134.25" customHeight="1" x14ac:dyDescent="0.25">
      <c r="A24" s="28" t="s">
        <v>1385</v>
      </c>
      <c r="B24" s="351" t="s">
        <v>1386</v>
      </c>
      <c r="C24" s="151">
        <v>44356</v>
      </c>
      <c r="D24" s="351" t="s">
        <v>729</v>
      </c>
      <c r="E24" s="351" t="s">
        <v>39</v>
      </c>
      <c r="F24" s="351" t="s">
        <v>1387</v>
      </c>
      <c r="G24" s="330">
        <v>198500</v>
      </c>
      <c r="H24" s="352">
        <v>138950</v>
      </c>
      <c r="I24" s="351" t="s">
        <v>1338</v>
      </c>
    </row>
    <row r="25" spans="1:46" s="321" customFormat="1" ht="111.75" customHeight="1" x14ac:dyDescent="0.25">
      <c r="A25" s="357" t="s">
        <v>1388</v>
      </c>
      <c r="B25" s="321" t="s">
        <v>1389</v>
      </c>
      <c r="C25" s="319">
        <v>44356</v>
      </c>
      <c r="D25" s="321" t="s">
        <v>18</v>
      </c>
      <c r="E25" s="333" t="s">
        <v>19</v>
      </c>
      <c r="F25" s="321" t="s">
        <v>1363</v>
      </c>
      <c r="G25" s="334">
        <v>30000</v>
      </c>
      <c r="H25" s="331">
        <v>21000</v>
      </c>
      <c r="I25" s="321" t="s">
        <v>1338</v>
      </c>
      <c r="J25" s="338"/>
      <c r="K25" s="338"/>
      <c r="L25" s="338"/>
      <c r="M25" s="338"/>
      <c r="N25" s="338"/>
      <c r="O25" s="338"/>
      <c r="P25" s="338"/>
      <c r="Q25" s="338"/>
      <c r="R25" s="338"/>
      <c r="S25" s="338"/>
      <c r="T25" s="338"/>
      <c r="U25" s="338"/>
      <c r="V25" s="338"/>
      <c r="W25" s="338"/>
      <c r="X25" s="338"/>
      <c r="Y25" s="338"/>
      <c r="Z25" s="338"/>
      <c r="AA25" s="338"/>
      <c r="AB25" s="341"/>
    </row>
    <row r="26" spans="1:46" s="312" customFormat="1" ht="225" x14ac:dyDescent="0.25">
      <c r="A26" s="356" t="s">
        <v>1390</v>
      </c>
      <c r="B26" s="325" t="s">
        <v>1391</v>
      </c>
      <c r="C26" s="320">
        <v>44356</v>
      </c>
      <c r="D26" s="325" t="s">
        <v>1392</v>
      </c>
      <c r="E26" s="339" t="s">
        <v>1393</v>
      </c>
      <c r="F26" s="325" t="s">
        <v>1394</v>
      </c>
      <c r="G26" s="335">
        <v>187400</v>
      </c>
      <c r="H26" s="328">
        <v>131180</v>
      </c>
      <c r="I26" s="325" t="s">
        <v>1338</v>
      </c>
    </row>
    <row r="27" spans="1:46" ht="225" x14ac:dyDescent="0.25">
      <c r="A27" s="357" t="s">
        <v>1395</v>
      </c>
      <c r="B27" s="321" t="s">
        <v>1396</v>
      </c>
      <c r="C27" s="319">
        <v>44355</v>
      </c>
      <c r="D27" s="321" t="s">
        <v>1397</v>
      </c>
      <c r="E27" s="321" t="s">
        <v>1398</v>
      </c>
      <c r="F27" s="321" t="s">
        <v>1399</v>
      </c>
      <c r="G27" s="334">
        <v>100000</v>
      </c>
      <c r="H27" s="334">
        <v>70000</v>
      </c>
      <c r="I27" s="321" t="s">
        <v>1338</v>
      </c>
    </row>
    <row r="28" spans="1:46" s="312" customFormat="1" ht="108.75" customHeight="1" x14ac:dyDescent="0.25">
      <c r="A28" s="356" t="s">
        <v>1400</v>
      </c>
      <c r="B28" s="340" t="s">
        <v>1401</v>
      </c>
      <c r="C28" s="320">
        <v>44348</v>
      </c>
      <c r="D28" s="325" t="s">
        <v>729</v>
      </c>
      <c r="E28" s="325" t="s">
        <v>39</v>
      </c>
      <c r="F28" s="325" t="s">
        <v>1363</v>
      </c>
      <c r="G28" s="335">
        <v>60000</v>
      </c>
      <c r="H28" s="328">
        <v>42000</v>
      </c>
      <c r="I28" s="325" t="s">
        <v>1338</v>
      </c>
    </row>
    <row r="29" spans="1:46" ht="117" customHeight="1" x14ac:dyDescent="0.25">
      <c r="A29" s="357" t="s">
        <v>1402</v>
      </c>
      <c r="B29" s="321" t="s">
        <v>1403</v>
      </c>
      <c r="C29" s="319">
        <v>44355</v>
      </c>
      <c r="D29" s="321" t="s">
        <v>1356</v>
      </c>
      <c r="E29" s="321" t="s">
        <v>480</v>
      </c>
      <c r="F29" s="321" t="s">
        <v>1363</v>
      </c>
      <c r="G29" s="334">
        <v>40000</v>
      </c>
      <c r="H29" s="334">
        <v>28000</v>
      </c>
      <c r="I29" s="321" t="s">
        <v>1338</v>
      </c>
    </row>
    <row r="30" spans="1:46" s="312" customFormat="1" ht="87.75" customHeight="1" x14ac:dyDescent="0.25">
      <c r="A30" s="356" t="s">
        <v>1404</v>
      </c>
      <c r="B30" s="324" t="s">
        <v>1405</v>
      </c>
      <c r="C30" s="320">
        <v>44391</v>
      </c>
      <c r="D30" s="325" t="s">
        <v>1406</v>
      </c>
      <c r="E30" s="325" t="s">
        <v>1336</v>
      </c>
      <c r="F30" s="325" t="s">
        <v>1382</v>
      </c>
      <c r="G30" s="335">
        <v>66250</v>
      </c>
      <c r="H30" s="328">
        <v>66250</v>
      </c>
      <c r="I30" s="325" t="s">
        <v>102</v>
      </c>
    </row>
    <row r="31" spans="1:46" ht="114.75" customHeight="1" x14ac:dyDescent="0.25">
      <c r="A31" s="321" t="s">
        <v>1407</v>
      </c>
      <c r="B31" s="321" t="s">
        <v>1408</v>
      </c>
      <c r="C31" s="319">
        <v>44445</v>
      </c>
      <c r="D31" s="321" t="s">
        <v>22</v>
      </c>
      <c r="E31" s="321" t="s">
        <v>23</v>
      </c>
      <c r="F31" s="321" t="s">
        <v>1409</v>
      </c>
      <c r="G31" s="334">
        <v>80000</v>
      </c>
      <c r="H31" s="334">
        <v>80000</v>
      </c>
      <c r="I31" s="321" t="s">
        <v>102</v>
      </c>
    </row>
    <row r="32" spans="1:46" s="312" customFormat="1" ht="96.75" customHeight="1" x14ac:dyDescent="0.25">
      <c r="A32" s="356" t="s">
        <v>1410</v>
      </c>
      <c r="B32" s="324" t="s">
        <v>1411</v>
      </c>
      <c r="C32" s="320">
        <v>44452</v>
      </c>
      <c r="D32" s="325" t="s">
        <v>1412</v>
      </c>
      <c r="E32" s="325" t="s">
        <v>1331</v>
      </c>
      <c r="F32" s="325" t="s">
        <v>1341</v>
      </c>
      <c r="G32" s="335">
        <v>45000</v>
      </c>
      <c r="H32" s="328">
        <v>31500</v>
      </c>
      <c r="I32" s="325" t="s">
        <v>1338</v>
      </c>
    </row>
    <row r="33" spans="1:44" ht="96.75" customHeight="1" x14ac:dyDescent="0.25">
      <c r="A33" s="321" t="s">
        <v>1413</v>
      </c>
      <c r="B33" s="321" t="s">
        <v>1414</v>
      </c>
      <c r="C33" s="319">
        <v>44468</v>
      </c>
      <c r="D33" s="321" t="s">
        <v>1415</v>
      </c>
      <c r="E33" s="321" t="s">
        <v>1330</v>
      </c>
      <c r="F33" s="321" t="s">
        <v>1416</v>
      </c>
      <c r="G33" s="334">
        <v>15000</v>
      </c>
      <c r="H33" s="334">
        <v>10500</v>
      </c>
      <c r="I33" s="321" t="s">
        <v>1338</v>
      </c>
    </row>
    <row r="34" spans="1:44" s="312" customFormat="1" ht="75.75" customHeight="1" x14ac:dyDescent="0.25">
      <c r="A34" s="324" t="s">
        <v>1417</v>
      </c>
      <c r="B34" s="324" t="s">
        <v>1418</v>
      </c>
      <c r="C34" s="320">
        <v>44491</v>
      </c>
      <c r="D34" s="325" t="s">
        <v>1335</v>
      </c>
      <c r="E34" s="325" t="s">
        <v>1419</v>
      </c>
      <c r="F34" s="325" t="s">
        <v>1420</v>
      </c>
      <c r="G34" s="335">
        <v>20000</v>
      </c>
      <c r="H34" s="328"/>
      <c r="I34" s="325" t="s">
        <v>461</v>
      </c>
    </row>
    <row r="35" spans="1:44" ht="111" customHeight="1" x14ac:dyDescent="0.25">
      <c r="A35" s="321" t="s">
        <v>1421</v>
      </c>
      <c r="B35" s="321" t="s">
        <v>1422</v>
      </c>
      <c r="C35" s="319">
        <v>44516</v>
      </c>
      <c r="D35" s="321" t="s">
        <v>1423</v>
      </c>
      <c r="E35" s="321" t="s">
        <v>1424</v>
      </c>
      <c r="F35" s="321" t="s">
        <v>1425</v>
      </c>
      <c r="G35" s="334">
        <v>65000</v>
      </c>
      <c r="H35" s="334">
        <v>65000</v>
      </c>
      <c r="I35" s="321" t="s">
        <v>102</v>
      </c>
    </row>
    <row r="36" spans="1:44" s="312" customFormat="1" ht="166.5" customHeight="1" x14ac:dyDescent="0.25">
      <c r="A36" s="324" t="s">
        <v>1426</v>
      </c>
      <c r="B36" s="324" t="s">
        <v>1427</v>
      </c>
      <c r="C36" s="320">
        <v>44529</v>
      </c>
      <c r="D36" s="325" t="s">
        <v>1428</v>
      </c>
      <c r="E36" s="325" t="s">
        <v>1429</v>
      </c>
      <c r="F36" s="325" t="s">
        <v>1430</v>
      </c>
      <c r="G36" s="335">
        <v>50000</v>
      </c>
      <c r="H36" s="328">
        <v>35000</v>
      </c>
      <c r="I36" s="325" t="s">
        <v>1338</v>
      </c>
    </row>
    <row r="37" spans="1:44" s="325" customFormat="1" ht="153.75" customHeight="1" x14ac:dyDescent="0.25">
      <c r="A37" s="357" t="s">
        <v>1431</v>
      </c>
      <c r="B37" s="321" t="s">
        <v>1432</v>
      </c>
      <c r="C37" s="319">
        <v>44557</v>
      </c>
      <c r="D37" s="321" t="s">
        <v>1433</v>
      </c>
      <c r="E37" s="321" t="s">
        <v>1434</v>
      </c>
      <c r="F37" s="321" t="s">
        <v>1435</v>
      </c>
      <c r="G37" s="334">
        <v>70000</v>
      </c>
      <c r="H37" s="334">
        <v>70000</v>
      </c>
      <c r="I37" s="321" t="s">
        <v>1504</v>
      </c>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38"/>
    </row>
    <row r="38" spans="1:44" s="321" customFormat="1" ht="132" customHeight="1" x14ac:dyDescent="0.25">
      <c r="A38" s="356" t="s">
        <v>1436</v>
      </c>
      <c r="B38" s="324" t="s">
        <v>1437</v>
      </c>
      <c r="C38" s="320">
        <v>44559</v>
      </c>
      <c r="D38" s="325" t="s">
        <v>1438</v>
      </c>
      <c r="E38" s="325" t="s">
        <v>1439</v>
      </c>
      <c r="F38" s="325" t="s">
        <v>1440</v>
      </c>
      <c r="G38" s="335"/>
      <c r="H38" s="328"/>
      <c r="I38" s="325" t="s">
        <v>1337</v>
      </c>
      <c r="J38" s="338"/>
      <c r="K38" s="338"/>
      <c r="L38" s="338"/>
      <c r="M38" s="338"/>
      <c r="N38" s="338"/>
      <c r="O38" s="338"/>
      <c r="P38" s="338"/>
      <c r="Q38" s="338"/>
      <c r="R38" s="338"/>
      <c r="S38" s="338"/>
      <c r="T38" s="338"/>
      <c r="U38" s="338"/>
      <c r="V38" s="338"/>
      <c r="W38" s="338"/>
      <c r="X38" s="338"/>
      <c r="Y38" s="338"/>
      <c r="Z38" s="338"/>
      <c r="AA38" s="338"/>
      <c r="AB38" s="338"/>
      <c r="AC38" s="338"/>
      <c r="AD38" s="338"/>
      <c r="AE38" s="338"/>
      <c r="AF38" s="338"/>
      <c r="AG38" s="338"/>
      <c r="AH38" s="337"/>
      <c r="AI38" s="337"/>
      <c r="AJ38" s="337"/>
      <c r="AK38" s="337"/>
      <c r="AL38" s="337"/>
      <c r="AM38" s="337"/>
      <c r="AN38" s="337"/>
      <c r="AO38" s="337"/>
      <c r="AP38" s="337"/>
      <c r="AQ38" s="337"/>
      <c r="AR38" s="337"/>
    </row>
    <row r="39" spans="1:44" s="321" customFormat="1" ht="135" x14ac:dyDescent="0.25">
      <c r="A39" s="357" t="s">
        <v>1441</v>
      </c>
      <c r="B39" s="321" t="s">
        <v>1442</v>
      </c>
      <c r="C39" s="319">
        <v>44565</v>
      </c>
      <c r="D39" s="321" t="s">
        <v>1443</v>
      </c>
      <c r="E39" s="321" t="s">
        <v>1444</v>
      </c>
      <c r="F39" s="321" t="s">
        <v>1435</v>
      </c>
      <c r="G39" s="334">
        <v>77500</v>
      </c>
      <c r="H39" s="334">
        <v>77500</v>
      </c>
      <c r="I39" s="321" t="s">
        <v>1504</v>
      </c>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7"/>
      <c r="AI39" s="337"/>
      <c r="AJ39" s="337"/>
      <c r="AK39" s="337"/>
      <c r="AL39" s="337"/>
      <c r="AM39" s="337"/>
      <c r="AN39" s="337"/>
      <c r="AO39" s="337"/>
      <c r="AP39" s="337"/>
      <c r="AQ39" s="337"/>
      <c r="AR39" s="337"/>
    </row>
    <row r="40" spans="1:44" ht="105" x14ac:dyDescent="0.25">
      <c r="A40" s="28" t="s">
        <v>1445</v>
      </c>
      <c r="B40" s="351" t="s">
        <v>1446</v>
      </c>
      <c r="C40" s="151">
        <v>44545</v>
      </c>
      <c r="D40" s="351" t="s">
        <v>1447</v>
      </c>
      <c r="E40" s="351" t="s">
        <v>1448</v>
      </c>
      <c r="F40" s="351" t="s">
        <v>1449</v>
      </c>
      <c r="G40" s="362"/>
      <c r="H40" s="362"/>
      <c r="I40" s="351" t="s">
        <v>1337</v>
      </c>
    </row>
    <row r="41" spans="1:44" ht="60" x14ac:dyDescent="0.25">
      <c r="A41" s="357" t="s">
        <v>1451</v>
      </c>
      <c r="B41" s="321" t="s">
        <v>1452</v>
      </c>
      <c r="C41" s="319">
        <v>44537</v>
      </c>
      <c r="D41" s="321" t="s">
        <v>1453</v>
      </c>
      <c r="E41" s="321" t="s">
        <v>1454</v>
      </c>
      <c r="F41" s="321" t="s">
        <v>1455</v>
      </c>
      <c r="G41" s="321" t="s">
        <v>1505</v>
      </c>
      <c r="H41" s="334">
        <v>35000</v>
      </c>
      <c r="I41" s="321" t="s">
        <v>1338</v>
      </c>
    </row>
    <row r="42" spans="1:44" ht="45" x14ac:dyDescent="0.25">
      <c r="A42" s="28" t="s">
        <v>1458</v>
      </c>
      <c r="B42" s="351" t="s">
        <v>1459</v>
      </c>
      <c r="C42" s="151">
        <v>44602</v>
      </c>
      <c r="D42" s="351" t="s">
        <v>1456</v>
      </c>
      <c r="E42" s="351" t="s">
        <v>1457</v>
      </c>
      <c r="F42" s="351" t="s">
        <v>1460</v>
      </c>
      <c r="G42" s="330"/>
      <c r="H42" s="352"/>
      <c r="I42" s="351" t="s">
        <v>1337</v>
      </c>
    </row>
    <row r="43" spans="1:44" ht="60" x14ac:dyDescent="0.25">
      <c r="A43" s="359" t="s">
        <v>1461</v>
      </c>
      <c r="B43" s="353" t="s">
        <v>1462</v>
      </c>
      <c r="C43" s="343">
        <v>44281</v>
      </c>
      <c r="D43" s="353" t="s">
        <v>1463</v>
      </c>
      <c r="E43" s="343" t="s">
        <v>1345</v>
      </c>
      <c r="F43" s="342" t="s">
        <v>1464</v>
      </c>
      <c r="G43" s="344">
        <v>60000</v>
      </c>
      <c r="H43" s="344">
        <v>42000</v>
      </c>
      <c r="I43" s="342" t="s">
        <v>1338</v>
      </c>
    </row>
    <row r="44" spans="1:44" ht="75" x14ac:dyDescent="0.25">
      <c r="A44" s="28" t="s">
        <v>1402</v>
      </c>
      <c r="B44" s="151" t="s">
        <v>1403</v>
      </c>
      <c r="C44" s="151">
        <v>44355</v>
      </c>
      <c r="D44" s="351" t="s">
        <v>1356</v>
      </c>
      <c r="E44" s="351" t="s">
        <v>480</v>
      </c>
      <c r="F44" s="330" t="s">
        <v>1363</v>
      </c>
      <c r="G44" s="352">
        <v>40000</v>
      </c>
      <c r="H44" s="352">
        <v>28000</v>
      </c>
      <c r="I44" s="351" t="s">
        <v>1338</v>
      </c>
    </row>
    <row r="45" spans="1:44" ht="90" x14ac:dyDescent="0.25">
      <c r="A45" s="363" t="s">
        <v>1465</v>
      </c>
      <c r="B45" s="343" t="s">
        <v>1466</v>
      </c>
      <c r="C45" s="343">
        <v>44356</v>
      </c>
      <c r="D45" s="342" t="s">
        <v>18</v>
      </c>
      <c r="E45" s="364" t="s">
        <v>19</v>
      </c>
      <c r="F45" s="342" t="s">
        <v>1467</v>
      </c>
      <c r="G45" s="344">
        <v>30000</v>
      </c>
      <c r="H45" s="344">
        <v>21000</v>
      </c>
      <c r="I45" s="342" t="s">
        <v>1338</v>
      </c>
    </row>
    <row r="46" spans="1:44" ht="90" x14ac:dyDescent="0.25">
      <c r="A46" s="28" t="s">
        <v>1383</v>
      </c>
      <c r="B46" s="151" t="s">
        <v>1468</v>
      </c>
      <c r="C46" s="151">
        <v>44356</v>
      </c>
      <c r="D46" s="351" t="s">
        <v>1352</v>
      </c>
      <c r="E46" s="351" t="s">
        <v>1353</v>
      </c>
      <c r="F46" s="330" t="s">
        <v>1467</v>
      </c>
      <c r="G46" s="352">
        <v>30000</v>
      </c>
      <c r="H46" s="352">
        <v>21000</v>
      </c>
      <c r="I46" s="351" t="s">
        <v>1338</v>
      </c>
    </row>
    <row r="47" spans="1:44" ht="90" x14ac:dyDescent="0.25">
      <c r="A47" s="363" t="s">
        <v>1374</v>
      </c>
      <c r="B47" s="343" t="s">
        <v>1469</v>
      </c>
      <c r="C47" s="343">
        <v>44357</v>
      </c>
      <c r="D47" s="342" t="s">
        <v>22</v>
      </c>
      <c r="E47" s="364" t="s">
        <v>23</v>
      </c>
      <c r="F47" s="342" t="s">
        <v>1467</v>
      </c>
      <c r="G47" s="344">
        <v>40000</v>
      </c>
      <c r="H47" s="344">
        <v>40000</v>
      </c>
      <c r="I47" s="342" t="s">
        <v>102</v>
      </c>
    </row>
    <row r="48" spans="1:44" ht="74.25" customHeight="1" x14ac:dyDescent="0.25">
      <c r="A48" s="28" t="s">
        <v>1379</v>
      </c>
      <c r="B48" s="151" t="s">
        <v>1470</v>
      </c>
      <c r="C48" s="151">
        <v>44357</v>
      </c>
      <c r="D48" s="351" t="s">
        <v>1381</v>
      </c>
      <c r="E48" s="351" t="s">
        <v>1340</v>
      </c>
      <c r="F48" s="330" t="s">
        <v>1471</v>
      </c>
      <c r="G48" s="351">
        <v>100000</v>
      </c>
      <c r="H48" s="352">
        <v>70000</v>
      </c>
      <c r="I48" s="351" t="s">
        <v>1338</v>
      </c>
    </row>
    <row r="49" spans="1:10" ht="165" x14ac:dyDescent="0.25">
      <c r="A49" s="363" t="s">
        <v>1369</v>
      </c>
      <c r="B49" s="343" t="s">
        <v>1472</v>
      </c>
      <c r="C49" s="343">
        <v>44357</v>
      </c>
      <c r="D49" s="342" t="s">
        <v>1371</v>
      </c>
      <c r="E49" s="364" t="s">
        <v>1372</v>
      </c>
      <c r="F49" s="342" t="s">
        <v>1473</v>
      </c>
      <c r="G49" s="344">
        <v>80000</v>
      </c>
      <c r="H49" s="344">
        <v>56000</v>
      </c>
      <c r="I49" s="342" t="s">
        <v>1338</v>
      </c>
    </row>
    <row r="50" spans="1:10" ht="240" x14ac:dyDescent="0.25">
      <c r="A50" s="28" t="s">
        <v>1395</v>
      </c>
      <c r="B50" s="151" t="s">
        <v>1396</v>
      </c>
      <c r="C50" s="151">
        <v>44355</v>
      </c>
      <c r="D50" s="351" t="s">
        <v>1397</v>
      </c>
      <c r="E50" s="351" t="s">
        <v>1474</v>
      </c>
      <c r="F50" s="330" t="s">
        <v>1475</v>
      </c>
      <c r="G50" s="352">
        <v>100000</v>
      </c>
      <c r="H50" s="352">
        <v>70000</v>
      </c>
      <c r="I50" s="351" t="s">
        <v>1338</v>
      </c>
    </row>
    <row r="51" spans="1:10" ht="240" x14ac:dyDescent="0.25">
      <c r="A51" s="363" t="s">
        <v>1476</v>
      </c>
      <c r="B51" s="343" t="s">
        <v>1477</v>
      </c>
      <c r="C51" s="343">
        <v>44356</v>
      </c>
      <c r="D51" s="342" t="s">
        <v>1392</v>
      </c>
      <c r="E51" s="364" t="s">
        <v>1393</v>
      </c>
      <c r="F51" s="342" t="s">
        <v>1478</v>
      </c>
      <c r="G51" s="344">
        <v>187400</v>
      </c>
      <c r="H51" s="344">
        <v>131180</v>
      </c>
      <c r="I51" s="364" t="s">
        <v>1338</v>
      </c>
    </row>
    <row r="52" spans="1:10" ht="90" x14ac:dyDescent="0.25">
      <c r="A52" s="28" t="s">
        <v>1357</v>
      </c>
      <c r="B52" s="151" t="s">
        <v>1479</v>
      </c>
      <c r="C52" s="151">
        <v>44357</v>
      </c>
      <c r="D52" s="351" t="s">
        <v>1359</v>
      </c>
      <c r="E52" s="351" t="s">
        <v>1333</v>
      </c>
      <c r="F52" s="330" t="s">
        <v>1480</v>
      </c>
      <c r="G52" s="351">
        <v>25000</v>
      </c>
      <c r="H52" s="352">
        <v>26787.5</v>
      </c>
      <c r="I52" s="365" t="s">
        <v>1506</v>
      </c>
      <c r="J52" s="350"/>
    </row>
    <row r="53" spans="1:10" ht="165" x14ac:dyDescent="0.25">
      <c r="A53" s="363" t="s">
        <v>1364</v>
      </c>
      <c r="B53" s="343" t="s">
        <v>1481</v>
      </c>
      <c r="C53" s="343">
        <v>44357</v>
      </c>
      <c r="D53" s="342" t="s">
        <v>1482</v>
      </c>
      <c r="E53" s="364" t="s">
        <v>1367</v>
      </c>
      <c r="F53" s="342" t="s">
        <v>1483</v>
      </c>
      <c r="G53" s="344">
        <v>95600</v>
      </c>
      <c r="H53" s="344">
        <v>66920</v>
      </c>
      <c r="I53" s="364" t="s">
        <v>1338</v>
      </c>
    </row>
    <row r="54" spans="1:10" ht="90" x14ac:dyDescent="0.25">
      <c r="A54" s="28" t="s">
        <v>1354</v>
      </c>
      <c r="B54" s="151" t="s">
        <v>1484</v>
      </c>
      <c r="C54" s="151">
        <v>44357</v>
      </c>
      <c r="D54" s="351" t="s">
        <v>1356</v>
      </c>
      <c r="E54" s="351" t="s">
        <v>480</v>
      </c>
      <c r="F54" s="330" t="s">
        <v>1485</v>
      </c>
      <c r="G54" s="352">
        <v>30000</v>
      </c>
      <c r="H54" s="352">
        <v>21000</v>
      </c>
      <c r="I54" s="351" t="s">
        <v>1338</v>
      </c>
    </row>
    <row r="55" spans="1:10" ht="90" x14ac:dyDescent="0.25">
      <c r="A55" s="363" t="s">
        <v>1346</v>
      </c>
      <c r="B55" s="343" t="s">
        <v>1486</v>
      </c>
      <c r="C55" s="343">
        <v>44357</v>
      </c>
      <c r="D55" s="342" t="s">
        <v>1348</v>
      </c>
      <c r="E55" s="364" t="s">
        <v>1332</v>
      </c>
      <c r="F55" s="342" t="s">
        <v>1485</v>
      </c>
      <c r="G55" s="344"/>
      <c r="H55" s="344"/>
      <c r="I55" s="344" t="s">
        <v>1487</v>
      </c>
    </row>
    <row r="56" spans="1:10" ht="90" x14ac:dyDescent="0.25">
      <c r="A56" s="28" t="s">
        <v>1350</v>
      </c>
      <c r="B56" s="151" t="s">
        <v>1488</v>
      </c>
      <c r="C56" s="151">
        <v>44363</v>
      </c>
      <c r="D56" s="351" t="s">
        <v>1352</v>
      </c>
      <c r="E56" s="351" t="s">
        <v>1353</v>
      </c>
      <c r="F56" s="330" t="s">
        <v>1485</v>
      </c>
      <c r="G56" s="352"/>
      <c r="H56" s="352"/>
      <c r="I56" s="351" t="s">
        <v>1450</v>
      </c>
    </row>
    <row r="57" spans="1:10" ht="67.5" customHeight="1" x14ac:dyDescent="0.25">
      <c r="A57" s="363" t="s">
        <v>1404</v>
      </c>
      <c r="B57" s="343" t="s">
        <v>1405</v>
      </c>
      <c r="C57" s="343">
        <v>44391</v>
      </c>
      <c r="D57" s="342" t="s">
        <v>1406</v>
      </c>
      <c r="E57" s="364" t="s">
        <v>1336</v>
      </c>
      <c r="F57" s="342" t="s">
        <v>1471</v>
      </c>
      <c r="G57" s="344">
        <v>66250</v>
      </c>
      <c r="H57" s="344">
        <v>66250</v>
      </c>
      <c r="I57" s="364" t="s">
        <v>102</v>
      </c>
    </row>
    <row r="58" spans="1:10" ht="105" x14ac:dyDescent="0.25">
      <c r="A58" s="28" t="s">
        <v>1489</v>
      </c>
      <c r="B58" s="151" t="s">
        <v>1408</v>
      </c>
      <c r="C58" s="151">
        <v>44445</v>
      </c>
      <c r="D58" s="351" t="s">
        <v>22</v>
      </c>
      <c r="E58" s="351" t="s">
        <v>23</v>
      </c>
      <c r="F58" s="330" t="s">
        <v>1490</v>
      </c>
      <c r="G58" s="352">
        <v>80000</v>
      </c>
      <c r="H58" s="352">
        <v>80000</v>
      </c>
      <c r="I58" s="351" t="s">
        <v>102</v>
      </c>
    </row>
    <row r="59" spans="1:10" ht="60" x14ac:dyDescent="0.25">
      <c r="A59" s="363" t="s">
        <v>1410</v>
      </c>
      <c r="B59" s="343" t="s">
        <v>1411</v>
      </c>
      <c r="C59" s="343">
        <v>44452</v>
      </c>
      <c r="D59" s="342" t="s">
        <v>1412</v>
      </c>
      <c r="E59" s="364" t="s">
        <v>1331</v>
      </c>
      <c r="F59" s="342" t="s">
        <v>1491</v>
      </c>
      <c r="G59" s="366">
        <v>45000</v>
      </c>
      <c r="H59" s="366">
        <v>31500</v>
      </c>
      <c r="I59" s="367" t="s">
        <v>1338</v>
      </c>
    </row>
    <row r="60" spans="1:10" ht="102.75" customHeight="1" x14ac:dyDescent="0.25">
      <c r="A60" s="28" t="s">
        <v>1421</v>
      </c>
      <c r="B60" s="151" t="s">
        <v>1422</v>
      </c>
      <c r="C60" s="151">
        <v>44516</v>
      </c>
      <c r="D60" s="351" t="s">
        <v>1492</v>
      </c>
      <c r="E60" s="351" t="s">
        <v>1424</v>
      </c>
      <c r="F60" s="330" t="s">
        <v>1493</v>
      </c>
      <c r="G60" s="352">
        <v>65000</v>
      </c>
      <c r="H60" s="352">
        <v>45500</v>
      </c>
      <c r="I60" s="351" t="s">
        <v>1338</v>
      </c>
    </row>
    <row r="61" spans="1:10" ht="165" x14ac:dyDescent="0.25">
      <c r="A61" s="363" t="s">
        <v>1426</v>
      </c>
      <c r="B61" s="343" t="s">
        <v>1427</v>
      </c>
      <c r="C61" s="343">
        <v>44529</v>
      </c>
      <c r="D61" s="342" t="s">
        <v>1428</v>
      </c>
      <c r="E61" s="364" t="s">
        <v>1429</v>
      </c>
      <c r="F61" s="342" t="s">
        <v>1494</v>
      </c>
      <c r="G61" s="344">
        <v>50000</v>
      </c>
      <c r="H61" s="344">
        <v>35000</v>
      </c>
      <c r="I61" s="368" t="s">
        <v>1338</v>
      </c>
    </row>
    <row r="62" spans="1:10" ht="86.25" customHeight="1" x14ac:dyDescent="0.25">
      <c r="A62" s="28" t="s">
        <v>1417</v>
      </c>
      <c r="B62" s="151" t="s">
        <v>1418</v>
      </c>
      <c r="C62" s="151">
        <v>44491</v>
      </c>
      <c r="D62" s="351" t="s">
        <v>1335</v>
      </c>
      <c r="E62" s="351" t="s">
        <v>1419</v>
      </c>
      <c r="F62" s="330" t="s">
        <v>1495</v>
      </c>
      <c r="G62" s="352" t="s">
        <v>1507</v>
      </c>
      <c r="H62" s="352"/>
      <c r="I62" s="351" t="s">
        <v>1508</v>
      </c>
    </row>
    <row r="63" spans="1:10" ht="165" x14ac:dyDescent="0.25">
      <c r="A63" s="363" t="s">
        <v>1431</v>
      </c>
      <c r="B63" s="343" t="s">
        <v>1432</v>
      </c>
      <c r="C63" s="343">
        <v>44557</v>
      </c>
      <c r="D63" s="342" t="s">
        <v>1433</v>
      </c>
      <c r="E63" s="364" t="s">
        <v>1434</v>
      </c>
      <c r="F63" s="342" t="s">
        <v>1496</v>
      </c>
      <c r="G63" s="344">
        <v>70000</v>
      </c>
      <c r="H63" s="344">
        <v>70000</v>
      </c>
      <c r="I63" s="368" t="s">
        <v>1509</v>
      </c>
    </row>
    <row r="64" spans="1:10" ht="90" x14ac:dyDescent="0.25">
      <c r="A64" s="28" t="s">
        <v>1497</v>
      </c>
      <c r="B64" s="151" t="s">
        <v>1437</v>
      </c>
      <c r="C64" s="151">
        <v>44559</v>
      </c>
      <c r="D64" s="351" t="s">
        <v>1438</v>
      </c>
      <c r="E64" s="351" t="s">
        <v>1439</v>
      </c>
      <c r="F64" s="330" t="s">
        <v>1498</v>
      </c>
      <c r="G64" s="352"/>
      <c r="H64" s="352"/>
      <c r="I64" s="351" t="s">
        <v>1337</v>
      </c>
    </row>
    <row r="65" spans="1:9" ht="110.25" customHeight="1" x14ac:dyDescent="0.25">
      <c r="A65" s="363" t="s">
        <v>1499</v>
      </c>
      <c r="B65" s="343" t="s">
        <v>1452</v>
      </c>
      <c r="C65" s="343">
        <v>44537</v>
      </c>
      <c r="D65" s="342" t="s">
        <v>1453</v>
      </c>
      <c r="E65" s="369" t="s">
        <v>1454</v>
      </c>
      <c r="F65" s="342" t="s">
        <v>1500</v>
      </c>
      <c r="G65" s="344">
        <v>50000</v>
      </c>
      <c r="H65" s="344">
        <v>35000</v>
      </c>
      <c r="I65" s="368" t="s">
        <v>1338</v>
      </c>
    </row>
    <row r="66" spans="1:9" ht="135" x14ac:dyDescent="0.25">
      <c r="A66" s="28" t="s">
        <v>1445</v>
      </c>
      <c r="B66" s="151" t="s">
        <v>1446</v>
      </c>
      <c r="C66" s="151">
        <v>44545</v>
      </c>
      <c r="D66" s="351" t="s">
        <v>1447</v>
      </c>
      <c r="E66" s="351" t="s">
        <v>1448</v>
      </c>
      <c r="F66" s="330" t="s">
        <v>1501</v>
      </c>
      <c r="G66" s="352"/>
      <c r="H66" s="352"/>
      <c r="I66" s="351" t="s">
        <v>1337</v>
      </c>
    </row>
    <row r="67" spans="1:9" ht="77.25" customHeight="1" x14ac:dyDescent="0.25">
      <c r="A67" s="363" t="s">
        <v>1413</v>
      </c>
      <c r="B67" s="343" t="s">
        <v>1414</v>
      </c>
      <c r="C67" s="343">
        <v>44468</v>
      </c>
      <c r="D67" s="342" t="s">
        <v>1415</v>
      </c>
      <c r="E67" s="369" t="s">
        <v>1330</v>
      </c>
      <c r="F67" s="342" t="s">
        <v>1502</v>
      </c>
      <c r="G67" s="344">
        <v>15000</v>
      </c>
      <c r="H67" s="344">
        <v>10500</v>
      </c>
      <c r="I67" s="368" t="s">
        <v>1338</v>
      </c>
    </row>
    <row r="68" spans="1:9" ht="204" customHeight="1" x14ac:dyDescent="0.25">
      <c r="A68" s="28" t="s">
        <v>1441</v>
      </c>
      <c r="B68" s="151" t="s">
        <v>1442</v>
      </c>
      <c r="C68" s="151">
        <v>44565</v>
      </c>
      <c r="D68" s="351" t="s">
        <v>1443</v>
      </c>
      <c r="E68" s="351" t="s">
        <v>1444</v>
      </c>
      <c r="F68" s="330" t="s">
        <v>1503</v>
      </c>
      <c r="G68" s="352" t="s">
        <v>1510</v>
      </c>
      <c r="H68" s="352">
        <v>77500</v>
      </c>
      <c r="I68" s="351" t="s">
        <v>1504</v>
      </c>
    </row>
  </sheetData>
  <pageMargins left="0.511811024" right="0.511811024" top="0.78740157499999996" bottom="0.78740157499999996" header="0.31496062000000002" footer="0.31496062000000002"/>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1</vt:i4>
      </vt:variant>
    </vt:vector>
  </HeadingPairs>
  <TitlesOfParts>
    <vt:vector size="9" baseType="lpstr">
      <vt:lpstr>CCL</vt:lpstr>
      <vt:lpstr>NFP</vt:lpstr>
      <vt:lpstr>SDP</vt:lpstr>
      <vt:lpstr>SEP</vt:lpstr>
      <vt:lpstr>SPG</vt:lpstr>
      <vt:lpstr>SRP</vt:lpstr>
      <vt:lpstr>SSM</vt:lpstr>
      <vt:lpstr>2021</vt:lpstr>
      <vt:lpstr>'2021'!OLE_LINK1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Usuário do Windows</dc:creator>
  <cp:keywords/>
  <dc:description/>
  <cp:lastModifiedBy>Catia Reis</cp:lastModifiedBy>
  <cp:revision/>
  <dcterms:created xsi:type="dcterms:W3CDTF">2014-02-11T20:07:21Z</dcterms:created>
  <dcterms:modified xsi:type="dcterms:W3CDTF">2023-09-05T17:15:16Z</dcterms:modified>
  <cp:category/>
  <cp:contentStatus/>
</cp:coreProperties>
</file>