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G:\02 - CONTROLE DE DOCUMENTOS\_PLANILHAS - MULTAS\"/>
    </mc:Choice>
  </mc:AlternateContent>
  <xr:revisionPtr revIDLastSave="0" documentId="13_ncr:1_{8AD478BB-5E9E-4FC0-A369-272F25F5BC3A}" xr6:coauthVersionLast="47" xr6:coauthVersionMax="47" xr10:uidLastSave="{00000000-0000-0000-0000-000000000000}"/>
  <bookViews>
    <workbookView xWindow="-103" yWindow="-103" windowWidth="16663" windowHeight="8863" tabRatio="725"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3" sheetId="22" r:id="rId8"/>
  </sheets>
  <definedNames>
    <definedName name="_xlnm._FilterDatabase" localSheetId="7" hidden="1">'2023'!$D$2:$D$21</definedName>
    <definedName name="OLE_LINK1" localSheetId="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l="1"/>
</calcChain>
</file>

<file path=xl/sharedStrings.xml><?xml version="1.0" encoding="utf-8"?>
<sst xmlns="http://schemas.openxmlformats.org/spreadsheetml/2006/main" count="2614" uniqueCount="1426">
  <si>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</si>
  <si>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</si>
  <si>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</si>
  <si>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</si>
  <si>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</si>
  <si>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</si>
  <si>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</si>
  <si>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</si>
  <si>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</si>
  <si>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</si>
  <si>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</si>
  <si>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</si>
  <si>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</si>
  <si>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</si>
  <si>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</si>
  <si>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</si>
  <si>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</si>
  <si>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</si>
  <si>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</si>
  <si>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</si>
  <si>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</si>
  <si>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</si>
  <si>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</si>
  <si>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</si>
  <si>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</si>
  <si>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</si>
  <si>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</si>
  <si>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</si>
  <si>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</si>
  <si>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</si>
  <si>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</si>
  <si>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</si>
  <si>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</si>
  <si>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</si>
  <si>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</si>
  <si>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</si>
  <si>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</si>
  <si>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</si>
  <si>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</si>
  <si>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</si>
  <si>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</si>
  <si>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</si>
  <si>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</si>
  <si>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</si>
  <si>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</si>
  <si>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</si>
  <si>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</si>
  <si>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</si>
  <si>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</si>
  <si>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</si>
  <si>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</si>
  <si>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</si>
  <si>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</si>
  <si>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</si>
  <si>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</si>
  <si>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</si>
  <si>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</si>
  <si>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</si>
  <si>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</si>
  <si>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</si>
  <si>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</si>
  <si>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</si>
  <si>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</si>
  <si>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</si>
  <si>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</si>
  <si>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</si>
  <si>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</si>
  <si>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</si>
  <si>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</si>
  <si>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</si>
  <si>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</si>
  <si>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</si>
  <si>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</si>
  <si>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</si>
  <si>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</si>
  <si>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</si>
  <si>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</si>
  <si>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</si>
  <si>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</si>
  <si>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</si>
  <si>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</si>
  <si>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</si>
  <si>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</si>
  <si>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</si>
  <si>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</si>
  <si>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DATA DO AUTO</t>
  </si>
  <si>
    <t>48610.006235/2010-33</t>
  </si>
  <si>
    <t>810-105-1033-320815</t>
  </si>
  <si>
    <t>Queima de gás excedente</t>
  </si>
  <si>
    <t>Pago com acréscimo legal</t>
  </si>
  <si>
    <t>48610.008069/2010-18</t>
  </si>
  <si>
    <t>808-106-1033-319169</t>
  </si>
  <si>
    <t>Pago</t>
  </si>
  <si>
    <t>48610.008543/2010-01</t>
  </si>
  <si>
    <t>808-106-1033-319172</t>
  </si>
  <si>
    <t>Pago com desconto legal</t>
  </si>
  <si>
    <t>48610.008544/2010-48</t>
  </si>
  <si>
    <t>808-106-1033-319170</t>
  </si>
  <si>
    <t>Sub judice (Processo nº 0046434-58.2012.4.02.5101)</t>
  </si>
  <si>
    <t>48610.009060/2010-16</t>
  </si>
  <si>
    <t>808-106-1033-379173</t>
  </si>
  <si>
    <t>48610.009401/2010-53</t>
  </si>
  <si>
    <t>808-106-1033-319176</t>
  </si>
  <si>
    <t>Chevron Brasil Upstream Frade Ltda.</t>
  </si>
  <si>
    <t>02.031.413/0001-69</t>
  </si>
  <si>
    <t>48610.011775/2010-39</t>
  </si>
  <si>
    <t>808-108-1033-319178</t>
  </si>
  <si>
    <t>Descumprimento dos itens 6.4.1, 7.2.5; inciso II e IV do art. 4º e art. 5º do decreto 2.705/1998</t>
  </si>
  <si>
    <t>Sub Judice (Processo nº 0047621-04.2012.4.02.5101)</t>
  </si>
  <si>
    <t>48610.015166/2010-59</t>
  </si>
  <si>
    <t>808-110-1033-319181</t>
  </si>
  <si>
    <t>Descumprimento dos itens 6.4.9, 7.2.5, 8.2.1; inciso II e IV do art. 4º e art. 5º do decreto 2.705/1998</t>
  </si>
  <si>
    <t>Sub Judice (Processo nº 002973-02.2013.4.02.5101)</t>
  </si>
  <si>
    <t>48610.015252/2010-61</t>
  </si>
  <si>
    <t>808-111-1033-319183</t>
  </si>
  <si>
    <t>Sub Judice (Processo nº 0048986-93.2012.4.02.5101)</t>
  </si>
  <si>
    <t>48610.006894/2010-70</t>
  </si>
  <si>
    <t>810-105-1033-320816</t>
  </si>
  <si>
    <t>48610.008178/2010-27</t>
  </si>
  <si>
    <t>810-105-1033-334977</t>
  </si>
  <si>
    <t>48610.008182/2010-95</t>
  </si>
  <si>
    <t>810-105-1033-320847</t>
  </si>
  <si>
    <t>Sub Judice (Processo nº 0046580-02.2012.4.02.5101</t>
  </si>
  <si>
    <t>48610.009191/2010-01</t>
  </si>
  <si>
    <t>810-106-1033-334979</t>
  </si>
  <si>
    <t>Sub Judice (Processo nº 0002204-28.2012.4.02.5101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</si>
  <si>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</si>
  <si>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</si>
  <si>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</si>
  <si>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</si>
  <si>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</si>
  <si>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</si>
  <si>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</si>
  <si>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</si>
  <si>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</si>
  <si>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</si>
  <si>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</si>
  <si>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</si>
  <si>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</si>
  <si>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</si>
  <si>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</si>
  <si>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</si>
  <si>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</si>
  <si>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</si>
  <si>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</si>
  <si>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</si>
  <si>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</si>
  <si>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</si>
  <si>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</si>
  <si>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</si>
  <si>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</si>
  <si>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</si>
  <si>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</si>
  <si>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</si>
  <si>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</si>
  <si>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</si>
  <si>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</si>
  <si>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</si>
  <si>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</si>
  <si>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</si>
  <si>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</si>
  <si>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</si>
  <si>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</si>
  <si>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</si>
  <si>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</si>
  <si>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</si>
  <si>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</si>
  <si>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</si>
  <si>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</si>
  <si>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</si>
  <si>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</si>
  <si>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</si>
  <si>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</si>
  <si>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</si>
  <si>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</si>
  <si>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</si>
  <si>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</si>
  <si>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</si>
  <si>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</si>
  <si>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</si>
  <si>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</si>
  <si>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</si>
  <si>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</si>
  <si>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</si>
  <si>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</si>
  <si>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</si>
  <si>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</si>
  <si>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</si>
  <si>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</si>
  <si>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</si>
  <si>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</si>
  <si>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</si>
  <si>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</si>
  <si>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</si>
  <si>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</si>
  <si>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</si>
  <si>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</si>
  <si>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</si>
  <si>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</si>
  <si>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</si>
  <si>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</si>
  <si>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</si>
  <si>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</si>
  <si>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</si>
  <si>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</si>
  <si>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</si>
  <si>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</si>
  <si>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</si>
  <si>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</si>
  <si>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</si>
  <si>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</si>
  <si>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</si>
  <si>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</si>
  <si>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</si>
  <si>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</si>
  <si>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</si>
  <si>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48610.006899/2010-01</t>
  </si>
  <si>
    <t>810-104-1033-320846</t>
  </si>
  <si>
    <t>Sub Judice Processo Judicial n° 0016903-87.2013.4.02.5101</t>
  </si>
  <si>
    <t>48610.006906/2010-66</t>
  </si>
  <si>
    <t>810-105-1033-320835</t>
  </si>
  <si>
    <t>48610.008909/2010-34</t>
  </si>
  <si>
    <t>810-104-1033-320844</t>
  </si>
  <si>
    <t>48610.008911/2010-11</t>
  </si>
  <si>
    <t>810-105-1033-320845</t>
  </si>
  <si>
    <t>48610.003360/2011-72</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</si>
  <si>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</si>
  <si>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</si>
  <si>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</si>
  <si>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</si>
  <si>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</si>
  <si>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</si>
  <si>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</si>
  <si>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</si>
  <si>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</si>
  <si>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</si>
  <si>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</si>
  <si>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</si>
  <si>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</si>
  <si>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</si>
  <si>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</si>
  <si>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</si>
  <si>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</si>
  <si>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</si>
  <si>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</si>
  <si>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</si>
  <si>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</si>
  <si>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</si>
  <si>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</si>
  <si>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</si>
  <si>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</si>
  <si>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</si>
  <si>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</si>
  <si>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</si>
  <si>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</si>
  <si>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</si>
  <si>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</si>
  <si>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</si>
  <si>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</si>
  <si>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</si>
  <si>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</si>
  <si>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</si>
  <si>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</si>
  <si>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</si>
  <si>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</si>
  <si>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</si>
  <si>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</si>
  <si>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</si>
  <si>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</si>
  <si>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</si>
  <si>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</si>
  <si>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</si>
  <si>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</si>
  <si>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</si>
  <si>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</si>
  <si>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</si>
  <si>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</si>
  <si>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</si>
  <si>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</si>
  <si>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</si>
  <si>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</si>
  <si>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</si>
  <si>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</si>
  <si>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</si>
  <si>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</si>
  <si>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</si>
  <si>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</si>
  <si>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</si>
  <si>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02.709.449/0001-59</t>
  </si>
  <si>
    <t>Paga com acréscimo legal</t>
  </si>
  <si>
    <t>Petróleo Brasileiro S.A. - Petrobras</t>
  </si>
  <si>
    <t>33.000.167/0143-23</t>
  </si>
  <si>
    <t>_</t>
  </si>
  <si>
    <t>Aguardando pagamento</t>
  </si>
  <si>
    <t>Superintendência de Desenvolvimento e Produção - SDP</t>
  </si>
  <si>
    <t>48610.002276/2011-31</t>
  </si>
  <si>
    <t>810-105-1033-334988</t>
  </si>
  <si>
    <t>Nord Oil and Gás S.A.</t>
  </si>
  <si>
    <t>Atraso na entrega do PD</t>
  </si>
  <si>
    <t>Encaminhado para        execução fiscal</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</si>
  <si>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</si>
  <si>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</si>
  <si>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</si>
  <si>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</si>
  <si>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</si>
  <si>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</si>
  <si>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</si>
  <si>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</si>
  <si>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</si>
  <si>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</si>
  <si>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</si>
  <si>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</si>
  <si>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</si>
  <si>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</si>
  <si>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</si>
  <si>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</si>
  <si>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</si>
  <si>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</si>
  <si>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</si>
  <si>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</si>
  <si>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</si>
  <si>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</si>
  <si>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</si>
  <si>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</si>
  <si>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</si>
  <si>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</si>
  <si>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</si>
  <si>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</si>
  <si>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</si>
  <si>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</si>
  <si>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</si>
  <si>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Encaminhado para inscrição em Dívida Ativa</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</si>
  <si>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</si>
  <si>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</si>
  <si>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</si>
  <si>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</si>
  <si>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</si>
  <si>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</si>
  <si>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</si>
  <si>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</si>
  <si>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</si>
  <si>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</si>
  <si>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</si>
  <si>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</si>
  <si>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</si>
  <si>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</si>
  <si>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</si>
  <si>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</si>
  <si>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</si>
  <si>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</si>
  <si>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</si>
  <si>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</si>
  <si>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</si>
  <si>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</si>
  <si>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</si>
  <si>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</si>
  <si>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</si>
  <si>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</si>
  <si>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</si>
  <si>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</si>
  <si>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</si>
  <si>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</si>
  <si>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</si>
  <si>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</si>
  <si>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</si>
  <si>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</si>
  <si>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</si>
  <si>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</si>
  <si>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</si>
  <si>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</si>
  <si>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</si>
  <si>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</si>
  <si>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</si>
  <si>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</si>
  <si>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</si>
  <si>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</si>
  <si>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</si>
  <si>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</si>
  <si>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</si>
  <si>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</si>
  <si>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</si>
  <si>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</si>
  <si>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</si>
  <si>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</si>
  <si>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</si>
  <si>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</si>
  <si>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</si>
  <si>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</si>
  <si>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</si>
  <si>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</si>
  <si>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</si>
  <si>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</si>
  <si>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</si>
  <si>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</si>
  <si>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</si>
  <si>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</si>
  <si>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</si>
  <si>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</si>
  <si>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</si>
  <si>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</si>
  <si>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</si>
  <si>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</si>
  <si>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</si>
  <si>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</si>
  <si>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</si>
  <si>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</si>
  <si>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</si>
  <si>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</si>
  <si>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</si>
  <si>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</si>
  <si>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</si>
  <si>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</si>
  <si>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</si>
  <si>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</si>
  <si>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</si>
  <si>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</si>
  <si>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</si>
  <si>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</si>
  <si>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</si>
  <si>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</si>
  <si>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</si>
  <si>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</si>
  <si>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</si>
  <si>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</si>
  <si>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</si>
  <si>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</si>
  <si>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</si>
  <si>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</si>
  <si>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</si>
  <si>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</si>
  <si>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</si>
  <si>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</si>
  <si>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</si>
  <si>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</si>
  <si>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</si>
  <si>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</si>
  <si>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</si>
  <si>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</si>
  <si>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</si>
  <si>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Recurso Provido</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</si>
  <si>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</si>
  <si>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</si>
  <si>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</si>
  <si>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</si>
  <si>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</si>
  <si>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</si>
  <si>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</si>
  <si>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</si>
  <si>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</si>
  <si>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</si>
  <si>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</si>
  <si>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</si>
  <si>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</si>
  <si>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</si>
  <si>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</si>
  <si>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</si>
  <si>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</si>
  <si>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</si>
  <si>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</si>
  <si>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</si>
  <si>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</si>
  <si>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</si>
  <si>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</si>
  <si>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</si>
  <si>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</si>
  <si>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</si>
  <si>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</si>
  <si>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</si>
  <si>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</si>
  <si>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</si>
  <si>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</si>
  <si>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</si>
  <si>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</si>
  <si>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</si>
  <si>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</si>
  <si>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</si>
  <si>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</si>
  <si>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</si>
  <si>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</si>
  <si>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</si>
  <si>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</si>
  <si>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</si>
  <si>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</si>
  <si>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</si>
  <si>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</si>
  <si>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</si>
  <si>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</si>
  <si>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</si>
  <si>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</si>
  <si>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</si>
  <si>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</si>
  <si>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</si>
  <si>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Em tramitação</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</si>
  <si>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</si>
  <si>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</si>
  <si>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</si>
  <si>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</si>
  <si>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</si>
  <si>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</si>
  <si>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</si>
  <si>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</si>
  <si>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</si>
  <si>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</si>
  <si>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</si>
  <si>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</si>
  <si>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</si>
  <si>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</si>
  <si>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</si>
  <si>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</si>
  <si>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</si>
  <si>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</si>
  <si>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</si>
  <si>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</si>
  <si>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</si>
  <si>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</si>
  <si>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</si>
  <si>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</si>
  <si>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</si>
  <si>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</si>
  <si>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</si>
  <si>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</si>
  <si>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</si>
  <si>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</si>
  <si>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</si>
  <si>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</si>
  <si>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</si>
  <si>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</si>
  <si>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</si>
  <si>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</si>
  <si>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</si>
  <si>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</si>
  <si>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</si>
  <si>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</si>
  <si>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</si>
  <si>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</si>
  <si>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</si>
  <si>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</si>
  <si>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</si>
  <si>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</si>
  <si>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</si>
  <si>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</si>
  <si>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</si>
  <si>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</si>
  <si>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</si>
  <si>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</si>
  <si>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</si>
  <si>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</si>
  <si>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</si>
  <si>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</si>
  <si>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</si>
  <si>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</si>
  <si>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</si>
  <si>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</si>
  <si>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</si>
  <si>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</si>
  <si>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</si>
  <si>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</si>
  <si>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</si>
  <si>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</si>
  <si>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</si>
  <si>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</si>
  <si>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</si>
  <si>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</si>
  <si>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</si>
  <si>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</si>
  <si>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</si>
  <si>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</si>
  <si>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</si>
  <si>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</si>
  <si>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</si>
  <si>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</si>
  <si>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</si>
  <si>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</si>
  <si>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</si>
  <si>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</si>
  <si>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</si>
  <si>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</si>
  <si>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</si>
  <si>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</si>
  <si>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</si>
  <si>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</si>
  <si>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</si>
  <si>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</si>
  <si>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</si>
  <si>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</si>
  <si>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</si>
  <si>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</si>
  <si>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</si>
  <si>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</si>
  <si>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</si>
  <si>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</si>
  <si>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</si>
  <si>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</si>
  <si>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</si>
  <si>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</si>
  <si>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</si>
  <si>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</si>
  <si>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</si>
  <si>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</si>
  <si>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</si>
  <si>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</si>
  <si>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</si>
  <si>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</si>
  <si>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</si>
  <si>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</si>
  <si>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</si>
  <si>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</si>
  <si>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</si>
  <si>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</si>
  <si>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</si>
  <si>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</si>
  <si>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</si>
  <si>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</si>
  <si>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</si>
  <si>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</si>
  <si>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</si>
  <si>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</si>
  <si>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</si>
  <si>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</si>
  <si>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</si>
  <si>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</si>
  <si>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</si>
  <si>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</si>
  <si>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</si>
  <si>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</si>
  <si>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</si>
  <si>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48610.008657/2013-96</t>
  </si>
  <si>
    <t>Prestar informações inverídicas  - Campos de Dom João, Dom João Mar e de Massuí - BA(art 3°, inc. V, da Lei n.° 9.847/99)</t>
  </si>
  <si>
    <t>48610.010161/2013-82</t>
  </si>
  <si>
    <t>Prestar informações inverídicas  (art 3°, inc. V, da Lei n.° 9.847/99)</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</si>
  <si>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</si>
  <si>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</si>
  <si>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</si>
  <si>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</si>
  <si>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</si>
  <si>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</si>
  <si>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</si>
  <si>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</si>
  <si>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</si>
  <si>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</si>
  <si>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</si>
  <si>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</si>
  <si>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</si>
  <si>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</si>
  <si>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</si>
  <si>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</si>
  <si>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</si>
  <si>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</si>
  <si>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Encaminhado para inscrição em dívida           ativa da União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</si>
  <si>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</si>
  <si>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</si>
  <si>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</si>
  <si>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</si>
  <si>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</si>
  <si>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</si>
  <si>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</si>
  <si>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</si>
  <si>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</si>
  <si>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</si>
  <si>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</si>
  <si>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</si>
  <si>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</si>
  <si>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</si>
  <si>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</si>
  <si>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</si>
  <si>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</si>
  <si>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</si>
  <si>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</si>
  <si>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</si>
  <si>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</si>
  <si>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</si>
  <si>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</si>
  <si>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</si>
  <si>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</si>
  <si>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</si>
  <si>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</si>
  <si>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</si>
  <si>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</si>
  <si>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</si>
  <si>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</si>
  <si>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Encaminhado para execução fiscal</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</si>
  <si>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</si>
  <si>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</si>
  <si>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</si>
  <si>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</si>
  <si>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</si>
  <si>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</si>
  <si>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</si>
  <si>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</si>
  <si>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</si>
  <si>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</si>
  <si>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</si>
  <si>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</si>
  <si>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</si>
  <si>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</si>
  <si>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</si>
  <si>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</si>
  <si>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</si>
  <si>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</si>
  <si>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</si>
  <si>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</si>
  <si>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</si>
  <si>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</si>
  <si>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</si>
  <si>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</si>
  <si>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</si>
  <si>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</si>
  <si>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</si>
  <si>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</si>
  <si>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</si>
  <si>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</si>
  <si>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</si>
  <si>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</si>
  <si>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</si>
  <si>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</si>
  <si>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</si>
  <si>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</si>
  <si>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</si>
  <si>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</si>
  <si>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</si>
  <si>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</si>
  <si>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</si>
  <si>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</si>
  <si>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</si>
  <si>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</si>
  <si>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</si>
  <si>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</si>
  <si>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</si>
  <si>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</si>
  <si>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Parcelamento em andamento</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</si>
  <si>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</si>
  <si>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</si>
  <si>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</si>
  <si>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</si>
  <si>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</si>
  <si>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</si>
  <si>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</si>
  <si>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</si>
  <si>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</si>
  <si>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</si>
  <si>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</si>
  <si>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</si>
  <si>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</si>
  <si>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</si>
  <si>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</si>
  <si>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</si>
  <si>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</si>
  <si>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</si>
  <si>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</si>
  <si>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</si>
  <si>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</si>
  <si>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</si>
  <si>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</si>
  <si>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</si>
  <si>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</si>
  <si>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</si>
  <si>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</si>
  <si>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</si>
  <si>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</si>
  <si>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</si>
  <si>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</si>
  <si>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</si>
  <si>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</si>
  <si>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</si>
  <si>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</si>
  <si>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</si>
  <si>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</si>
  <si>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</si>
  <si>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</si>
  <si>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</si>
  <si>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</si>
  <si>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</si>
  <si>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</si>
  <si>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</si>
  <si>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</si>
  <si>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</si>
  <si>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</si>
  <si>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</si>
  <si>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</si>
  <si>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</si>
  <si>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</si>
  <si>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</si>
  <si>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</si>
  <si>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</si>
  <si>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</si>
  <si>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</si>
  <si>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</si>
  <si>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</si>
  <si>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</si>
  <si>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</si>
  <si>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</si>
  <si>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</si>
  <si>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</si>
  <si>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</si>
  <si>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</si>
  <si>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</si>
  <si>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</si>
  <si>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</si>
  <si>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</si>
  <si>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</si>
  <si>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</si>
  <si>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</si>
  <si>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</si>
  <si>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</si>
  <si>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</si>
  <si>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</si>
  <si>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</si>
  <si>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</si>
  <si>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</si>
  <si>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</si>
  <si>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</si>
  <si>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</si>
  <si>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</si>
  <si>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</si>
  <si>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</si>
  <si>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</si>
  <si>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</si>
  <si>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</si>
  <si>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</si>
  <si>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</si>
  <si>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</si>
  <si>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</si>
  <si>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</si>
  <si>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</si>
  <si>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</si>
  <si>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</si>
  <si>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</si>
  <si>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</si>
  <si>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</si>
  <si>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</si>
  <si>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</si>
  <si>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</si>
  <si>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</si>
  <si>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</si>
  <si>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</si>
  <si>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</si>
  <si>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</si>
  <si>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</si>
  <si>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</si>
  <si>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</si>
  <si>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</si>
  <si>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</si>
  <si>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</si>
  <si>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</si>
  <si>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</si>
  <si>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</si>
  <si>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</si>
  <si>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</si>
  <si>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</si>
  <si>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</si>
  <si>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</si>
  <si>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</si>
  <si>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</si>
  <si>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</si>
  <si>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</si>
  <si>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</si>
  <si>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</si>
  <si>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</si>
  <si>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</si>
  <si>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</si>
  <si>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</si>
  <si>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</si>
  <si>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</si>
  <si>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</si>
  <si>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</si>
  <si>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</si>
  <si>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</si>
  <si>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</si>
  <si>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</si>
  <si>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</si>
  <si>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</si>
  <si>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</si>
  <si>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</si>
  <si>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</si>
  <si>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</si>
  <si>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</si>
  <si>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</si>
  <si>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</si>
  <si>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</si>
  <si>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</si>
  <si>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</si>
  <si>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</si>
  <si>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</si>
  <si>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</si>
  <si>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</si>
  <si>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</si>
  <si>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</si>
  <si>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</si>
  <si>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</si>
  <si>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</si>
  <si>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</si>
  <si>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</si>
  <si>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</si>
  <si>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</si>
  <si>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</si>
  <si>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</si>
  <si>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</si>
  <si>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</si>
  <si>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</si>
  <si>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</si>
  <si>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</si>
  <si>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</si>
  <si>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</si>
  <si>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</si>
  <si>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</si>
  <si>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</si>
  <si>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</si>
  <si>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</si>
  <si>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</si>
  <si>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</si>
  <si>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</si>
  <si>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</si>
  <si>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</si>
  <si>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</si>
  <si>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</si>
  <si>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</si>
  <si>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</si>
  <si>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</si>
  <si>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</si>
  <si>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</si>
  <si>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</si>
  <si>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</si>
  <si>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</si>
  <si>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</si>
  <si>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</si>
  <si>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</si>
  <si>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</si>
  <si>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</si>
  <si>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</si>
  <si>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</si>
  <si>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</si>
  <si>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</si>
  <si>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</si>
  <si>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</si>
  <si>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</si>
  <si>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</si>
  <si>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</si>
  <si>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</si>
  <si>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</si>
  <si>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</si>
  <si>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</si>
  <si>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</si>
  <si>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</si>
  <si>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</si>
  <si>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</si>
  <si>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</si>
  <si>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</si>
  <si>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</si>
  <si>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</si>
  <si>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</si>
  <si>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</si>
  <si>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</si>
  <si>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</si>
  <si>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</si>
  <si>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</si>
  <si>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</si>
  <si>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</si>
  <si>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</si>
  <si>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</si>
  <si>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</si>
  <si>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</si>
  <si>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</si>
  <si>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</si>
  <si>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</si>
  <si>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</si>
  <si>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</si>
  <si>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</si>
  <si>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</si>
  <si>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</si>
  <si>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</si>
  <si>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</si>
  <si>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</si>
  <si>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</si>
  <si>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</si>
  <si>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</si>
  <si>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</si>
  <si>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</si>
  <si>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</si>
  <si>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</si>
  <si>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</si>
  <si>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</si>
  <si>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</si>
  <si>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</si>
  <si>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</si>
  <si>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</si>
  <si>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</si>
  <si>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</si>
  <si>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</si>
  <si>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</si>
  <si>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</si>
  <si>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</si>
  <si>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</si>
  <si>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</si>
  <si>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</si>
  <si>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1) Prestar informação inverídica (art. 3º, inciso V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</si>
  <si>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</si>
  <si>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</si>
  <si>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</si>
  <si>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</si>
  <si>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</si>
  <si>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</si>
  <si>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</si>
  <si>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</si>
  <si>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</si>
  <si>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</si>
  <si>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</si>
  <si>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</si>
  <si>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</si>
  <si>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</si>
  <si>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</si>
  <si>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</si>
  <si>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</si>
  <si>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</si>
  <si>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</si>
  <si>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</si>
  <si>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</si>
  <si>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</si>
  <si>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</si>
  <si>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</si>
  <si>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</si>
  <si>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</si>
  <si>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</si>
  <si>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</si>
  <si>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</si>
  <si>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</si>
  <si>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</si>
  <si>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</si>
  <si>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</si>
  <si>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</si>
  <si>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</si>
  <si>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</si>
  <si>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</si>
  <si>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</si>
  <si>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</si>
  <si>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</si>
  <si>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</si>
  <si>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</si>
  <si>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</si>
  <si>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</si>
  <si>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</si>
  <si>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</si>
  <si>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</si>
  <si>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</si>
  <si>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</si>
  <si>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</si>
  <si>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</si>
  <si>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</si>
  <si>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</si>
  <si>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</si>
  <si>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</si>
  <si>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</si>
  <si>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</si>
  <si>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</si>
  <si>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</si>
  <si>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</si>
  <si>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</si>
  <si>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</si>
  <si>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</si>
  <si>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</si>
  <si>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</si>
  <si>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</si>
  <si>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</si>
  <si>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</si>
  <si>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</si>
  <si>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</si>
  <si>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</si>
  <si>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</si>
  <si>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</si>
  <si>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</si>
  <si>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</si>
  <si>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</si>
  <si>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</si>
  <si>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</si>
  <si>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</si>
  <si>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</si>
  <si>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</si>
  <si>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</si>
  <si>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</si>
  <si>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</si>
  <si>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</si>
  <si>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</si>
  <si>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</si>
  <si>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</si>
  <si>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</si>
  <si>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</si>
  <si>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</si>
  <si>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</si>
  <si>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</si>
  <si>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</si>
  <si>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</si>
  <si>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</si>
  <si>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</si>
  <si>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</si>
  <si>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</si>
  <si>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</si>
  <si>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</si>
  <si>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</si>
  <si>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</si>
  <si>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</si>
  <si>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</si>
  <si>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</si>
  <si>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</si>
  <si>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</si>
  <si>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</si>
  <si>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</si>
  <si>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</si>
  <si>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</si>
  <si>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</si>
  <si>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</si>
  <si>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</si>
  <si>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</si>
  <si>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</si>
  <si>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</si>
  <si>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</si>
  <si>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</si>
  <si>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</si>
  <si>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</si>
  <si>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</si>
  <si>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</si>
  <si>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</si>
  <si>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</si>
  <si>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</si>
  <si>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</si>
  <si>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</si>
  <si>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</si>
  <si>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</si>
  <si>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</si>
  <si>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</si>
  <si>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</si>
  <si>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</si>
  <si>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</si>
  <si>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</si>
  <si>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</si>
  <si>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</si>
  <si>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</si>
  <si>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</si>
  <si>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</si>
  <si>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</si>
  <si>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</si>
  <si>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</si>
  <si>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</si>
  <si>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</si>
  <si>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</si>
  <si>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</si>
  <si>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</si>
  <si>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</si>
  <si>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</si>
  <si>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</si>
  <si>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</si>
  <si>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</si>
  <si>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</si>
  <si>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</si>
  <si>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</si>
  <si>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</si>
  <si>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</si>
  <si>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</si>
  <si>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</si>
  <si>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</si>
  <si>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</si>
  <si>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</si>
  <si>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</si>
  <si>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48610.000540/2013-64*</t>
  </si>
  <si>
    <t>* Processo referente à participações governamentais cujo pagamento ainda não foi efetuado e o valor devido está acrescido dos encargos legais atualizados até março/2014.</t>
  </si>
  <si>
    <r>
      <t>Aguardando pagamento</t>
    </r>
    <r>
      <rPr>
        <vertAlign val="superscript"/>
        <sz val="11"/>
        <color theme="1"/>
        <rFont val="Calibri"/>
        <family val="2"/>
        <scheme val="minor"/>
      </rPr>
      <t>(3)</t>
    </r>
  </si>
  <si>
    <t>(3) Nova decisão de 1ª instância proferida em 2014.</t>
  </si>
  <si>
    <t>RELAÇÃO DE MULTAS APLICADAS EM 2011 - 2012 - 2013:</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</si>
  <si>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</si>
  <si>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</si>
  <si>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</si>
  <si>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</si>
  <si>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r>
      <t>05/05/2010</t>
    </r>
    <r>
      <rPr>
        <vertAlign val="superscript"/>
        <sz val="11"/>
        <rFont val="Calibri"/>
        <family val="2"/>
        <scheme val="minor"/>
      </rPr>
      <t>(1)</t>
    </r>
  </si>
  <si>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</si>
  <si>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</si>
  <si>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</si>
  <si>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</si>
  <si>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</si>
  <si>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</si>
  <si>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</si>
  <si>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</si>
  <si>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r>
      <t>30/06/2010</t>
    </r>
    <r>
      <rPr>
        <vertAlign val="superscript"/>
        <sz val="11"/>
        <rFont val="Calibri"/>
        <family val="2"/>
        <scheme val="minor"/>
      </rPr>
      <t>(1)</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</si>
  <si>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</si>
  <si>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06/08/2010</t>
    </r>
    <r>
      <rPr>
        <vertAlign val="superscript"/>
        <sz val="11"/>
        <rFont val="Calibri"/>
        <family val="2"/>
        <scheme val="minor"/>
      </rPr>
      <t>(2)</t>
    </r>
  </si>
  <si>
    <r>
      <t>11/10/2010</t>
    </r>
    <r>
      <rPr>
        <vertAlign val="superscript"/>
        <sz val="11"/>
        <rFont val="Calibri"/>
        <family val="2"/>
        <scheme val="minor"/>
      </rPr>
      <t>(2)</t>
    </r>
  </si>
  <si>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</si>
  <si>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</si>
  <si>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r>
      <t>10/05/2010</t>
    </r>
    <r>
      <rPr>
        <vertAlign val="superscript"/>
        <sz val="11"/>
        <rFont val="Calibri"/>
        <family val="2"/>
        <scheme val="minor"/>
      </rPr>
      <t>(1)</t>
    </r>
  </si>
  <si>
    <r>
      <t>12/07/2010</t>
    </r>
    <r>
      <rPr>
        <vertAlign val="superscript"/>
        <sz val="11"/>
        <rFont val="Calibri"/>
        <family val="2"/>
        <scheme val="minor"/>
      </rPr>
      <t>(2)</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</si>
  <si>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</si>
  <si>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</si>
  <si>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</si>
  <si>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</si>
  <si>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</si>
  <si>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</si>
  <si>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</si>
  <si>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</si>
  <si>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</si>
  <si>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</si>
  <si>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</si>
  <si>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</si>
  <si>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</si>
  <si>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</si>
  <si>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</si>
  <si>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</si>
  <si>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Aguardando Análise de Recurso</t>
  </si>
  <si>
    <t>Aguardado Decisão de 1ª Instância</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</si>
  <si>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</si>
  <si>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</si>
  <si>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</si>
  <si>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</si>
  <si>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</si>
  <si>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</si>
  <si>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</si>
  <si>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</si>
  <si>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</si>
  <si>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</si>
  <si>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</si>
  <si>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</si>
  <si>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</si>
  <si>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</si>
  <si>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</si>
  <si>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</si>
  <si>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</si>
  <si>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</si>
  <si>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</si>
  <si>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</si>
  <si>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</si>
  <si>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</si>
  <si>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</si>
  <si>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</si>
  <si>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</si>
  <si>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</si>
  <si>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</si>
  <si>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</si>
  <si>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</si>
  <si>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</si>
  <si>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</si>
  <si>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</si>
  <si>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</si>
  <si>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</si>
  <si>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</si>
  <si>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</si>
  <si>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</si>
  <si>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</si>
  <si>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</si>
  <si>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</si>
  <si>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</si>
  <si>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</si>
  <si>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</si>
  <si>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</si>
  <si>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RELAÇÃO DE MULTAS APLICADAS EM 2011 - 2012- 2013:</t>
  </si>
  <si>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</si>
  <si>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</si>
  <si>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</si>
  <si>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</si>
  <si>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</si>
  <si>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</si>
  <si>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</si>
  <si>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</si>
  <si>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</si>
  <si>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</si>
  <si>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</si>
  <si>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</si>
  <si>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</si>
  <si>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</si>
  <si>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</si>
  <si>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</si>
  <si>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</si>
  <si>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</si>
  <si>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</si>
  <si>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</si>
  <si>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Em Tramitação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</si>
  <si>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</si>
  <si>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</si>
  <si>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</si>
  <si>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</si>
  <si>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</si>
  <si>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</si>
  <si>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</si>
  <si>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</si>
  <si>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Aguardando nova decisão de 1ª instância</t>
  </si>
  <si>
    <t xml:space="preserve">Sub Judice                                                    (Processo nº  0044121-27.2012.4.02.5101) - Houve concessão de liminar (cobrança suspensa) </t>
  </si>
  <si>
    <t>Sub judice
(Processo nº 0040777-38.2012.4.02.5101.) - Seguro-garantia</t>
  </si>
  <si>
    <t xml:space="preserve">                                  Sub Judice                                                      (Processo nº  0008592-44.2012.4.02.5101) - Sentença improcedente (não houve trânsito em julgado)</t>
  </si>
  <si>
    <t>Sub judice 
(Processo nº 0045401.33.2012.4.02.5101) - Seguro-garantia</t>
  </si>
  <si>
    <t>Sub judice
(Processo nº 0045401.33.2012.4.02.5101) - Seguro-garantia</t>
  </si>
  <si>
    <t xml:space="preserve">                                   Sub Judice                                                              (Processo nº  0000916-11.2013.4.02.5101) - Seguro-garantia </t>
  </si>
  <si>
    <t xml:space="preserve">Sub judice
(Processo nº 0048849-14.2012.4.02.5101) - Depósito judicial. </t>
  </si>
  <si>
    <t>Sub judice 
(Processo nº 0019672-68.2013.4.02.5101) -Sentença improcedente (não houve trânsito em julgado)</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</si>
  <si>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</si>
  <si>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Aguardando pagamento.</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</si>
  <si>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</si>
  <si>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</si>
  <si>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</si>
  <si>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</si>
  <si>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</si>
  <si>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</si>
  <si>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A empresa acima qualificada fica autuada por deixar de cumprir Notificação para apresentação de documentos.
Dispositivo normativo infringido: Art. 3º, XVI, da Lei nº 9.847/99.</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</si>
  <si>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</si>
  <si>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Sub Judice - (Processo n. 0003069-80.2014.4.02.5101) - Depósito Judicial.</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</si>
  <si>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</si>
  <si>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</si>
  <si>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</si>
  <si>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</si>
  <si>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</si>
  <si>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</si>
  <si>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</si>
  <si>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</si>
  <si>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</si>
  <si>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</si>
  <si>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</si>
  <si>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</si>
  <si>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</si>
  <si>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</si>
  <si>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</si>
  <si>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</si>
  <si>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</si>
  <si>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</si>
  <si>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</si>
  <si>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Encaminhado para    execução fiscal</t>
  </si>
  <si>
    <t>Aguardando decisão de 2ª instância</t>
  </si>
  <si>
    <t>Pagamento parcelado</t>
  </si>
  <si>
    <t>PD - Plano de Desenvolvimento</t>
  </si>
  <si>
    <t>BMP - Boletim Mensal de Produção</t>
  </si>
  <si>
    <t>PAP - Programa Anual de Produção</t>
  </si>
  <si>
    <t>PAT - Programa Anual de Trabalho</t>
  </si>
  <si>
    <t>48610.013996/2012-11</t>
  </si>
  <si>
    <t>810-112-1233-335026</t>
  </si>
  <si>
    <t>Não entrega do PAT e PAP</t>
  </si>
  <si>
    <t>Auto julgado insubsistente em decisão de 1ª instância</t>
  </si>
  <si>
    <t>Aguardando decisão de primeira instância.</t>
  </si>
  <si>
    <t>03.987.364/0001-03</t>
  </si>
  <si>
    <t>UNIDADE</t>
  </si>
  <si>
    <t>Superintendência de Infraestrutura e Movimentação</t>
  </si>
  <si>
    <t>DATA DO DF/ AUTO DE INFRAÇÃO</t>
  </si>
  <si>
    <t>Pago com desconto</t>
  </si>
  <si>
    <t>33.324.694/0001-71</t>
  </si>
  <si>
    <t>Julgado improcedente</t>
  </si>
  <si>
    <t xml:space="preserve">Pago com desconto </t>
  </si>
  <si>
    <t>48610.217311/2023-59</t>
  </si>
  <si>
    <t>045 682 21 33 599161</t>
  </si>
  <si>
    <t>Petronas Petróleo Brasil Ltda.</t>
  </si>
  <si>
    <t>30.653.538/0001-66</t>
  </si>
  <si>
    <t>Não enviar, na forma e no prazo, contrato e aditivos ao contratato de compra e venda de gás natural ; e não enviar, na forma e no prazo, informações sobre a comercialização de gás natural (art. 3º. VI e XIX, da Lei  nº 9.847/99</t>
  </si>
  <si>
    <t>48610.221004/2023-72</t>
  </si>
  <si>
    <t>661 000 23  41 558781</t>
  </si>
  <si>
    <t>Usina de Açúcar Santa Terezinha Ltda.</t>
  </si>
  <si>
    <t>75.717.355/0001-03</t>
  </si>
  <si>
    <t>Deixar de comunicar informações para cadastro ou alterações de informações já cadastradas no órgão  art. 3º, XII, da Lei nº 9.847/1999 c/c arts. 24 e 25 da da Resolução ANP nº 52/20115</t>
  </si>
  <si>
    <t>665 286 23 33 588258 </t>
  </si>
  <si>
    <t>GÁS VERDE S.A.</t>
  </si>
  <si>
    <t> 11.131.464/0005- 87</t>
  </si>
  <si>
    <t>Construir ou operar instalações e equipamentos necessários ao exercício das atividades abrangidas pela Lei nº 9.847/1999 em desacordo com a legislação aplicável.art. 3º, IX, da Lei n° 9.847/99 c/c o art. 5º da Resolução ANP nº 41/2007.</t>
  </si>
  <si>
    <t>48610.229411/2023-28</t>
  </si>
  <si>
    <r>
      <t> </t>
    </r>
    <r>
      <rPr>
        <sz val="11"/>
        <color rgb="FF000000"/>
        <rFont val="Calibri"/>
        <family val="2"/>
      </rPr>
      <t>ATEM'S DISTRIBUIDORA DE PETRÓLEO S.A</t>
    </r>
  </si>
  <si>
    <t>287.787.23.33.635675</t>
  </si>
  <si>
    <t>Construir ou operar instalações e equipamentos necessários ao exercício das atividades abrangidas pela Lei nº 9.847/1999 em desacordo com a legislação aplicável. art. 3º, IX, da Lei n° 9.847/99 c/c o art. 2º da Resolução ANP nº 52/2015.</t>
  </si>
  <si>
    <t>ORIGEM ENERGIA ALAGOAS S.A.</t>
  </si>
  <si>
    <t>48610.236525/2023-24</t>
  </si>
  <si>
    <t>34.186.669/0001-31</t>
  </si>
  <si>
    <t>045 682 21 33 599177</t>
  </si>
  <si>
    <t>não enviar, na forma e no prazo estabelecidos na legislação aplicável, os dados mensais de comercialização de gás natural, referentes à comercialização em outubro de 2023, conforme exigido pelo artigo 12 da Resolução ANP nº 52/2011 - art. 3º, XIX, da Lei nº 9.847/99 c/c art. 12 da Resolução ANP nº 52/2011</t>
  </si>
  <si>
    <t xml:space="preserve"> 48610.222645/2023-44</t>
  </si>
  <si>
    <t>TRIDENT ENERGY DO BRASIL LTDA</t>
  </si>
  <si>
    <t>33.639.843/0001-91</t>
  </si>
  <si>
    <t>045 682 21 33 599166</t>
  </si>
  <si>
    <t>22/09/2023  </t>
  </si>
  <si>
    <t>48610.230545/2023-91</t>
  </si>
  <si>
    <t>1) Comercialização de gás natural sem autorização da ANP; e
2) Ausência do envio de contrato de compra e venda de gás natural assinado com a Petróleo Brasileiro S.A. referente aos Polos de Enchova e Pampo assinados entre as partes em 24/07/2019; e
3) Ausência do envio das informações dos volumes e preços comercializados de gás natural.
1) artigo 3°, I, Lei n° 9.847/99 c/c art. 3º da Resolução ANP nº 52/2011;
2) artigo 3°, VI, Lei n° 9.847/99 c/c art. 11 da Resolução ANP nº 52/2011;
3) artigo 3°, XIX, Lei n° 9.847/99 c/c art. 12 da Resolução ANP nº 52/2011.</t>
  </si>
  <si>
    <t>BLUESHIFT GERAÇÃO E COMERCIALIZAÇÃO DE ENERGIA LTDA.</t>
  </si>
  <si>
    <t>24.588.716/0001-10</t>
  </si>
  <si>
    <t>045 682 21 33 599165</t>
  </si>
  <si>
    <t>48610.230533/2023-67</t>
  </si>
  <si>
    <t>Não apresentar, na forma e no prazo estabelecidos na legislação aplicável, contratos de compra e venda de gás natural - art. 3º, VI, da Lei nº 9.847/1999 c/c art. 2º da Autorização SIM-ANP nº 672/2022 e Resolução ANP nº 52/2011.</t>
  </si>
  <si>
    <t>48610.236534/2023-15</t>
  </si>
  <si>
    <t>ORIGEM ENERGIA S.A.</t>
  </si>
  <si>
    <t>32.021.201/0001-61</t>
  </si>
  <si>
    <r>
      <t> </t>
    </r>
    <r>
      <rPr>
        <sz val="12"/>
        <color rgb="FF000000"/>
        <rFont val="Calibri"/>
        <family val="2"/>
        <scheme val="minor"/>
      </rPr>
      <t>045 682 21 33 599178</t>
    </r>
  </si>
  <si>
    <t>27/11/2023  </t>
  </si>
  <si>
    <t>Não enviar, na forma e no prazo estabelecidos na legislação aplicável, os dados mensais de comercialização de gás natural, referentes à comercialização em outubro de 2023, conforme exigido pelo artigo 12 da Resolução ANP nº 52/2011 - art. 3º, XIX, da Lei  - art. 3º, XIX, da Lei nº 9.847/99 c/c art. 12 da Resolução ANP nº 52/2011.</t>
  </si>
  <si>
    <t>ATEM'S DISTRIBUIDORA DE PETRÓLEO S.A</t>
  </si>
  <si>
    <r>
      <t> </t>
    </r>
    <r>
      <rPr>
        <sz val="12"/>
        <color rgb="FF000000"/>
        <rFont val="Calibri"/>
        <family val="2"/>
        <scheme val="minor"/>
      </rPr>
      <t>03.987.364/0001-03</t>
    </r>
  </si>
  <si>
    <t>287 787 23 33 635677</t>
  </si>
  <si>
    <t>Construir instalações e equipamentos necessários ao exercício das atividades abrangidas pela Lei nº 9.847/1999 em desacordo com a legislação aplicável - art. 3º, IX, da Lei n° 9.847/99 c/c o art. 2º da Resolução ANP nº 52/2015.</t>
  </si>
  <si>
    <r>
      <t> </t>
    </r>
    <r>
      <rPr>
        <sz val="12"/>
        <color rgb="FF000000"/>
        <rFont val="Calibri"/>
        <family val="2"/>
        <scheme val="minor"/>
      </rPr>
      <t>48610.230250/2023-15</t>
    </r>
  </si>
  <si>
    <t>Barra Bonita Oleo e Gas LTDA</t>
  </si>
  <si>
    <t>48610.231670/2023-19</t>
  </si>
  <si>
    <t>22.881.417/0001-43</t>
  </si>
  <si>
    <t>045 682 21 33 599167</t>
  </si>
  <si>
    <t>Exercer atividade relativa à indústria do petróleo, à indústria de biocombustíveis, ao abastecimento nacional de combustíveis, ao Sistema Nacional de Estoques de Combustíveis e ao Plano Anual de Estoques Estratégicos de Combustíveis, sem prévio registro ou autorização exigidos na legislação aplicável - art. 3º, I, da Lei nº 9.847/1999 c/c art. 3º da Resolução ANP nº 52/2011</t>
  </si>
  <si>
    <t>48610.229782/2023-18</t>
  </si>
  <si>
    <t>Petroball Distribuidora de Petróleo Ltda</t>
  </si>
  <si>
    <t>665 000 23 33 588259</t>
  </si>
  <si>
    <t xml:space="preserve">Deixar de cumprir Notificação para apresentação de documentos ou atendimento de determinações exigíveis na legislação vigente, quando tal obrigação não se constituir, por si só, em fato já definido como infração na Lei nº 9.847/1999 - art. 3º,XVI, da Lei nº 9.847/1999 </t>
  </si>
  <si>
    <t>48610.236076/2023-14</t>
  </si>
  <si>
    <t>154 682 23 33 655653</t>
  </si>
  <si>
    <r>
      <t> </t>
    </r>
    <r>
      <rPr>
        <sz val="12"/>
        <color rgb="FF000000"/>
        <rFont val="Calibri"/>
        <family val="2"/>
      </rPr>
      <t>14.688.220/0017-21</t>
    </r>
  </si>
  <si>
    <t>ULTRACARGO LOGISTICA S.A.</t>
  </si>
  <si>
    <t>17/11/2023 </t>
  </si>
  <si>
    <r>
      <t> N</t>
    </r>
    <r>
      <rPr>
        <sz val="12"/>
        <color rgb="FF000000"/>
        <rFont val="Calibri"/>
        <family val="2"/>
      </rPr>
      <t>ão encaminhar a cópia do contrato de serviço de transporte e/ou armazenagem em terminal aquaviário, descumprindo os ditames do art. 37 da Resolução ANP 881/2022 - artigo 3º, VI, Lei nº 9.847/99</t>
    </r>
  </si>
  <si>
    <t>TRANSPORTADORA SULBRASILEIRA DE GÁS S.A.</t>
  </si>
  <si>
    <t>03.146.349/0001-24</t>
  </si>
  <si>
    <r>
      <t> </t>
    </r>
    <r>
      <rPr>
        <sz val="14"/>
        <color rgb="FF000000"/>
        <rFont val="Times New Roman"/>
        <family val="1"/>
      </rPr>
      <t>663 000 23 33 566.175</t>
    </r>
  </si>
  <si>
    <t>48610.234481/2023-06</t>
  </si>
  <si>
    <r>
      <t> </t>
    </r>
    <r>
      <rPr>
        <sz val="14"/>
        <color rgb="FF000000"/>
        <rFont val="Times New Roman"/>
        <family val="1"/>
      </rPr>
      <t>21/09/2023</t>
    </r>
  </si>
  <si>
    <t>Cofco International Grains S.A.</t>
  </si>
  <si>
    <t>787 000 23 33 548305</t>
  </si>
  <si>
    <t>48610.233977/2023-54</t>
  </si>
  <si>
    <t>06.315.338/0228-64</t>
  </si>
  <si>
    <t>deixar de cumprir Notificação para apresentação de documentos ou atendimento de determinações exigíveis na legislação vigente - art. 3º. XVI , da Lei nº 9.847/99</t>
  </si>
  <si>
    <t>DECAL BRASIL LTDA</t>
  </si>
  <si>
    <t>03.973.894/0001-94</t>
  </si>
  <si>
    <t>661 787 23 26 558788</t>
  </si>
  <si>
    <t xml:space="preserve"> Construir ou operar instalações e equipamentos necessários ao exercício das atividades abrangidas por esta Lei em desacordo com a legislação aplicável - art. 3º, IX, da Lei nº 9.847/99 c/c 2º da Resolução ANP nº 52/2015 e itens 19.1.1 e 18.5 do Regulamento Técnico de Terminais, instituído pela Resolução ANP n° 810/2020</t>
  </si>
  <si>
    <t>48610.238324/2023-61</t>
  </si>
  <si>
    <t>48610.237359/2023-83</t>
  </si>
  <si>
    <t>661 000 23  43 558787</t>
  </si>
  <si>
    <t>F.G. Fratelli Comercial de Combustíveis Ltda.</t>
  </si>
  <si>
    <t>09.517. 479/0003-74</t>
  </si>
  <si>
    <t xml:space="preserve"> operar Unidade de Compressão de GNC e implementar Projeto para Uso Próprio sem autorização prévia da ANP.</t>
  </si>
  <si>
    <t xml:space="preserve">a- operar instalações e equipamentos necessários ao exercício da atividade de transporte de gás natural em desacordo com a legislação aplicável (por sete vezes);  e b- deixar de atender às normas de segurança previstas para o comércio ou estocagem de combustíveis, colocando em perigo direto e iminente a vida, a integridade física ou a saúde, o patrimônio público ou privado, a ordem pública ou o regular abastecimento nacional de combustíveis(por sete vezes) - 1- art. 3º, IX, da Lei nº 9.847/1999 c/c Resolução Conjunta ANP/INMETRO n° 1, de 10/06/2013, item 5.1.2 do Regulamento Técnico de Medição de Petróleo e Gás Natural - (RTM);
2- art. 3º, IX, da Lei nº 9.847/1999 c/c Resolução Conjunta ANP/INMETRO n° 1/2013, item 5.1.2.3 do RTM;
3- art. 3º, IX, da Lei nº 9.847/1999 c/c Resolução Conjunta ANP/INMETRO n° 1/2013, item 5.4.2.2 do RTM;
4- art. 3º, IX, da Lei nº 9.847/1999 c/c Resolução Conjunta ANP/INMETRO n° 1/2013, item 6.4.2.1 do RTM;
5- art. 3º, IX, da Lei nº 9.847/1999 c/c Resolução Conjunta ANP/INMETRO n° 1/2013. item 6.4.6 do RTM;
6- art. 3º, IX, da Lei nº 9.847/1999 c/c Resolução Conjunta ANP/INMETRO n° 1/2013, item 7.4.3 do RTM;
7- art. 3º, IX, da Lei nº 9.847/1999 c/c Resolução Conjunta ANP/INMETRO n° 1/2013, item 9.1.1 do RTM;
8- art. 3º, VIII, da Lei nº 9.847/1999 c/c Resolução ANP nº 6/2011, item 15.7.1 do Regulamento Técnico de Dutos Terrestres para Movimentação de Petróleo, Derivados e Gás Natural (RTDT);
9- art. 3º, VIII, da Lei nº 9.847/1999 c/c Resolução ANP nº 6/2011, itens 19.2 e  46.1 do RTDT;
10 - art. 3º, VIII, da Lei nº 9.847/1999 c/c Resolução ANP nº 6/2011, item 48.1 do RTDT;
11- art. 3º, VIII, da Lei nº 9.847/1999 c/c Resolução ANP nº 6/2011, item 5 c/c Norma ABNT NBR 16820, itens 4.1 e 4.2;
12 -  art. 3º, VIII, da Lei nº 9.847/1999 c/c Resolução ANP nº 6/2011, item 5 c/c Norma ABNT NBR 5419/3, Anexos A e D;
13-  art. 3º, VIII, da Lei nº 9.847/1999 c/c Resolução ANP nº 6/2011, item 5 c/c Norma Regulamentadora nº 20 (NR 20), item 24.12.4; e
14- art. 3º, VIII, da Lei nº 9.847/1999 c/c Resolução ANP nº 6/2011, item 5 c/c Norma ABNT NBR 6493, item A.1.. </t>
  </si>
  <si>
    <t>R$ 67.500,00.  Em juízo de reconsideração, reduzida a multa para R$ 45.000,00</t>
  </si>
  <si>
    <t xml:space="preserve">R$ 75.000,00. Em juízo de reconsideração, reduzida a multa para R$ 60.000,00 </t>
  </si>
  <si>
    <t>Pago com acréscimo</t>
  </si>
  <si>
    <t xml:space="preserve">Pago com desconto
</t>
  </si>
  <si>
    <t>Recurso não provido, mantendo a multa em R$ 6.500,00. Aguardando pagamento</t>
  </si>
  <si>
    <t>Recurso não provido, mantendo a multa em R$ 45.000,00. Pago com acréscimo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</si>
</sst>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43"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theme="1"/>
      <name val="Calibri"/>
      <family val="2"/>
      <scheme val="minor"/>
    </font>
    <font>
      <sz val="14"/>
      <color theme="1"/>
      <name val="Calibri"/>
      <family val="2"/>
      <scheme val="minor"/>
    </font>
    <font>
      <sz val="14"/>
      <color rgb="FF000000"/>
      <name val="Times New Roman"/>
      <family val="1"/>
    </font>
    <font>
      <sz val="11"/>
      <color rgb="FF000000"/>
      <name val="Calibri"/>
      <family val="2"/>
    </font>
    <font>
      <sz val="11"/>
      <color theme="0"/>
      <name val="Calibri"/>
      <family val="2"/>
      <scheme val="minor"/>
    </font>
    <font>
      <sz val="12"/>
      <color rgb="FF000000"/>
      <name val="Calibri"/>
      <family val="2"/>
      <scheme val="minor"/>
    </font>
    <font>
      <sz val="12"/>
      <color rgb="FF000000"/>
      <name val="Calibri"/>
      <family val="2"/>
    </font>
    <font>
      <sz val="20"/>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5">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64">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0" fontId="35" fillId="0" borderId="0" xfId="0" applyFont="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8" fontId="0" fillId="3" borderId="4" xfId="0" applyNumberForma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164" fontId="0" fillId="3" borderId="4" xfId="0" applyNumberFormat="1" applyFill="1" applyBorder="1" applyAlignment="1">
      <alignment horizontal="center" vertical="center" wrapText="1"/>
    </xf>
    <xf numFmtId="0" fontId="36" fillId="0" borderId="0" xfId="0" applyFont="1"/>
    <xf numFmtId="170" fontId="0" fillId="3" borderId="4" xfId="0" applyNumberForma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70" fontId="0" fillId="5" borderId="4" xfId="0" applyNumberForma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0" fillId="5" borderId="0" xfId="4" applyNumberFormat="1" applyFont="1" applyFill="1" applyAlignment="1">
      <alignment horizontal="center" vertical="center" wrapText="1"/>
    </xf>
    <xf numFmtId="0" fontId="0" fillId="0" borderId="44" xfId="0" applyBorder="1" applyAlignment="1">
      <alignment horizontal="center" vertical="center" wrapText="1"/>
    </xf>
    <xf numFmtId="170" fontId="39" fillId="3" borderId="0" xfId="4" applyNumberFormat="1" applyFont="1" applyFill="1" applyAlignment="1">
      <alignment horizontal="center" vertical="center" wrapText="1"/>
    </xf>
    <xf numFmtId="0" fontId="39" fillId="5" borderId="0" xfId="0" applyFont="1" applyFill="1"/>
    <xf numFmtId="170" fontId="39" fillId="0" borderId="0" xfId="4" applyNumberFormat="1" applyFont="1" applyAlignment="1">
      <alignment horizontal="center" vertical="center" wrapText="1"/>
    </xf>
    <xf numFmtId="0" fontId="39" fillId="0" borderId="0" xfId="0" applyFont="1"/>
    <xf numFmtId="8" fontId="0" fillId="5" borderId="4" xfId="4" applyNumberFormat="1" applyFont="1" applyFill="1" applyBorder="1" applyAlignment="1">
      <alignment horizontal="center" vertical="center" wrapText="1"/>
    </xf>
    <xf numFmtId="0" fontId="42" fillId="5" borderId="4" xfId="4" applyFont="1" applyFill="1" applyBorder="1" applyAlignment="1">
      <alignment horizontal="center" vertical="center" wrapText="1"/>
    </xf>
    <xf numFmtId="0" fontId="0" fillId="5" borderId="4" xfId="0" applyFill="1" applyBorder="1"/>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6">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0</xdr:rowOff>
    </xdr:from>
    <xdr:to>
      <xdr:col>1</xdr:col>
      <xdr:colOff>862817</xdr:colOff>
      <xdr:row>0</xdr:row>
      <xdr:rowOff>161925</xdr:rowOff>
    </xdr:to>
    <xdr:pic>
      <xdr:nvPicPr>
        <xdr:cNvPr id="2" name="Picture 4" descr="logoANP_h_fundobranco_pb">
          <a:extLst>
            <a:ext uri="{FF2B5EF4-FFF2-40B4-BE49-F238E27FC236}">
              <a16:creationId xmlns:a16="http://schemas.microsoft.com/office/drawing/2014/main" id="{FAC42722-541A-44E2-BD78-8E98EE7BAF8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67256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5" dataDxfId="23" headerRowBorderDxfId="24" tableBorderDxfId="22">
  <tableColumns count="9">
    <tableColumn id="1" xr3:uid="{00000000-0010-0000-0000-000001000000}" name="N° PROCESSO" dataDxfId="21"/>
    <tableColumn id="2" xr3:uid="{00000000-0010-0000-0000-000002000000}" name="N° AUTO DE INFRAÇÃO" dataDxfId="20"/>
    <tableColumn id="3" xr3:uid="{00000000-0010-0000-0000-000003000000}" name="DATA DO AUTO" dataDxfId="19"/>
    <tableColumn id="4" xr3:uid="{00000000-0010-0000-0000-000004000000}" name="AUTUADO" dataDxfId="18"/>
    <tableColumn id="5" xr3:uid="{00000000-0010-0000-0000-000005000000}" name="CNPJ" dataDxfId="17"/>
    <tableColumn id="6" xr3:uid="{00000000-0010-0000-0000-000006000000}" name="MOTIVO" dataDxfId="16"/>
    <tableColumn id="7" xr3:uid="{00000000-0010-0000-0000-000007000000}" name="VALOR DA MULTA (Aplicada)" dataDxfId="15"/>
    <tableColumn id="8" xr3:uid="{00000000-0010-0000-0000-000008000000}" name="VALOR DA MULTA (Recolhida)" dataDxfId="14"/>
    <tableColumn id="9" xr3:uid="{00000000-0010-0000-0000-000009000000}" name="SITUAÇÃO"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2" dataDxfId="10" headerRowBorderDxfId="11">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9"/>
    <tableColumn id="22" xr3:uid="{00000000-0010-0000-0100-000016000000}" name="Nº DOCUMENTO _x000a_DE FISCALIZAÇÃO" dataDxfId="8"/>
    <tableColumn id="2" xr3:uid="{00000000-0010-0000-0100-000002000000}" name="DATA DO AUTO" dataDxfId="7"/>
    <tableColumn id="1" xr3:uid="{00000000-0010-0000-0100-000001000000}" name="AUTUADO" dataDxfId="6"/>
    <tableColumn id="27" xr3:uid="{00000000-0010-0000-0100-00001B000000}" name="CNPJ" dataDxfId="5"/>
    <tableColumn id="3" xr3:uid="{00000000-0010-0000-0100-000003000000}" name="MOTIVO" dataDxfId="4"/>
    <tableColumn id="8" xr3:uid="{00000000-0010-0000-0100-000008000000}" name="VALOR DA MULTA (Aplicada)" dataDxfId="3" dataCellStyle="Moeda"/>
    <tableColumn id="9" xr3:uid="{00000000-0010-0000-0100-000009000000}" name="VALOR DA MULTA (Recolhida)" dataDxfId="2" dataCellStyle="Moeda"/>
    <tableColumn id="24" xr3:uid="{00000000-0010-0000-0100-000018000000}" name="SITUAÇÃO"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4.6" x14ac:dyDescent="0.4"/>
  <cols>
    <col min="1" max="1" width="4" customWidth="1"/>
    <col min="2" max="2" width="25" customWidth="1"/>
    <col min="3" max="3" width="27.3046875" customWidth="1"/>
    <col min="4" max="4" width="20.84375" customWidth="1"/>
    <col min="5" max="5" width="22.53515625" bestFit="1" customWidth="1"/>
    <col min="6" max="6" width="24" customWidth="1"/>
    <col min="7" max="7" width="50.53515625" style="22" customWidth="1"/>
    <col min="8" max="8" width="22" style="23" customWidth="1"/>
    <col min="9" max="9" width="22.3046875" style="23" customWidth="1"/>
    <col min="10" max="10" width="30.15234375" customWidth="1"/>
  </cols>
  <sheetData>
    <row r="1" spans="2:10" ht="21" customHeight="1" x14ac:dyDescent="0.4">
      <c r="B1" s="347" t="s">
        <v>0</v>
      </c>
      <c r="C1" s="347"/>
      <c r="D1" s="347"/>
      <c r="E1" s="347"/>
      <c r="F1" s="347"/>
      <c r="G1" s="347"/>
      <c r="H1" s="347"/>
      <c r="I1" s="347"/>
      <c r="J1" s="347"/>
    </row>
    <row r="2" spans="2:10" ht="69" customHeight="1" x14ac:dyDescent="0.4">
      <c r="C2" s="1" t="s">
        <v>1</v>
      </c>
      <c r="G2"/>
      <c r="H2"/>
      <c r="I2"/>
    </row>
    <row r="3" spans="2:10" ht="16.5" customHeight="1" thickBot="1" x14ac:dyDescent="0.45">
      <c r="G3"/>
      <c r="H3"/>
      <c r="I3"/>
    </row>
    <row r="4" spans="2:10" ht="69.45" x14ac:dyDescent="0.4">
      <c r="B4" s="2" t="s">
        <v>2</v>
      </c>
      <c r="C4" s="2" t="s">
        <v>3</v>
      </c>
      <c r="D4" s="2" t="s">
        <v>4</v>
      </c>
      <c r="E4" s="2" t="s">
        <v>5</v>
      </c>
      <c r="F4" s="2" t="s">
        <v>6</v>
      </c>
      <c r="G4" s="2" t="s">
        <v>7</v>
      </c>
      <c r="H4" s="3" t="s">
        <v>8</v>
      </c>
      <c r="I4" s="4" t="s">
        <v>9</v>
      </c>
      <c r="J4" s="5" t="s">
        <v>10</v>
      </c>
    </row>
    <row r="5" spans="2:10" ht="63.45" x14ac:dyDescent="0.4">
      <c r="B5" s="6" t="s">
        <v>11</v>
      </c>
      <c r="C5" s="6" t="s">
        <v>12</v>
      </c>
      <c r="D5" s="7">
        <v>41582</v>
      </c>
      <c r="E5" s="8" t="s">
        <v>13</v>
      </c>
      <c r="F5" s="8" t="s">
        <v>14</v>
      </c>
      <c r="G5" s="9" t="s">
        <v>15</v>
      </c>
      <c r="H5" s="10">
        <v>370488.33</v>
      </c>
      <c r="I5" s="10">
        <v>259341.83</v>
      </c>
      <c r="J5" s="11" t="s">
        <v>16</v>
      </c>
    </row>
    <row r="6" spans="2:10" ht="63.45" x14ac:dyDescent="0.4">
      <c r="B6" s="12" t="s">
        <v>17</v>
      </c>
      <c r="C6" s="12" t="s">
        <v>12</v>
      </c>
      <c r="D6" s="13">
        <v>41549</v>
      </c>
      <c r="E6" s="12" t="s">
        <v>18</v>
      </c>
      <c r="F6" s="12" t="s">
        <v>19</v>
      </c>
      <c r="G6" s="12" t="s">
        <v>20</v>
      </c>
      <c r="H6" s="14">
        <v>430824.57</v>
      </c>
      <c r="I6" s="14">
        <v>301571.20000000001</v>
      </c>
      <c r="J6" s="12" t="s">
        <v>16</v>
      </c>
    </row>
    <row r="7" spans="2:10" ht="63.45" x14ac:dyDescent="0.4">
      <c r="B7" s="6" t="s">
        <v>21</v>
      </c>
      <c r="C7" s="6" t="s">
        <v>12</v>
      </c>
      <c r="D7" s="7">
        <v>41148</v>
      </c>
      <c r="E7" s="8" t="s">
        <v>22</v>
      </c>
      <c r="F7" s="8" t="s">
        <v>23</v>
      </c>
      <c r="G7" s="9" t="s">
        <v>24</v>
      </c>
      <c r="H7" s="10">
        <v>798197.89</v>
      </c>
      <c r="I7" s="10">
        <v>558738.52299999993</v>
      </c>
      <c r="J7" s="11" t="s">
        <v>16</v>
      </c>
    </row>
    <row r="8" spans="2:10" ht="63.45" x14ac:dyDescent="0.4">
      <c r="B8" s="12" t="s">
        <v>25</v>
      </c>
      <c r="C8" s="12" t="s">
        <v>12</v>
      </c>
      <c r="D8" s="13">
        <v>41085</v>
      </c>
      <c r="E8" s="12" t="s">
        <v>26</v>
      </c>
      <c r="F8" s="15" t="s">
        <v>27</v>
      </c>
      <c r="G8" s="12" t="s">
        <v>28</v>
      </c>
      <c r="H8" s="14">
        <v>248787.84</v>
      </c>
      <c r="I8" s="14">
        <v>174151.48799999998</v>
      </c>
      <c r="J8" s="16" t="s">
        <v>16</v>
      </c>
    </row>
    <row r="9" spans="2:10" ht="63.45" x14ac:dyDescent="0.4">
      <c r="B9" s="6" t="s">
        <v>29</v>
      </c>
      <c r="C9" s="6" t="s">
        <v>12</v>
      </c>
      <c r="D9" s="7">
        <v>41064</v>
      </c>
      <c r="E9" s="8" t="s">
        <v>30</v>
      </c>
      <c r="F9" s="8" t="s">
        <v>31</v>
      </c>
      <c r="G9" s="9" t="s">
        <v>32</v>
      </c>
      <c r="H9" s="10">
        <v>125246.31</v>
      </c>
      <c r="I9" s="10">
        <v>87672.416999999987</v>
      </c>
      <c r="J9" s="11" t="s">
        <v>16</v>
      </c>
    </row>
    <row r="10" spans="2:10" ht="63.45" x14ac:dyDescent="0.4">
      <c r="B10" s="12" t="s">
        <v>33</v>
      </c>
      <c r="C10" s="12" t="s">
        <v>12</v>
      </c>
      <c r="D10" s="13">
        <v>41060</v>
      </c>
      <c r="E10" s="12" t="s">
        <v>34</v>
      </c>
      <c r="F10" s="15" t="s">
        <v>35</v>
      </c>
      <c r="G10" s="12" t="s">
        <v>36</v>
      </c>
      <c r="H10" s="14">
        <v>53723.38</v>
      </c>
      <c r="I10" s="14">
        <v>37606.365999999995</v>
      </c>
      <c r="J10" s="16" t="s">
        <v>16</v>
      </c>
    </row>
    <row r="11" spans="2:10" ht="63.45" x14ac:dyDescent="0.4">
      <c r="B11" s="6" t="s">
        <v>37</v>
      </c>
      <c r="C11" s="6" t="s">
        <v>12</v>
      </c>
      <c r="D11" s="7">
        <v>41057</v>
      </c>
      <c r="E11" s="8" t="s">
        <v>38</v>
      </c>
      <c r="F11" s="8" t="s">
        <v>39</v>
      </c>
      <c r="G11" s="9" t="s">
        <v>40</v>
      </c>
      <c r="H11" s="10">
        <v>155427.70000000001</v>
      </c>
      <c r="I11" s="10">
        <v>108799.39</v>
      </c>
      <c r="J11" s="11" t="s">
        <v>16</v>
      </c>
    </row>
    <row r="12" spans="2:10" ht="63.45" x14ac:dyDescent="0.4">
      <c r="B12" s="12" t="s">
        <v>41</v>
      </c>
      <c r="C12" s="12" t="s">
        <v>12</v>
      </c>
      <c r="D12" s="13">
        <v>41040</v>
      </c>
      <c r="E12" s="12" t="s">
        <v>42</v>
      </c>
      <c r="F12" s="15" t="s">
        <v>43</v>
      </c>
      <c r="G12" s="12" t="s">
        <v>44</v>
      </c>
      <c r="H12" s="14">
        <v>42537.03</v>
      </c>
      <c r="I12" s="14">
        <v>29775.919999999998</v>
      </c>
      <c r="J12" s="16" t="s">
        <v>16</v>
      </c>
    </row>
    <row r="13" spans="2:10" ht="63.45" x14ac:dyDescent="0.4">
      <c r="B13" s="6" t="s">
        <v>45</v>
      </c>
      <c r="C13" s="6" t="s">
        <v>12</v>
      </c>
      <c r="D13" s="7">
        <v>41040</v>
      </c>
      <c r="E13" s="8" t="s">
        <v>42</v>
      </c>
      <c r="F13" s="8" t="s">
        <v>43</v>
      </c>
      <c r="G13" s="9" t="s">
        <v>46</v>
      </c>
      <c r="H13" s="10">
        <v>97132.57</v>
      </c>
      <c r="I13" s="10">
        <v>67992.798999999999</v>
      </c>
      <c r="J13" s="11" t="s">
        <v>16</v>
      </c>
    </row>
    <row r="14" spans="2:10" ht="79.3" x14ac:dyDescent="0.4">
      <c r="B14" s="12" t="s">
        <v>47</v>
      </c>
      <c r="C14" s="12" t="s">
        <v>12</v>
      </c>
      <c r="D14" s="13">
        <v>41025</v>
      </c>
      <c r="E14" s="15" t="s">
        <v>18</v>
      </c>
      <c r="F14" s="12" t="s">
        <v>19</v>
      </c>
      <c r="G14" s="12" t="s">
        <v>48</v>
      </c>
      <c r="H14" s="17">
        <v>113936.67</v>
      </c>
      <c r="I14" s="17">
        <v>79755.67</v>
      </c>
      <c r="J14" s="16" t="s">
        <v>16</v>
      </c>
    </row>
    <row r="15" spans="2:10" ht="111" x14ac:dyDescent="0.4">
      <c r="B15" s="6" t="s">
        <v>49</v>
      </c>
      <c r="C15" s="6" t="s">
        <v>12</v>
      </c>
      <c r="D15" s="7">
        <v>41009</v>
      </c>
      <c r="E15" s="6" t="s">
        <v>22</v>
      </c>
      <c r="F15" s="8" t="s">
        <v>23</v>
      </c>
      <c r="G15" s="6" t="s">
        <v>50</v>
      </c>
      <c r="H15" s="10">
        <v>134985.73865131076</v>
      </c>
      <c r="I15" s="10">
        <v>94490.017055917531</v>
      </c>
      <c r="J15" s="11" t="s">
        <v>16</v>
      </c>
    </row>
    <row r="16" spans="2:10" ht="63.45" x14ac:dyDescent="0.4">
      <c r="B16" s="12" t="s">
        <v>51</v>
      </c>
      <c r="C16" s="12" t="s">
        <v>12</v>
      </c>
      <c r="D16" s="13">
        <v>41009</v>
      </c>
      <c r="E16" s="15" t="s">
        <v>52</v>
      </c>
      <c r="F16" s="15" t="s">
        <v>53</v>
      </c>
      <c r="G16" s="18" t="s">
        <v>54</v>
      </c>
      <c r="H16" s="17">
        <v>7138.06</v>
      </c>
      <c r="I16" s="17">
        <v>4996.6419999999998</v>
      </c>
      <c r="J16" s="19" t="s">
        <v>16</v>
      </c>
    </row>
    <row r="17" spans="1:10" ht="63.45" x14ac:dyDescent="0.4">
      <c r="B17" s="12" t="s">
        <v>55</v>
      </c>
      <c r="C17" s="12" t="s">
        <v>12</v>
      </c>
      <c r="D17" s="13">
        <v>40975</v>
      </c>
      <c r="E17" s="15" t="s">
        <v>56</v>
      </c>
      <c r="F17" s="15" t="s">
        <v>57</v>
      </c>
      <c r="G17" s="18" t="s">
        <v>58</v>
      </c>
      <c r="H17" s="17" t="s">
        <v>59</v>
      </c>
      <c r="I17" s="17" t="s">
        <v>59</v>
      </c>
      <c r="J17" s="19" t="s">
        <v>1279</v>
      </c>
    </row>
    <row r="18" spans="1:10" ht="63.45" x14ac:dyDescent="0.4">
      <c r="B18" s="6" t="s">
        <v>60</v>
      </c>
      <c r="C18" s="6" t="s">
        <v>12</v>
      </c>
      <c r="D18" s="7">
        <v>40932</v>
      </c>
      <c r="E18" s="6" t="s">
        <v>18</v>
      </c>
      <c r="F18" s="8" t="s">
        <v>19</v>
      </c>
      <c r="G18" s="6" t="s">
        <v>61</v>
      </c>
      <c r="H18" s="10">
        <v>606567.43999999994</v>
      </c>
      <c r="I18" s="10">
        <v>0</v>
      </c>
      <c r="J18" s="11" t="s">
        <v>62</v>
      </c>
    </row>
    <row r="19" spans="1:10" ht="63.45" x14ac:dyDescent="0.4">
      <c r="B19" s="12" t="s">
        <v>63</v>
      </c>
      <c r="C19" s="12" t="s">
        <v>12</v>
      </c>
      <c r="D19" s="13">
        <v>40875</v>
      </c>
      <c r="E19" s="12" t="s">
        <v>26</v>
      </c>
      <c r="F19" s="15" t="s">
        <v>27</v>
      </c>
      <c r="G19" s="18" t="s">
        <v>64</v>
      </c>
      <c r="H19" s="17">
        <v>2467112.1</v>
      </c>
      <c r="I19" s="17">
        <v>1726978.47</v>
      </c>
      <c r="J19" s="19" t="s">
        <v>16</v>
      </c>
    </row>
    <row r="20" spans="1:10" ht="63.45" x14ac:dyDescent="0.4">
      <c r="B20" s="6" t="s">
        <v>65</v>
      </c>
      <c r="C20" s="6" t="s">
        <v>12</v>
      </c>
      <c r="D20" s="7">
        <v>40809</v>
      </c>
      <c r="E20" s="6" t="s">
        <v>13</v>
      </c>
      <c r="F20" s="8" t="s">
        <v>14</v>
      </c>
      <c r="G20" s="6" t="s">
        <v>66</v>
      </c>
      <c r="H20" s="10">
        <v>113182.41</v>
      </c>
      <c r="I20" s="10">
        <f>H20*0.7</f>
        <v>79227.686999999991</v>
      </c>
      <c r="J20" s="11" t="s">
        <v>16</v>
      </c>
    </row>
    <row r="21" spans="1:10" ht="63.45" x14ac:dyDescent="0.4">
      <c r="B21" s="12" t="s">
        <v>67</v>
      </c>
      <c r="C21" s="12" t="s">
        <v>12</v>
      </c>
      <c r="D21" s="13">
        <v>40805</v>
      </c>
      <c r="E21" s="15" t="s">
        <v>30</v>
      </c>
      <c r="F21" s="15" t="s">
        <v>31</v>
      </c>
      <c r="G21" s="18" t="s">
        <v>68</v>
      </c>
      <c r="H21" s="17">
        <v>42121.65</v>
      </c>
      <c r="I21" s="17">
        <v>42121.65</v>
      </c>
      <c r="J21" s="19" t="s">
        <v>69</v>
      </c>
    </row>
    <row r="22" spans="1:10" ht="63.45" x14ac:dyDescent="0.4">
      <c r="B22" s="6" t="s">
        <v>70</v>
      </c>
      <c r="C22" s="6" t="s">
        <v>12</v>
      </c>
      <c r="D22" s="7">
        <v>40800</v>
      </c>
      <c r="E22" s="6" t="s">
        <v>71</v>
      </c>
      <c r="F22" s="8" t="s">
        <v>72</v>
      </c>
      <c r="G22" s="6" t="s">
        <v>73</v>
      </c>
      <c r="H22" s="10">
        <v>1652337.88</v>
      </c>
      <c r="I22" s="10">
        <f>H22*0.7</f>
        <v>1156636.5159999998</v>
      </c>
      <c r="J22" s="11" t="s">
        <v>16</v>
      </c>
    </row>
    <row r="23" spans="1:10" ht="317.14999999999998" x14ac:dyDescent="0.4">
      <c r="B23" s="12" t="s">
        <v>74</v>
      </c>
      <c r="C23" s="12" t="s">
        <v>12</v>
      </c>
      <c r="D23" s="13">
        <v>40767</v>
      </c>
      <c r="E23" s="15" t="s">
        <v>38</v>
      </c>
      <c r="F23" s="15" t="s">
        <v>39</v>
      </c>
      <c r="G23" s="18" t="s">
        <v>75</v>
      </c>
      <c r="H23" s="17">
        <v>29196332.280000001</v>
      </c>
      <c r="I23" s="17">
        <f>H23*0.7</f>
        <v>20437432.596000001</v>
      </c>
      <c r="J23" s="19" t="s">
        <v>16</v>
      </c>
    </row>
    <row r="24" spans="1:10" ht="18.45" x14ac:dyDescent="0.4">
      <c r="B24" s="348" t="s">
        <v>76</v>
      </c>
      <c r="C24" s="349"/>
      <c r="D24" s="349"/>
      <c r="E24" s="349"/>
      <c r="F24" s="349"/>
      <c r="G24" s="350"/>
      <c r="H24" s="20">
        <f>SUM(H5:H23)</f>
        <v>36656079.848651312</v>
      </c>
      <c r="I24" s="20">
        <f>SUM(I5:I23)</f>
        <v>25247289.181055918</v>
      </c>
      <c r="J24" s="21"/>
    </row>
    <row r="27" spans="1:10" ht="15.9" x14ac:dyDescent="0.45">
      <c r="A27" s="25"/>
      <c r="B27" s="24" t="s">
        <v>77</v>
      </c>
      <c r="C27" s="25"/>
      <c r="D27" s="25"/>
      <c r="E27" s="25"/>
      <c r="F27" s="25"/>
      <c r="G27" s="25"/>
      <c r="H27" s="25"/>
      <c r="I27" s="25"/>
      <c r="J27" s="25"/>
    </row>
    <row r="28" spans="1:10" ht="15.9" x14ac:dyDescent="0.45">
      <c r="A28" s="25"/>
      <c r="B28" s="26" t="s">
        <v>78</v>
      </c>
      <c r="C28" s="25"/>
      <c r="D28" s="25"/>
      <c r="E28" s="25"/>
      <c r="F28" s="25"/>
      <c r="G28" s="25"/>
      <c r="H28" s="25"/>
      <c r="I28" s="25"/>
      <c r="J28" s="25"/>
    </row>
    <row r="29" spans="1:10" ht="15.9" x14ac:dyDescent="0.45">
      <c r="A29" s="25"/>
      <c r="B29" s="26" t="s">
        <v>79</v>
      </c>
      <c r="C29" s="25"/>
      <c r="D29" s="25"/>
      <c r="E29" s="25"/>
      <c r="F29" s="25"/>
      <c r="G29" s="25"/>
      <c r="H29" s="25"/>
      <c r="I29" s="25"/>
      <c r="J29" s="25"/>
    </row>
    <row r="30" spans="1:10" ht="15.9" x14ac:dyDescent="0.45">
      <c r="A30" s="25"/>
      <c r="B30" s="26" t="s">
        <v>80</v>
      </c>
      <c r="C30" s="25"/>
      <c r="D30" s="25"/>
      <c r="E30" s="25"/>
      <c r="F30" s="25"/>
      <c r="G30" s="25"/>
      <c r="H30" s="25"/>
      <c r="I30" s="25"/>
      <c r="J30" s="25"/>
    </row>
    <row r="31" spans="1:10" ht="15.9" x14ac:dyDescent="0.45">
      <c r="A31" s="25"/>
      <c r="B31" s="26" t="s">
        <v>81</v>
      </c>
      <c r="C31" s="25"/>
      <c r="D31" s="25"/>
      <c r="E31" s="25"/>
      <c r="F31" s="25"/>
      <c r="G31" s="25"/>
      <c r="H31" s="25"/>
      <c r="I31" s="25"/>
      <c r="J31" s="25"/>
    </row>
    <row r="32" spans="1:10" ht="15.9" x14ac:dyDescent="0.45">
      <c r="A32" s="25"/>
      <c r="B32" s="26" t="s">
        <v>82</v>
      </c>
      <c r="C32" s="25"/>
      <c r="D32" s="25"/>
      <c r="E32" s="25"/>
      <c r="F32" s="25"/>
      <c r="G32" s="25"/>
      <c r="H32" s="25"/>
      <c r="I32" s="25"/>
      <c r="J32" s="25"/>
    </row>
    <row r="33" spans="1:10" ht="15.9" x14ac:dyDescent="0.45">
      <c r="A33" s="25"/>
      <c r="B33" s="26" t="s">
        <v>83</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4.6" x14ac:dyDescent="0.4"/>
  <cols>
    <col min="1" max="1" width="21.69140625" style="139" customWidth="1"/>
    <col min="2" max="2" width="26.3828125" style="139" customWidth="1"/>
    <col min="3" max="3" width="19.53515625" style="139" customWidth="1"/>
    <col min="4" max="4" width="26.3046875" style="139" customWidth="1"/>
    <col min="5" max="5" width="22.53515625" style="139" customWidth="1"/>
    <col min="6" max="6" width="38" style="139" customWidth="1"/>
    <col min="7" max="8" width="21.3046875" style="139" customWidth="1"/>
    <col min="9" max="9" width="32.3046875" style="139" customWidth="1"/>
  </cols>
  <sheetData>
    <row r="1" spans="1:9" ht="20.6" x14ac:dyDescent="0.4">
      <c r="A1" s="351" t="s">
        <v>1165</v>
      </c>
      <c r="B1" s="351"/>
      <c r="C1" s="351"/>
      <c r="D1" s="351"/>
      <c r="E1" s="351"/>
      <c r="F1" s="351"/>
      <c r="G1" s="351"/>
      <c r="H1" s="351"/>
      <c r="I1" s="351"/>
    </row>
    <row r="2" spans="1:9" ht="21" customHeight="1" thickBot="1" x14ac:dyDescent="0.45">
      <c r="B2" s="212" t="s">
        <v>84</v>
      </c>
      <c r="C2" s="212"/>
    </row>
    <row r="3" spans="1:9" ht="61.5" customHeight="1" thickBot="1" x14ac:dyDescent="0.45">
      <c r="A3" s="213" t="s">
        <v>2</v>
      </c>
      <c r="B3" s="213" t="s">
        <v>3</v>
      </c>
      <c r="C3" s="214" t="s">
        <v>85</v>
      </c>
      <c r="D3" s="213" t="s">
        <v>5</v>
      </c>
      <c r="E3" s="213" t="s">
        <v>6</v>
      </c>
      <c r="F3" s="213" t="s">
        <v>7</v>
      </c>
      <c r="G3" s="213" t="s">
        <v>8</v>
      </c>
      <c r="H3" s="215" t="s">
        <v>9</v>
      </c>
      <c r="I3" s="216" t="s">
        <v>10</v>
      </c>
    </row>
    <row r="4" spans="1:9" ht="30.9" x14ac:dyDescent="0.4">
      <c r="A4" s="217" t="s">
        <v>1166</v>
      </c>
      <c r="B4" s="87" t="s">
        <v>1167</v>
      </c>
      <c r="C4" s="218" t="s">
        <v>1168</v>
      </c>
      <c r="D4" s="87" t="s">
        <v>38</v>
      </c>
      <c r="E4" s="219" t="s">
        <v>39</v>
      </c>
      <c r="F4" s="87" t="s">
        <v>1169</v>
      </c>
      <c r="G4" s="88">
        <v>172500</v>
      </c>
      <c r="H4" s="88">
        <v>120750</v>
      </c>
      <c r="I4" s="87" t="s">
        <v>95</v>
      </c>
    </row>
    <row r="5" spans="1:9" ht="16.3" x14ac:dyDescent="0.4">
      <c r="A5" s="90" t="s">
        <v>86</v>
      </c>
      <c r="B5" s="91" t="s">
        <v>87</v>
      </c>
      <c r="C5" s="220" t="s">
        <v>1170</v>
      </c>
      <c r="D5" s="91" t="s">
        <v>38</v>
      </c>
      <c r="E5" s="221" t="s">
        <v>39</v>
      </c>
      <c r="F5" s="91" t="s">
        <v>88</v>
      </c>
      <c r="G5" s="93">
        <v>300000</v>
      </c>
      <c r="H5" s="93">
        <v>368490</v>
      </c>
      <c r="I5" s="222" t="s">
        <v>89</v>
      </c>
    </row>
    <row r="6" spans="1:9" ht="60" x14ac:dyDescent="0.4">
      <c r="A6" s="95" t="s">
        <v>90</v>
      </c>
      <c r="B6" s="96" t="s">
        <v>91</v>
      </c>
      <c r="C6" s="223" t="s">
        <v>1171</v>
      </c>
      <c r="D6" s="96" t="s">
        <v>38</v>
      </c>
      <c r="E6" s="224" t="s">
        <v>39</v>
      </c>
      <c r="F6" s="30" t="s">
        <v>1172</v>
      </c>
      <c r="G6" s="98">
        <v>32178000</v>
      </c>
      <c r="H6" s="98">
        <v>32178000</v>
      </c>
      <c r="I6" s="225" t="s">
        <v>92</v>
      </c>
    </row>
    <row r="7" spans="1:9" ht="45.45" x14ac:dyDescent="0.4">
      <c r="A7" s="226" t="s">
        <v>93</v>
      </c>
      <c r="B7" s="227" t="s">
        <v>94</v>
      </c>
      <c r="C7" s="74" t="s">
        <v>1173</v>
      </c>
      <c r="D7" s="227" t="s">
        <v>71</v>
      </c>
      <c r="E7" s="228" t="s">
        <v>72</v>
      </c>
      <c r="F7" s="227" t="s">
        <v>1174</v>
      </c>
      <c r="G7" s="229">
        <v>7500000</v>
      </c>
      <c r="H7" s="229">
        <v>5250000</v>
      </c>
      <c r="I7" s="228" t="s">
        <v>95</v>
      </c>
    </row>
    <row r="8" spans="1:9" ht="60" x14ac:dyDescent="0.4">
      <c r="A8" s="95" t="s">
        <v>96</v>
      </c>
      <c r="B8" s="96" t="s">
        <v>97</v>
      </c>
      <c r="C8" s="223" t="s">
        <v>1173</v>
      </c>
      <c r="D8" s="96" t="s">
        <v>38</v>
      </c>
      <c r="E8" s="224" t="s">
        <v>39</v>
      </c>
      <c r="F8" s="96" t="s">
        <v>1175</v>
      </c>
      <c r="G8" s="98">
        <v>30162000</v>
      </c>
      <c r="H8" s="98"/>
      <c r="I8" s="96" t="s">
        <v>98</v>
      </c>
    </row>
    <row r="9" spans="1:9" ht="45.45" x14ac:dyDescent="0.4">
      <c r="A9" s="226" t="s">
        <v>99</v>
      </c>
      <c r="B9" s="227" t="s">
        <v>100</v>
      </c>
      <c r="C9" s="74" t="s">
        <v>1176</v>
      </c>
      <c r="D9" s="227" t="s">
        <v>38</v>
      </c>
      <c r="E9" s="228" t="s">
        <v>39</v>
      </c>
      <c r="F9" s="227" t="s">
        <v>1177</v>
      </c>
      <c r="G9" s="229">
        <v>15750000</v>
      </c>
      <c r="H9" s="229"/>
      <c r="I9" s="227" t="s">
        <v>1178</v>
      </c>
    </row>
    <row r="10" spans="1:9" ht="60" x14ac:dyDescent="0.4">
      <c r="A10" s="95" t="s">
        <v>101</v>
      </c>
      <c r="B10" s="96" t="s">
        <v>102</v>
      </c>
      <c r="C10" s="223" t="s">
        <v>1179</v>
      </c>
      <c r="D10" s="96" t="s">
        <v>103</v>
      </c>
      <c r="E10" s="224" t="s">
        <v>104</v>
      </c>
      <c r="F10" s="96" t="s">
        <v>1180</v>
      </c>
      <c r="G10" s="98">
        <v>3900000</v>
      </c>
      <c r="H10" s="98">
        <v>3900000</v>
      </c>
      <c r="I10" s="224" t="s">
        <v>92</v>
      </c>
    </row>
    <row r="11" spans="1:9" ht="43.75" x14ac:dyDescent="0.4">
      <c r="A11" s="226" t="s">
        <v>105</v>
      </c>
      <c r="B11" s="227" t="s">
        <v>106</v>
      </c>
      <c r="C11" s="74" t="s">
        <v>1181</v>
      </c>
      <c r="D11" s="227" t="s">
        <v>38</v>
      </c>
      <c r="E11" s="228" t="s">
        <v>39</v>
      </c>
      <c r="F11" s="227" t="s">
        <v>107</v>
      </c>
      <c r="G11" s="229">
        <v>6000000</v>
      </c>
      <c r="H11" s="229"/>
      <c r="I11" s="227" t="s">
        <v>108</v>
      </c>
    </row>
    <row r="12" spans="1:9" ht="43.75" x14ac:dyDescent="0.4">
      <c r="A12" s="95" t="s">
        <v>109</v>
      </c>
      <c r="B12" s="96" t="s">
        <v>110</v>
      </c>
      <c r="C12" s="223" t="s">
        <v>1182</v>
      </c>
      <c r="D12" s="96" t="s">
        <v>38</v>
      </c>
      <c r="E12" s="224" t="s">
        <v>39</v>
      </c>
      <c r="F12" s="96" t="s">
        <v>111</v>
      </c>
      <c r="G12" s="98">
        <v>15750000</v>
      </c>
      <c r="H12" s="98"/>
      <c r="I12" s="96" t="s">
        <v>112</v>
      </c>
    </row>
    <row r="13" spans="1:9" ht="30.9" x14ac:dyDescent="0.4">
      <c r="A13" s="226" t="s">
        <v>113</v>
      </c>
      <c r="B13" s="227" t="s">
        <v>114</v>
      </c>
      <c r="C13" s="74" t="s">
        <v>1183</v>
      </c>
      <c r="D13" s="227" t="s">
        <v>38</v>
      </c>
      <c r="E13" s="228" t="s">
        <v>39</v>
      </c>
      <c r="F13" s="227" t="s">
        <v>1184</v>
      </c>
      <c r="G13" s="229">
        <v>10050000</v>
      </c>
      <c r="H13" s="229"/>
      <c r="I13" s="227" t="s">
        <v>115</v>
      </c>
    </row>
    <row r="14" spans="1:9" ht="16.3" x14ac:dyDescent="0.4">
      <c r="A14" s="95" t="s">
        <v>116</v>
      </c>
      <c r="B14" s="97" t="s">
        <v>117</v>
      </c>
      <c r="C14" s="223" t="s">
        <v>1185</v>
      </c>
      <c r="D14" s="96" t="s">
        <v>38</v>
      </c>
      <c r="E14" s="224" t="s">
        <v>39</v>
      </c>
      <c r="F14" s="96" t="s">
        <v>88</v>
      </c>
      <c r="G14" s="98">
        <v>330175.98</v>
      </c>
      <c r="H14" s="98">
        <v>330175.98</v>
      </c>
      <c r="I14" s="96" t="s">
        <v>92</v>
      </c>
    </row>
    <row r="15" spans="1:9" ht="16.3" x14ac:dyDescent="0.4">
      <c r="A15" s="226" t="s">
        <v>118</v>
      </c>
      <c r="B15" s="227" t="s">
        <v>119</v>
      </c>
      <c r="C15" s="74" t="s">
        <v>1186</v>
      </c>
      <c r="D15" s="227" t="s">
        <v>38</v>
      </c>
      <c r="E15" s="228" t="s">
        <v>39</v>
      </c>
      <c r="F15" s="227" t="s">
        <v>88</v>
      </c>
      <c r="G15" s="229">
        <v>32500</v>
      </c>
      <c r="H15" s="229">
        <v>22750</v>
      </c>
      <c r="I15" s="228" t="s">
        <v>95</v>
      </c>
    </row>
    <row r="16" spans="1:9" ht="29.15" x14ac:dyDescent="0.4">
      <c r="A16" s="95" t="s">
        <v>120</v>
      </c>
      <c r="B16" s="96" t="s">
        <v>121</v>
      </c>
      <c r="C16" s="223" t="s">
        <v>1186</v>
      </c>
      <c r="D16" s="96" t="s">
        <v>38</v>
      </c>
      <c r="E16" s="224" t="s">
        <v>39</v>
      </c>
      <c r="F16" s="96" t="s">
        <v>88</v>
      </c>
      <c r="G16" s="98">
        <v>32500</v>
      </c>
      <c r="H16" s="98"/>
      <c r="I16" s="96" t="s">
        <v>122</v>
      </c>
    </row>
    <row r="17" spans="1:9" ht="29.15" x14ac:dyDescent="0.4">
      <c r="A17" s="226" t="s">
        <v>123</v>
      </c>
      <c r="B17" s="227" t="s">
        <v>124</v>
      </c>
      <c r="C17" s="74" t="s">
        <v>1176</v>
      </c>
      <c r="D17" s="227" t="s">
        <v>38</v>
      </c>
      <c r="E17" s="228" t="s">
        <v>39</v>
      </c>
      <c r="F17" s="227" t="s">
        <v>88</v>
      </c>
      <c r="G17" s="229">
        <v>600000</v>
      </c>
      <c r="H17" s="229"/>
      <c r="I17" s="227" t="s">
        <v>125</v>
      </c>
    </row>
    <row r="18" spans="1:9" ht="30.9" x14ac:dyDescent="0.4">
      <c r="A18" s="95" t="s">
        <v>126</v>
      </c>
      <c r="B18" s="96" t="s">
        <v>127</v>
      </c>
      <c r="C18" s="223">
        <v>40659</v>
      </c>
      <c r="D18" s="96" t="s">
        <v>18</v>
      </c>
      <c r="E18" s="224" t="s">
        <v>19</v>
      </c>
      <c r="F18" s="30" t="s">
        <v>1187</v>
      </c>
      <c r="G18" s="98">
        <v>60000</v>
      </c>
      <c r="H18" s="98">
        <v>42000</v>
      </c>
      <c r="I18" s="225" t="s">
        <v>16</v>
      </c>
    </row>
    <row r="19" spans="1:9" ht="30.9" x14ac:dyDescent="0.4">
      <c r="A19" s="226" t="s">
        <v>128</v>
      </c>
      <c r="B19" s="227" t="s">
        <v>129</v>
      </c>
      <c r="C19" s="74">
        <v>40569</v>
      </c>
      <c r="D19" s="227" t="s">
        <v>130</v>
      </c>
      <c r="E19" s="228" t="s">
        <v>131</v>
      </c>
      <c r="F19" s="227" t="s">
        <v>1188</v>
      </c>
      <c r="G19" s="229">
        <v>42000</v>
      </c>
      <c r="H19" s="229">
        <v>42000</v>
      </c>
      <c r="I19" s="228" t="s">
        <v>92</v>
      </c>
    </row>
    <row r="20" spans="1:9" ht="30.9" x14ac:dyDescent="0.4">
      <c r="A20" s="95" t="s">
        <v>132</v>
      </c>
      <c r="B20" s="96" t="s">
        <v>133</v>
      </c>
      <c r="C20" s="223">
        <v>40647</v>
      </c>
      <c r="D20" s="96" t="s">
        <v>38</v>
      </c>
      <c r="E20" s="224" t="s">
        <v>39</v>
      </c>
      <c r="F20" s="96" t="s">
        <v>1189</v>
      </c>
      <c r="G20" s="98">
        <v>4500000</v>
      </c>
      <c r="H20" s="98"/>
      <c r="I20" s="96" t="s">
        <v>134</v>
      </c>
    </row>
    <row r="21" spans="1:9" ht="30.9" x14ac:dyDescent="0.4">
      <c r="A21" s="226" t="s">
        <v>135</v>
      </c>
      <c r="B21" s="227" t="s">
        <v>136</v>
      </c>
      <c r="C21" s="74">
        <v>40668</v>
      </c>
      <c r="D21" s="227" t="s">
        <v>38</v>
      </c>
      <c r="E21" s="228" t="s">
        <v>39</v>
      </c>
      <c r="F21" s="227" t="s">
        <v>1190</v>
      </c>
      <c r="G21" s="229">
        <v>750000</v>
      </c>
      <c r="H21" s="229">
        <v>873389.26</v>
      </c>
      <c r="I21" s="228" t="s">
        <v>89</v>
      </c>
    </row>
    <row r="22" spans="1:9" ht="45.45" x14ac:dyDescent="0.4">
      <c r="A22" s="95" t="s">
        <v>137</v>
      </c>
      <c r="B22" s="96" t="s">
        <v>138</v>
      </c>
      <c r="C22" s="223">
        <v>41039</v>
      </c>
      <c r="D22" s="96" t="s">
        <v>1191</v>
      </c>
      <c r="E22" s="224" t="s">
        <v>27</v>
      </c>
      <c r="F22" s="96" t="s">
        <v>1192</v>
      </c>
      <c r="G22" s="98">
        <v>90000</v>
      </c>
      <c r="H22" s="98">
        <v>63000</v>
      </c>
      <c r="I22" s="224" t="s">
        <v>95</v>
      </c>
    </row>
    <row r="23" spans="1:9" ht="29.15" x14ac:dyDescent="0.4">
      <c r="A23" s="230" t="s">
        <v>139</v>
      </c>
      <c r="B23" s="231" t="s">
        <v>140</v>
      </c>
      <c r="C23" s="232">
        <v>40465</v>
      </c>
      <c r="D23" s="231" t="s">
        <v>38</v>
      </c>
      <c r="E23" s="233" t="s">
        <v>39</v>
      </c>
      <c r="F23" s="231" t="s">
        <v>141</v>
      </c>
      <c r="G23" s="234">
        <v>7500000</v>
      </c>
      <c r="H23" s="234"/>
      <c r="I23" s="91" t="s">
        <v>142</v>
      </c>
    </row>
    <row r="24" spans="1:9" ht="43.75" x14ac:dyDescent="0.4">
      <c r="A24" s="95" t="s">
        <v>143</v>
      </c>
      <c r="B24" s="96" t="s">
        <v>144</v>
      </c>
      <c r="C24" s="223">
        <v>40396</v>
      </c>
      <c r="D24" s="96" t="s">
        <v>38</v>
      </c>
      <c r="E24" s="224" t="s">
        <v>39</v>
      </c>
      <c r="F24" s="96" t="s">
        <v>145</v>
      </c>
      <c r="G24" s="98">
        <v>33612000</v>
      </c>
      <c r="H24" s="98"/>
      <c r="I24" s="96" t="s">
        <v>146</v>
      </c>
    </row>
    <row r="25" spans="1:9" ht="43.75" x14ac:dyDescent="0.4">
      <c r="A25" s="90" t="s">
        <v>147</v>
      </c>
      <c r="B25" s="91" t="s">
        <v>148</v>
      </c>
      <c r="C25" s="220">
        <v>40351</v>
      </c>
      <c r="D25" s="91" t="s">
        <v>38</v>
      </c>
      <c r="E25" s="221" t="s">
        <v>39</v>
      </c>
      <c r="F25" s="91" t="s">
        <v>149</v>
      </c>
      <c r="G25" s="93">
        <v>45750000</v>
      </c>
      <c r="H25" s="93"/>
      <c r="I25" s="91" t="s">
        <v>150</v>
      </c>
    </row>
    <row r="26" spans="1:9" ht="29.15" x14ac:dyDescent="0.4">
      <c r="A26" s="95" t="s">
        <v>151</v>
      </c>
      <c r="B26" s="96" t="s">
        <v>152</v>
      </c>
      <c r="C26" s="223">
        <v>40772</v>
      </c>
      <c r="D26" s="96" t="s">
        <v>38</v>
      </c>
      <c r="E26" s="224" t="s">
        <v>39</v>
      </c>
      <c r="F26" s="96" t="s">
        <v>153</v>
      </c>
      <c r="G26" s="98">
        <v>9000000</v>
      </c>
      <c r="H26" s="98"/>
      <c r="I26" s="96" t="s">
        <v>1193</v>
      </c>
    </row>
    <row r="27" spans="1:9" ht="43.75" x14ac:dyDescent="0.4">
      <c r="A27" s="90" t="s">
        <v>155</v>
      </c>
      <c r="B27" s="91" t="s">
        <v>156</v>
      </c>
      <c r="C27" s="220">
        <v>40508</v>
      </c>
      <c r="D27" s="91" t="s">
        <v>38</v>
      </c>
      <c r="E27" s="221" t="s">
        <v>39</v>
      </c>
      <c r="F27" s="91" t="s">
        <v>157</v>
      </c>
      <c r="G27" s="93">
        <v>19662000</v>
      </c>
      <c r="H27" s="93"/>
      <c r="I27" s="91" t="s">
        <v>158</v>
      </c>
    </row>
    <row r="28" spans="1:9" ht="29.15" x14ac:dyDescent="0.4">
      <c r="A28" s="95" t="s">
        <v>159</v>
      </c>
      <c r="B28" s="96" t="s">
        <v>160</v>
      </c>
      <c r="C28" s="223">
        <v>40669</v>
      </c>
      <c r="D28" s="96" t="s">
        <v>38</v>
      </c>
      <c r="E28" s="224" t="s">
        <v>39</v>
      </c>
      <c r="F28" s="96" t="s">
        <v>161</v>
      </c>
      <c r="G28" s="98">
        <v>2000000</v>
      </c>
      <c r="H28" s="98"/>
      <c r="I28" s="96" t="s">
        <v>162</v>
      </c>
    </row>
    <row r="29" spans="1:9" ht="29.15" x14ac:dyDescent="0.4">
      <c r="A29" s="90" t="s">
        <v>163</v>
      </c>
      <c r="B29" s="91" t="s">
        <v>164</v>
      </c>
      <c r="C29" s="220">
        <v>40326</v>
      </c>
      <c r="D29" s="91" t="s">
        <v>38</v>
      </c>
      <c r="E29" s="221" t="s">
        <v>39</v>
      </c>
      <c r="F29" s="91" t="s">
        <v>161</v>
      </c>
      <c r="G29" s="93">
        <v>489229.64</v>
      </c>
      <c r="H29" s="93"/>
      <c r="I29" s="91" t="s">
        <v>1194</v>
      </c>
    </row>
    <row r="30" spans="1:9" ht="29.15" x14ac:dyDescent="0.4">
      <c r="A30" s="95" t="s">
        <v>165</v>
      </c>
      <c r="B30" s="96" t="s">
        <v>166</v>
      </c>
      <c r="C30" s="223">
        <v>40585</v>
      </c>
      <c r="D30" s="96" t="s">
        <v>38</v>
      </c>
      <c r="E30" s="224" t="s">
        <v>39</v>
      </c>
      <c r="F30" s="96" t="s">
        <v>161</v>
      </c>
      <c r="G30" s="98">
        <v>311377.57</v>
      </c>
      <c r="H30" s="98"/>
      <c r="I30" s="96" t="s">
        <v>1195</v>
      </c>
    </row>
    <row r="31" spans="1:9" ht="43.75" x14ac:dyDescent="0.4">
      <c r="A31" s="90" t="s">
        <v>167</v>
      </c>
      <c r="B31" s="91" t="s">
        <v>168</v>
      </c>
      <c r="C31" s="220">
        <v>41262</v>
      </c>
      <c r="D31" s="91" t="s">
        <v>38</v>
      </c>
      <c r="E31" s="221" t="s">
        <v>39</v>
      </c>
      <c r="F31" s="91" t="s">
        <v>169</v>
      </c>
      <c r="G31" s="93">
        <v>2000000</v>
      </c>
      <c r="H31" s="93">
        <v>1400000</v>
      </c>
      <c r="I31" s="91" t="s">
        <v>95</v>
      </c>
    </row>
    <row r="32" spans="1:9" x14ac:dyDescent="0.4">
      <c r="A32" s="95" t="s">
        <v>170</v>
      </c>
      <c r="B32" s="96" t="s">
        <v>171</v>
      </c>
      <c r="C32" s="223">
        <v>40634</v>
      </c>
      <c r="D32" s="96" t="s">
        <v>38</v>
      </c>
      <c r="E32" s="224" t="s">
        <v>39</v>
      </c>
      <c r="F32" s="96" t="s">
        <v>161</v>
      </c>
      <c r="G32" s="98">
        <v>42000</v>
      </c>
      <c r="H32" s="98">
        <v>29400</v>
      </c>
      <c r="I32" s="224" t="s">
        <v>95</v>
      </c>
    </row>
    <row r="33" spans="1:9" x14ac:dyDescent="0.4">
      <c r="A33" s="90" t="s">
        <v>172</v>
      </c>
      <c r="B33" s="91" t="s">
        <v>173</v>
      </c>
      <c r="C33" s="220">
        <v>40310</v>
      </c>
      <c r="D33" s="91" t="s">
        <v>38</v>
      </c>
      <c r="E33" s="221" t="s">
        <v>39</v>
      </c>
      <c r="F33" s="91" t="s">
        <v>161</v>
      </c>
      <c r="G33" s="93">
        <v>73067.81</v>
      </c>
      <c r="H33" s="93">
        <v>51147.47</v>
      </c>
      <c r="I33" s="91" t="s">
        <v>95</v>
      </c>
    </row>
    <row r="34" spans="1:9" x14ac:dyDescent="0.4">
      <c r="A34" s="95" t="s">
        <v>174</v>
      </c>
      <c r="B34" s="96" t="s">
        <v>175</v>
      </c>
      <c r="C34" s="97">
        <v>40326</v>
      </c>
      <c r="D34" s="96" t="s">
        <v>38</v>
      </c>
      <c r="E34" s="224" t="s">
        <v>39</v>
      </c>
      <c r="F34" s="96" t="s">
        <v>161</v>
      </c>
      <c r="G34" s="235">
        <v>544667.63</v>
      </c>
      <c r="H34" s="235">
        <v>544667.63</v>
      </c>
      <c r="I34" s="96" t="s">
        <v>92</v>
      </c>
    </row>
    <row r="35" spans="1:9" x14ac:dyDescent="0.4">
      <c r="A35" s="90" t="s">
        <v>176</v>
      </c>
      <c r="B35" s="91" t="s">
        <v>177</v>
      </c>
      <c r="C35" s="220">
        <v>40312</v>
      </c>
      <c r="D35" s="91" t="s">
        <v>38</v>
      </c>
      <c r="E35" s="221" t="s">
        <v>39</v>
      </c>
      <c r="F35" s="91" t="s">
        <v>161</v>
      </c>
      <c r="G35" s="93">
        <v>607859.99</v>
      </c>
      <c r="H35" s="93">
        <v>425502</v>
      </c>
      <c r="I35" s="91" t="s">
        <v>95</v>
      </c>
    </row>
    <row r="36" spans="1:9" x14ac:dyDescent="0.4">
      <c r="A36" s="95" t="s">
        <v>178</v>
      </c>
      <c r="B36" s="96" t="s">
        <v>179</v>
      </c>
      <c r="C36" s="97">
        <v>40870</v>
      </c>
      <c r="D36" s="96" t="s">
        <v>38</v>
      </c>
      <c r="E36" s="224" t="s">
        <v>39</v>
      </c>
      <c r="F36" s="96" t="s">
        <v>161</v>
      </c>
      <c r="G36" s="235">
        <v>248333.5</v>
      </c>
      <c r="H36" s="235">
        <v>173833.45</v>
      </c>
      <c r="I36" s="224" t="s">
        <v>95</v>
      </c>
    </row>
    <row r="37" spans="1:9" x14ac:dyDescent="0.4">
      <c r="A37" s="90" t="s">
        <v>180</v>
      </c>
      <c r="B37" s="91" t="s">
        <v>181</v>
      </c>
      <c r="C37" s="220">
        <v>41283</v>
      </c>
      <c r="D37" s="91" t="s">
        <v>38</v>
      </c>
      <c r="E37" s="221" t="s">
        <v>39</v>
      </c>
      <c r="F37" s="91" t="s">
        <v>161</v>
      </c>
      <c r="G37" s="93">
        <v>135000</v>
      </c>
      <c r="H37" s="93">
        <v>94500</v>
      </c>
      <c r="I37" s="91" t="s">
        <v>95</v>
      </c>
    </row>
    <row r="38" spans="1:9" x14ac:dyDescent="0.4">
      <c r="A38" s="95" t="s">
        <v>182</v>
      </c>
      <c r="B38" s="96" t="s">
        <v>183</v>
      </c>
      <c r="C38" s="223">
        <v>40312</v>
      </c>
      <c r="D38" s="96" t="s">
        <v>38</v>
      </c>
      <c r="E38" s="224" t="s">
        <v>39</v>
      </c>
      <c r="F38" s="96" t="s">
        <v>161</v>
      </c>
      <c r="G38" s="98">
        <v>1056635.72</v>
      </c>
      <c r="H38" s="98">
        <v>739645.01</v>
      </c>
      <c r="I38" s="224" t="s">
        <v>95</v>
      </c>
    </row>
    <row r="39" spans="1:9" x14ac:dyDescent="0.4">
      <c r="A39" s="90" t="s">
        <v>184</v>
      </c>
      <c r="B39" s="91" t="s">
        <v>185</v>
      </c>
      <c r="C39" s="220">
        <v>41283</v>
      </c>
      <c r="D39" s="91" t="s">
        <v>38</v>
      </c>
      <c r="E39" s="221" t="s">
        <v>39</v>
      </c>
      <c r="F39" s="91" t="s">
        <v>161</v>
      </c>
      <c r="G39" s="93">
        <v>302184.45</v>
      </c>
      <c r="H39" s="93">
        <v>211529.12</v>
      </c>
      <c r="I39" s="91" t="s">
        <v>95</v>
      </c>
    </row>
    <row r="40" spans="1:9" x14ac:dyDescent="0.4">
      <c r="A40" s="95" t="s">
        <v>186</v>
      </c>
      <c r="B40" s="96" t="s">
        <v>187</v>
      </c>
      <c r="C40" s="223">
        <v>41283</v>
      </c>
      <c r="D40" s="96" t="s">
        <v>38</v>
      </c>
      <c r="E40" s="224" t="s">
        <v>39</v>
      </c>
      <c r="F40" s="96" t="s">
        <v>161</v>
      </c>
      <c r="G40" s="98">
        <v>252679.11</v>
      </c>
      <c r="H40" s="98">
        <v>176875.38</v>
      </c>
      <c r="I40" s="224" t="s">
        <v>95</v>
      </c>
    </row>
    <row r="41" spans="1:9" ht="58.3" x14ac:dyDescent="0.4">
      <c r="A41" s="226" t="s">
        <v>188</v>
      </c>
      <c r="B41" s="227" t="s">
        <v>189</v>
      </c>
      <c r="C41" s="74">
        <v>40343</v>
      </c>
      <c r="D41" s="227" t="s">
        <v>38</v>
      </c>
      <c r="E41" s="228" t="s">
        <v>39</v>
      </c>
      <c r="F41" s="227" t="s">
        <v>190</v>
      </c>
      <c r="G41" s="236">
        <v>12292500</v>
      </c>
      <c r="H41" s="229">
        <v>708750</v>
      </c>
      <c r="I41" s="91" t="s">
        <v>1196</v>
      </c>
    </row>
    <row r="42" spans="1:9" x14ac:dyDescent="0.4">
      <c r="A42" s="95" t="s">
        <v>191</v>
      </c>
      <c r="B42" s="96" t="s">
        <v>192</v>
      </c>
      <c r="C42" s="223">
        <v>40288</v>
      </c>
      <c r="D42" s="96" t="s">
        <v>38</v>
      </c>
      <c r="E42" s="224" t="s">
        <v>39</v>
      </c>
      <c r="F42" s="96" t="s">
        <v>161</v>
      </c>
      <c r="G42" s="98">
        <v>984794.16</v>
      </c>
      <c r="H42" s="98">
        <v>689355.91</v>
      </c>
      <c r="I42" s="224" t="s">
        <v>95</v>
      </c>
    </row>
    <row r="43" spans="1:9" x14ac:dyDescent="0.4">
      <c r="A43" s="90" t="s">
        <v>193</v>
      </c>
      <c r="B43" s="91" t="s">
        <v>194</v>
      </c>
      <c r="C43" s="220">
        <v>40288</v>
      </c>
      <c r="D43" s="91" t="s">
        <v>38</v>
      </c>
      <c r="E43" s="221" t="s">
        <v>39</v>
      </c>
      <c r="F43" s="91" t="s">
        <v>161</v>
      </c>
      <c r="G43" s="93">
        <v>3186808.39</v>
      </c>
      <c r="H43" s="93">
        <v>2230765.87</v>
      </c>
      <c r="I43" s="91" t="s">
        <v>95</v>
      </c>
    </row>
    <row r="44" spans="1:9" x14ac:dyDescent="0.4">
      <c r="A44" s="95" t="s">
        <v>195</v>
      </c>
      <c r="B44" s="96" t="s">
        <v>196</v>
      </c>
      <c r="C44" s="223">
        <v>40324</v>
      </c>
      <c r="D44" s="96" t="s">
        <v>38</v>
      </c>
      <c r="E44" s="224" t="s">
        <v>39</v>
      </c>
      <c r="F44" s="96" t="s">
        <v>161</v>
      </c>
      <c r="G44" s="98">
        <v>3746746.48</v>
      </c>
      <c r="H44" s="98">
        <v>2622722.54</v>
      </c>
      <c r="I44" s="224" t="s">
        <v>95</v>
      </c>
    </row>
    <row r="45" spans="1:9" x14ac:dyDescent="0.4">
      <c r="A45" s="90" t="s">
        <v>197</v>
      </c>
      <c r="B45" s="91" t="s">
        <v>198</v>
      </c>
      <c r="C45" s="220">
        <v>40288</v>
      </c>
      <c r="D45" s="91" t="s">
        <v>38</v>
      </c>
      <c r="E45" s="221" t="s">
        <v>39</v>
      </c>
      <c r="F45" s="91" t="s">
        <v>161</v>
      </c>
      <c r="G45" s="93">
        <v>5163441.71</v>
      </c>
      <c r="H45" s="93">
        <v>3614409.2</v>
      </c>
      <c r="I45" s="91" t="s">
        <v>95</v>
      </c>
    </row>
    <row r="46" spans="1:9" x14ac:dyDescent="0.4">
      <c r="A46" s="95" t="s">
        <v>199</v>
      </c>
      <c r="B46" s="96" t="s">
        <v>200</v>
      </c>
      <c r="C46" s="223">
        <v>40371</v>
      </c>
      <c r="D46" s="96" t="s">
        <v>38</v>
      </c>
      <c r="E46" s="224" t="s">
        <v>39</v>
      </c>
      <c r="F46" s="96" t="s">
        <v>161</v>
      </c>
      <c r="G46" s="98">
        <v>2000000</v>
      </c>
      <c r="H46" s="98">
        <v>1400000</v>
      </c>
      <c r="I46" s="224" t="s">
        <v>95</v>
      </c>
    </row>
    <row r="47" spans="1:9" x14ac:dyDescent="0.4">
      <c r="A47" s="90" t="s">
        <v>201</v>
      </c>
      <c r="B47" s="91" t="s">
        <v>202</v>
      </c>
      <c r="C47" s="220">
        <v>40618</v>
      </c>
      <c r="D47" s="91" t="s">
        <v>38</v>
      </c>
      <c r="E47" s="221" t="s">
        <v>39</v>
      </c>
      <c r="F47" s="91" t="s">
        <v>161</v>
      </c>
      <c r="G47" s="93">
        <v>2000000</v>
      </c>
      <c r="H47" s="93">
        <v>1400000</v>
      </c>
      <c r="I47" s="91" t="s">
        <v>95</v>
      </c>
    </row>
    <row r="48" spans="1:9" x14ac:dyDescent="0.4">
      <c r="A48" s="95" t="s">
        <v>203</v>
      </c>
      <c r="B48" s="96" t="s">
        <v>204</v>
      </c>
      <c r="C48" s="223">
        <v>40462</v>
      </c>
      <c r="D48" s="96" t="s">
        <v>205</v>
      </c>
      <c r="E48" s="224" t="s">
        <v>206</v>
      </c>
      <c r="F48" s="96" t="s">
        <v>207</v>
      </c>
      <c r="G48" s="98">
        <v>9750000</v>
      </c>
      <c r="H48" s="98">
        <v>6825000</v>
      </c>
      <c r="I48" s="224" t="s">
        <v>95</v>
      </c>
    </row>
    <row r="49" spans="1:9" x14ac:dyDescent="0.4">
      <c r="A49" s="90" t="s">
        <v>208</v>
      </c>
      <c r="B49" s="91" t="s">
        <v>209</v>
      </c>
      <c r="C49" s="220">
        <v>40324</v>
      </c>
      <c r="D49" s="91" t="s">
        <v>38</v>
      </c>
      <c r="E49" s="221" t="s">
        <v>39</v>
      </c>
      <c r="F49" s="91" t="s">
        <v>161</v>
      </c>
      <c r="G49" s="93">
        <v>5645839.3899999997</v>
      </c>
      <c r="H49" s="93">
        <v>3952087.57</v>
      </c>
      <c r="I49" s="91" t="s">
        <v>95</v>
      </c>
    </row>
    <row r="50" spans="1:9" x14ac:dyDescent="0.4">
      <c r="A50" s="95" t="s">
        <v>210</v>
      </c>
      <c r="B50" s="96" t="s">
        <v>211</v>
      </c>
      <c r="C50" s="223">
        <v>40312</v>
      </c>
      <c r="D50" s="96" t="s">
        <v>38</v>
      </c>
      <c r="E50" s="224" t="s">
        <v>39</v>
      </c>
      <c r="F50" s="96" t="s">
        <v>161</v>
      </c>
      <c r="G50" s="98">
        <v>2316811.1</v>
      </c>
      <c r="H50" s="98">
        <v>1621767.77</v>
      </c>
      <c r="I50" s="224" t="s">
        <v>95</v>
      </c>
    </row>
    <row r="51" spans="1:9" x14ac:dyDescent="0.4">
      <c r="A51" s="90" t="s">
        <v>212</v>
      </c>
      <c r="B51" s="91" t="s">
        <v>213</v>
      </c>
      <c r="C51" s="220">
        <v>40288</v>
      </c>
      <c r="D51" s="91" t="s">
        <v>38</v>
      </c>
      <c r="E51" s="221" t="s">
        <v>39</v>
      </c>
      <c r="F51" s="91" t="s">
        <v>161</v>
      </c>
      <c r="G51" s="93">
        <v>4000000</v>
      </c>
      <c r="H51" s="93">
        <v>2800000</v>
      </c>
      <c r="I51" s="91" t="s">
        <v>95</v>
      </c>
    </row>
    <row r="52" spans="1:9" ht="29.15" x14ac:dyDescent="0.4">
      <c r="A52" s="90" t="s">
        <v>214</v>
      </c>
      <c r="B52" s="91" t="s">
        <v>215</v>
      </c>
      <c r="C52" s="220">
        <v>40312</v>
      </c>
      <c r="D52" s="91" t="s">
        <v>38</v>
      </c>
      <c r="E52" s="221" t="s">
        <v>39</v>
      </c>
      <c r="F52" s="91" t="s">
        <v>161</v>
      </c>
      <c r="G52" s="93">
        <v>4500000</v>
      </c>
      <c r="H52" s="93"/>
      <c r="I52" s="91" t="s">
        <v>1197</v>
      </c>
    </row>
    <row r="53" spans="1:9" ht="29.15" x14ac:dyDescent="0.4">
      <c r="A53" s="95" t="s">
        <v>216</v>
      </c>
      <c r="B53" s="96" t="s">
        <v>217</v>
      </c>
      <c r="C53" s="223">
        <v>40371</v>
      </c>
      <c r="D53" s="96" t="s">
        <v>38</v>
      </c>
      <c r="E53" s="224" t="s">
        <v>39</v>
      </c>
      <c r="F53" s="96" t="s">
        <v>161</v>
      </c>
      <c r="G53" s="98">
        <v>6000000</v>
      </c>
      <c r="H53" s="98"/>
      <c r="I53" s="96" t="s">
        <v>218</v>
      </c>
    </row>
    <row r="54" spans="1:9" ht="29.15" x14ac:dyDescent="0.4">
      <c r="A54" s="90" t="s">
        <v>219</v>
      </c>
      <c r="B54" s="91" t="s">
        <v>220</v>
      </c>
      <c r="C54" s="220">
        <v>40323</v>
      </c>
      <c r="D54" s="91" t="s">
        <v>38</v>
      </c>
      <c r="E54" s="221" t="s">
        <v>39</v>
      </c>
      <c r="F54" s="91" t="s">
        <v>161</v>
      </c>
      <c r="G54" s="93">
        <v>1221272.95</v>
      </c>
      <c r="H54" s="93"/>
      <c r="I54" s="91" t="s">
        <v>1198</v>
      </c>
    </row>
    <row r="55" spans="1:9" ht="29.15" x14ac:dyDescent="0.4">
      <c r="A55" s="95" t="s">
        <v>221</v>
      </c>
      <c r="B55" s="96" t="s">
        <v>222</v>
      </c>
      <c r="C55" s="223">
        <v>40325</v>
      </c>
      <c r="D55" s="96" t="s">
        <v>38</v>
      </c>
      <c r="E55" s="224" t="s">
        <v>39</v>
      </c>
      <c r="F55" s="96" t="s">
        <v>161</v>
      </c>
      <c r="G55" s="98">
        <v>2000000</v>
      </c>
      <c r="H55" s="98"/>
      <c r="I55" s="96" t="s">
        <v>154</v>
      </c>
    </row>
    <row r="56" spans="1:9" ht="29.15" x14ac:dyDescent="0.4">
      <c r="A56" s="90" t="s">
        <v>223</v>
      </c>
      <c r="B56" s="91" t="s">
        <v>224</v>
      </c>
      <c r="C56" s="220">
        <v>40325</v>
      </c>
      <c r="D56" s="91" t="s">
        <v>38</v>
      </c>
      <c r="E56" s="221" t="s">
        <v>39</v>
      </c>
      <c r="F56" s="91" t="s">
        <v>161</v>
      </c>
      <c r="G56" s="93">
        <v>1099387.24</v>
      </c>
      <c r="H56" s="93"/>
      <c r="I56" s="91" t="s">
        <v>1199</v>
      </c>
    </row>
    <row r="57" spans="1:9" ht="29.15" x14ac:dyDescent="0.4">
      <c r="A57" s="95" t="s">
        <v>225</v>
      </c>
      <c r="B57" s="96" t="s">
        <v>226</v>
      </c>
      <c r="C57" s="223">
        <v>40605</v>
      </c>
      <c r="D57" s="96" t="s">
        <v>38</v>
      </c>
      <c r="E57" s="224" t="s">
        <v>39</v>
      </c>
      <c r="F57" s="96" t="s">
        <v>161</v>
      </c>
      <c r="G57" s="98">
        <v>347423.45</v>
      </c>
      <c r="H57" s="98"/>
      <c r="I57" s="96" t="s">
        <v>227</v>
      </c>
    </row>
    <row r="58" spans="1:9" ht="29.15" x14ac:dyDescent="0.4">
      <c r="A58" s="90" t="s">
        <v>228</v>
      </c>
      <c r="B58" s="91" t="s">
        <v>229</v>
      </c>
      <c r="C58" s="220">
        <v>40351</v>
      </c>
      <c r="D58" s="91" t="s">
        <v>38</v>
      </c>
      <c r="E58" s="221" t="s">
        <v>39</v>
      </c>
      <c r="F58" s="91" t="s">
        <v>190</v>
      </c>
      <c r="G58" s="93">
        <v>44568000</v>
      </c>
      <c r="H58" s="93"/>
      <c r="I58" s="91" t="s">
        <v>1200</v>
      </c>
    </row>
    <row r="59" spans="1:9" ht="58.3" x14ac:dyDescent="0.4">
      <c r="A59" s="95" t="s">
        <v>230</v>
      </c>
      <c r="B59" s="96" t="s">
        <v>231</v>
      </c>
      <c r="C59" s="223">
        <v>40576</v>
      </c>
      <c r="D59" s="96" t="s">
        <v>38</v>
      </c>
      <c r="E59" s="224" t="s">
        <v>39</v>
      </c>
      <c r="F59" s="96" t="s">
        <v>190</v>
      </c>
      <c r="G59" s="98">
        <v>9080000</v>
      </c>
      <c r="H59" s="98">
        <v>126000</v>
      </c>
      <c r="I59" s="96" t="s">
        <v>1201</v>
      </c>
    </row>
    <row r="60" spans="1:9" x14ac:dyDescent="0.4">
      <c r="A60" s="90" t="s">
        <v>233</v>
      </c>
      <c r="B60" s="91" t="s">
        <v>234</v>
      </c>
      <c r="C60" s="220">
        <v>40870</v>
      </c>
      <c r="D60" s="91" t="s">
        <v>38</v>
      </c>
      <c r="E60" s="221" t="s">
        <v>39</v>
      </c>
      <c r="F60" s="91" t="s">
        <v>161</v>
      </c>
      <c r="G60" s="93">
        <v>257410.14</v>
      </c>
      <c r="H60" s="93">
        <v>180187.1</v>
      </c>
      <c r="I60" s="221" t="s">
        <v>95</v>
      </c>
    </row>
    <row r="61" spans="1:9" x14ac:dyDescent="0.4">
      <c r="A61" s="95" t="s">
        <v>235</v>
      </c>
      <c r="B61" s="96" t="s">
        <v>236</v>
      </c>
      <c r="C61" s="223">
        <v>41283</v>
      </c>
      <c r="D61" s="96" t="s">
        <v>38</v>
      </c>
      <c r="E61" s="224" t="s">
        <v>39</v>
      </c>
      <c r="F61" s="96" t="s">
        <v>161</v>
      </c>
      <c r="G61" s="98">
        <v>16601.419999999998</v>
      </c>
      <c r="H61" s="98">
        <v>11620.99</v>
      </c>
      <c r="I61" s="224" t="s">
        <v>95</v>
      </c>
    </row>
    <row r="62" spans="1:9" x14ac:dyDescent="0.4">
      <c r="A62" s="237" t="s">
        <v>237</v>
      </c>
      <c r="B62" s="221" t="s">
        <v>238</v>
      </c>
      <c r="C62" s="220">
        <v>41491</v>
      </c>
      <c r="D62" s="91" t="s">
        <v>1202</v>
      </c>
      <c r="E62" s="221" t="s">
        <v>39</v>
      </c>
      <c r="F62" s="221" t="s">
        <v>88</v>
      </c>
      <c r="G62" s="93">
        <v>2000000</v>
      </c>
      <c r="H62" s="93">
        <v>1400000</v>
      </c>
      <c r="I62" s="221" t="s">
        <v>95</v>
      </c>
    </row>
    <row r="63" spans="1:9" x14ac:dyDescent="0.4">
      <c r="A63" s="238" t="s">
        <v>240</v>
      </c>
      <c r="B63" s="224" t="s">
        <v>241</v>
      </c>
      <c r="C63" s="223">
        <v>41491</v>
      </c>
      <c r="D63" s="96" t="s">
        <v>1202</v>
      </c>
      <c r="E63" s="224" t="s">
        <v>39</v>
      </c>
      <c r="F63" s="224" t="s">
        <v>88</v>
      </c>
      <c r="G63" s="98">
        <v>2000000</v>
      </c>
      <c r="H63" s="98">
        <v>1400000</v>
      </c>
      <c r="I63" s="96" t="s">
        <v>95</v>
      </c>
    </row>
    <row r="64" spans="1:9" ht="43.75" x14ac:dyDescent="0.4">
      <c r="A64" s="237" t="s">
        <v>242</v>
      </c>
      <c r="B64" s="221" t="s">
        <v>243</v>
      </c>
      <c r="C64" s="220">
        <v>41632</v>
      </c>
      <c r="D64" s="91" t="s">
        <v>1202</v>
      </c>
      <c r="E64" s="221" t="s">
        <v>39</v>
      </c>
      <c r="F64" s="91" t="s">
        <v>244</v>
      </c>
      <c r="G64" s="93">
        <v>3750000</v>
      </c>
      <c r="H64" s="93"/>
      <c r="I64" s="91" t="s">
        <v>232</v>
      </c>
    </row>
    <row r="65" spans="1:9" x14ac:dyDescent="0.4">
      <c r="A65" s="238" t="s">
        <v>245</v>
      </c>
      <c r="B65" s="224" t="s">
        <v>246</v>
      </c>
      <c r="C65" s="223">
        <v>41550</v>
      </c>
      <c r="D65" s="96" t="s">
        <v>1202</v>
      </c>
      <c r="E65" s="224" t="s">
        <v>39</v>
      </c>
      <c r="F65" s="96" t="s">
        <v>247</v>
      </c>
      <c r="G65" s="98">
        <v>5600000</v>
      </c>
      <c r="H65" s="98"/>
      <c r="I65" s="96" t="s">
        <v>232</v>
      </c>
    </row>
    <row r="66" spans="1:9" x14ac:dyDescent="0.4">
      <c r="A66" s="237" t="s">
        <v>248</v>
      </c>
      <c r="B66" s="221" t="s">
        <v>249</v>
      </c>
      <c r="C66" s="220">
        <v>41302</v>
      </c>
      <c r="D66" s="91" t="s">
        <v>1202</v>
      </c>
      <c r="E66" s="221" t="s">
        <v>39</v>
      </c>
      <c r="F66" s="221" t="s">
        <v>250</v>
      </c>
      <c r="G66" s="93">
        <v>3164500</v>
      </c>
      <c r="H66" s="93">
        <v>2215150</v>
      </c>
      <c r="I66" s="91" t="s">
        <v>95</v>
      </c>
    </row>
    <row r="67" spans="1:9" ht="43.75" x14ac:dyDescent="0.4">
      <c r="A67" s="238" t="s">
        <v>251</v>
      </c>
      <c r="B67" s="224" t="s">
        <v>252</v>
      </c>
      <c r="C67" s="223">
        <v>41423</v>
      </c>
      <c r="D67" s="96" t="s">
        <v>1202</v>
      </c>
      <c r="E67" s="224" t="s">
        <v>39</v>
      </c>
      <c r="F67" s="96" t="s">
        <v>253</v>
      </c>
      <c r="G67" s="98">
        <v>15950000</v>
      </c>
      <c r="H67" s="98"/>
      <c r="I67" s="96" t="s">
        <v>1203</v>
      </c>
    </row>
    <row r="68" spans="1:9" ht="43.75" x14ac:dyDescent="0.4">
      <c r="A68" s="237" t="s">
        <v>254</v>
      </c>
      <c r="B68" s="221" t="s">
        <v>255</v>
      </c>
      <c r="C68" s="220">
        <v>41460</v>
      </c>
      <c r="D68" s="91" t="s">
        <v>1202</v>
      </c>
      <c r="E68" s="221" t="s">
        <v>39</v>
      </c>
      <c r="F68" s="91" t="s">
        <v>256</v>
      </c>
      <c r="G68" s="93"/>
      <c r="H68" s="93"/>
      <c r="I68" s="91" t="s">
        <v>239</v>
      </c>
    </row>
    <row r="69" spans="1:9" ht="58.3" x14ac:dyDescent="0.4">
      <c r="A69" s="238" t="s">
        <v>257</v>
      </c>
      <c r="B69" s="224" t="s">
        <v>258</v>
      </c>
      <c r="C69" s="223">
        <v>41551</v>
      </c>
      <c r="D69" s="96" t="s">
        <v>1202</v>
      </c>
      <c r="E69" s="224" t="s">
        <v>39</v>
      </c>
      <c r="F69" s="96" t="s">
        <v>259</v>
      </c>
      <c r="G69" s="98">
        <v>35312000</v>
      </c>
      <c r="H69" s="98"/>
      <c r="I69" s="96" t="s">
        <v>1203</v>
      </c>
    </row>
    <row r="70" spans="1:9" x14ac:dyDescent="0.4">
      <c r="A70" s="237" t="s">
        <v>260</v>
      </c>
      <c r="B70" s="221" t="s">
        <v>261</v>
      </c>
      <c r="C70" s="220">
        <v>41551</v>
      </c>
      <c r="D70" s="91" t="s">
        <v>1202</v>
      </c>
      <c r="E70" s="221" t="s">
        <v>39</v>
      </c>
      <c r="F70" s="221" t="s">
        <v>262</v>
      </c>
      <c r="G70" s="93"/>
      <c r="H70" s="93"/>
      <c r="I70" s="91" t="s">
        <v>239</v>
      </c>
    </row>
    <row r="71" spans="1:9" ht="29.15" x14ac:dyDescent="0.4">
      <c r="A71" s="238" t="s">
        <v>263</v>
      </c>
      <c r="B71" s="224" t="s">
        <v>264</v>
      </c>
      <c r="C71" s="223">
        <v>41551</v>
      </c>
      <c r="D71" s="96" t="s">
        <v>1202</v>
      </c>
      <c r="E71" s="224" t="s">
        <v>39</v>
      </c>
      <c r="F71" s="96" t="s">
        <v>265</v>
      </c>
      <c r="G71" s="98"/>
      <c r="H71" s="98"/>
      <c r="I71" s="96" t="s">
        <v>1204</v>
      </c>
    </row>
    <row r="72" spans="1:9" ht="29.15" x14ac:dyDescent="0.4">
      <c r="A72" s="237" t="s">
        <v>266</v>
      </c>
      <c r="B72" s="221" t="s">
        <v>267</v>
      </c>
      <c r="C72" s="220">
        <v>41551</v>
      </c>
      <c r="D72" s="91" t="s">
        <v>1202</v>
      </c>
      <c r="E72" s="221" t="s">
        <v>39</v>
      </c>
      <c r="F72" s="91" t="s">
        <v>268</v>
      </c>
      <c r="G72" s="93"/>
      <c r="H72" s="93"/>
      <c r="I72" s="91" t="s">
        <v>239</v>
      </c>
    </row>
    <row r="73" spans="1:9" ht="43.75" x14ac:dyDescent="0.4">
      <c r="A73" s="238" t="s">
        <v>269</v>
      </c>
      <c r="B73" s="224" t="s">
        <v>270</v>
      </c>
      <c r="C73" s="223">
        <v>41568</v>
      </c>
      <c r="D73" s="96" t="s">
        <v>271</v>
      </c>
      <c r="E73" s="224" t="s">
        <v>272</v>
      </c>
      <c r="F73" s="96" t="s">
        <v>273</v>
      </c>
      <c r="G73" s="98"/>
      <c r="H73" s="98"/>
      <c r="I73" s="96" t="s">
        <v>239</v>
      </c>
    </row>
    <row r="74" spans="1:9" ht="29.15" x14ac:dyDescent="0.4">
      <c r="A74" s="237" t="s">
        <v>274</v>
      </c>
      <c r="B74" s="221" t="s">
        <v>275</v>
      </c>
      <c r="C74" s="220">
        <v>41570</v>
      </c>
      <c r="D74" s="91" t="s">
        <v>1202</v>
      </c>
      <c r="E74" s="221" t="s">
        <v>39</v>
      </c>
      <c r="F74" s="91" t="s">
        <v>276</v>
      </c>
      <c r="G74" s="93"/>
      <c r="H74" s="93"/>
      <c r="I74" s="91" t="s">
        <v>239</v>
      </c>
    </row>
    <row r="75" spans="1:9" ht="29.15" x14ac:dyDescent="0.4">
      <c r="A75" s="238" t="s">
        <v>277</v>
      </c>
      <c r="B75" s="224" t="s">
        <v>278</v>
      </c>
      <c r="C75" s="223">
        <v>41587</v>
      </c>
      <c r="D75" s="96" t="s">
        <v>279</v>
      </c>
      <c r="E75" s="224" t="s">
        <v>280</v>
      </c>
      <c r="F75" s="96" t="s">
        <v>281</v>
      </c>
      <c r="G75" s="98"/>
      <c r="H75" s="98"/>
      <c r="I75" s="96" t="s">
        <v>239</v>
      </c>
    </row>
    <row r="76" spans="1:9" x14ac:dyDescent="0.4">
      <c r="A76" s="237" t="s">
        <v>282</v>
      </c>
      <c r="B76" s="221" t="s">
        <v>283</v>
      </c>
      <c r="C76" s="220">
        <v>41589</v>
      </c>
      <c r="D76" s="91" t="s">
        <v>1202</v>
      </c>
      <c r="E76" s="221" t="s">
        <v>39</v>
      </c>
      <c r="F76" s="91" t="s">
        <v>284</v>
      </c>
      <c r="G76" s="93">
        <v>81000</v>
      </c>
      <c r="H76" s="93">
        <v>56700</v>
      </c>
      <c r="I76" s="91" t="s">
        <v>95</v>
      </c>
    </row>
    <row r="77" spans="1:9" x14ac:dyDescent="0.4">
      <c r="A77" s="239" t="s">
        <v>1205</v>
      </c>
      <c r="B77" s="240" t="s">
        <v>1206</v>
      </c>
      <c r="C77" s="241">
        <v>41145</v>
      </c>
      <c r="D77" s="242" t="s">
        <v>1202</v>
      </c>
      <c r="E77" s="224" t="s">
        <v>39</v>
      </c>
      <c r="F77" s="96" t="s">
        <v>1207</v>
      </c>
      <c r="G77" s="243">
        <v>1350000</v>
      </c>
      <c r="H77" s="243">
        <v>945000</v>
      </c>
      <c r="I77" s="96" t="s">
        <v>95</v>
      </c>
    </row>
    <row r="78" spans="1:9" ht="29.15" x14ac:dyDescent="0.4">
      <c r="A78" s="237" t="s">
        <v>1208</v>
      </c>
      <c r="B78" s="221" t="s">
        <v>1209</v>
      </c>
      <c r="C78" s="220">
        <v>40603</v>
      </c>
      <c r="D78" s="91" t="s">
        <v>103</v>
      </c>
      <c r="E78" s="221" t="s">
        <v>104</v>
      </c>
      <c r="F78" s="91" t="s">
        <v>1210</v>
      </c>
      <c r="G78" s="93">
        <v>2000000</v>
      </c>
      <c r="H78" s="93">
        <v>1400000</v>
      </c>
      <c r="I78" s="91" t="s">
        <v>95</v>
      </c>
    </row>
    <row r="79" spans="1:9" ht="29.15" x14ac:dyDescent="0.4">
      <c r="A79" s="238" t="s">
        <v>1211</v>
      </c>
      <c r="B79" s="224" t="s">
        <v>1212</v>
      </c>
      <c r="C79" s="223">
        <v>40945</v>
      </c>
      <c r="D79" s="96" t="s">
        <v>1202</v>
      </c>
      <c r="E79" s="224" t="s">
        <v>39</v>
      </c>
      <c r="F79" s="96" t="s">
        <v>1213</v>
      </c>
      <c r="G79" s="98">
        <v>9222000</v>
      </c>
      <c r="H79" s="98">
        <v>6455400</v>
      </c>
      <c r="I79" s="96" t="s">
        <v>95</v>
      </c>
    </row>
    <row r="80" spans="1:9" x14ac:dyDescent="0.4">
      <c r="A80" s="90" t="s">
        <v>1214</v>
      </c>
      <c r="B80" s="91" t="s">
        <v>1215</v>
      </c>
      <c r="C80" s="220">
        <v>41591</v>
      </c>
      <c r="D80" s="221" t="s">
        <v>1202</v>
      </c>
      <c r="E80" s="221" t="s">
        <v>39</v>
      </c>
      <c r="F80" s="91" t="s">
        <v>1216</v>
      </c>
      <c r="G80" s="93">
        <v>5550000</v>
      </c>
      <c r="H80" s="93"/>
      <c r="I80" s="91" t="s">
        <v>232</v>
      </c>
    </row>
    <row r="81" spans="1:9" ht="43.75" x14ac:dyDescent="0.4">
      <c r="A81" s="244" t="s">
        <v>1217</v>
      </c>
      <c r="B81" s="245" t="s">
        <v>1218</v>
      </c>
      <c r="C81" s="246">
        <v>40462</v>
      </c>
      <c r="D81" s="224" t="s">
        <v>1202</v>
      </c>
      <c r="E81" s="224" t="s">
        <v>39</v>
      </c>
      <c r="F81" s="247" t="s">
        <v>1219</v>
      </c>
      <c r="G81" s="248">
        <v>34680000</v>
      </c>
      <c r="H81" s="248"/>
      <c r="I81" s="96" t="s">
        <v>1203</v>
      </c>
    </row>
    <row r="82" spans="1:9" ht="43.75" x14ac:dyDescent="0.4">
      <c r="A82" s="237" t="s">
        <v>1220</v>
      </c>
      <c r="B82" s="221" t="s">
        <v>1221</v>
      </c>
      <c r="C82" s="220">
        <v>40905</v>
      </c>
      <c r="D82" s="221" t="s">
        <v>1202</v>
      </c>
      <c r="E82" s="221" t="s">
        <v>39</v>
      </c>
      <c r="F82" s="231" t="s">
        <v>1222</v>
      </c>
      <c r="G82" s="93">
        <v>9150000</v>
      </c>
      <c r="H82" s="93"/>
      <c r="I82" s="91" t="s">
        <v>232</v>
      </c>
    </row>
    <row r="83" spans="1:9" x14ac:dyDescent="0.4">
      <c r="A83" s="238" t="s">
        <v>1223</v>
      </c>
      <c r="B83" s="224" t="s">
        <v>1224</v>
      </c>
      <c r="C83" s="223">
        <v>40634</v>
      </c>
      <c r="D83" s="224" t="s">
        <v>1202</v>
      </c>
      <c r="E83" s="224" t="s">
        <v>39</v>
      </c>
      <c r="F83" s="249" t="s">
        <v>88</v>
      </c>
      <c r="G83" s="98">
        <v>2791746.32</v>
      </c>
      <c r="H83" s="98">
        <v>1954222.43</v>
      </c>
      <c r="I83" s="96" t="s">
        <v>95</v>
      </c>
    </row>
    <row r="84" spans="1:9" ht="29.15" x14ac:dyDescent="0.4">
      <c r="A84" s="250" t="s">
        <v>1225</v>
      </c>
      <c r="B84" s="233" t="s">
        <v>1226</v>
      </c>
      <c r="C84" s="232">
        <v>40683</v>
      </c>
      <c r="D84" s="221" t="s">
        <v>1202</v>
      </c>
      <c r="E84" s="221" t="s">
        <v>39</v>
      </c>
      <c r="F84" s="231" t="s">
        <v>1227</v>
      </c>
      <c r="G84" s="93">
        <v>12000000</v>
      </c>
      <c r="H84" s="93"/>
      <c r="I84" s="91" t="s">
        <v>154</v>
      </c>
    </row>
    <row r="85" spans="1:9" ht="43.75" x14ac:dyDescent="0.4">
      <c r="A85" s="239" t="s">
        <v>1228</v>
      </c>
      <c r="B85" s="240" t="s">
        <v>1229</v>
      </c>
      <c r="C85" s="241">
        <v>40955</v>
      </c>
      <c r="D85" s="224" t="s">
        <v>1202</v>
      </c>
      <c r="E85" s="224" t="s">
        <v>39</v>
      </c>
      <c r="F85" s="247" t="s">
        <v>1230</v>
      </c>
      <c r="G85" s="243">
        <v>7000000</v>
      </c>
      <c r="H85" s="243"/>
      <c r="I85" s="98" t="s">
        <v>232</v>
      </c>
    </row>
    <row r="86" spans="1:9" ht="58.3" x14ac:dyDescent="0.4">
      <c r="A86" s="251" t="s">
        <v>1231</v>
      </c>
      <c r="B86" s="252" t="s">
        <v>1232</v>
      </c>
      <c r="C86" s="253">
        <v>40966</v>
      </c>
      <c r="D86" s="221" t="s">
        <v>1202</v>
      </c>
      <c r="E86" s="221" t="s">
        <v>39</v>
      </c>
      <c r="F86" s="231" t="s">
        <v>1233</v>
      </c>
      <c r="G86" s="93">
        <v>13050000</v>
      </c>
      <c r="H86" s="254">
        <v>5670000</v>
      </c>
      <c r="I86" s="91" t="s">
        <v>1234</v>
      </c>
    </row>
    <row r="87" spans="1:9" ht="43.75" x14ac:dyDescent="0.4">
      <c r="A87" s="239" t="s">
        <v>1235</v>
      </c>
      <c r="B87" s="240" t="s">
        <v>1236</v>
      </c>
      <c r="C87" s="241">
        <v>40945</v>
      </c>
      <c r="D87" s="224" t="s">
        <v>1202</v>
      </c>
      <c r="E87" s="224" t="s">
        <v>39</v>
      </c>
      <c r="F87" s="247" t="s">
        <v>1237</v>
      </c>
      <c r="G87" s="243">
        <v>5262000</v>
      </c>
      <c r="H87" s="243">
        <v>3158400</v>
      </c>
      <c r="I87" s="96" t="s">
        <v>1238</v>
      </c>
    </row>
    <row r="88" spans="1:9" x14ac:dyDescent="0.4">
      <c r="A88" s="237" t="s">
        <v>1239</v>
      </c>
      <c r="B88" s="221" t="s">
        <v>1240</v>
      </c>
      <c r="C88" s="220">
        <v>40312</v>
      </c>
      <c r="D88" s="221" t="s">
        <v>1202</v>
      </c>
      <c r="E88" s="221" t="s">
        <v>39</v>
      </c>
      <c r="F88" s="231" t="s">
        <v>88</v>
      </c>
      <c r="G88" s="93">
        <v>2000000</v>
      </c>
      <c r="H88" s="93">
        <v>1400000</v>
      </c>
      <c r="I88" s="91" t="s">
        <v>95</v>
      </c>
    </row>
    <row r="89" spans="1:9" ht="29.6" thickBot="1" x14ac:dyDescent="0.45">
      <c r="A89" s="240" t="s">
        <v>1241</v>
      </c>
      <c r="B89" s="240" t="s">
        <v>1242</v>
      </c>
      <c r="C89" s="255">
        <v>40870</v>
      </c>
      <c r="D89" s="242" t="s">
        <v>1202</v>
      </c>
      <c r="E89" s="240" t="s">
        <v>39</v>
      </c>
      <c r="F89" s="240" t="s">
        <v>88</v>
      </c>
      <c r="G89" s="243">
        <v>1400000</v>
      </c>
      <c r="H89" s="243"/>
      <c r="I89" s="96" t="s">
        <v>154</v>
      </c>
    </row>
    <row r="90" spans="1:9" ht="16.3" thickBot="1" x14ac:dyDescent="0.45">
      <c r="A90" s="352" t="s">
        <v>76</v>
      </c>
      <c r="B90" s="353"/>
      <c r="C90" s="353"/>
      <c r="D90" s="353"/>
      <c r="E90" s="353"/>
      <c r="F90" s="354"/>
      <c r="G90" s="256">
        <f>SUM(G4:G89)</f>
        <v>545276994.14999998</v>
      </c>
      <c r="H90" s="256">
        <f>SUM(H4:H89)</f>
        <v>101275194.67999998</v>
      </c>
    </row>
    <row r="91" spans="1:9" ht="15.9" x14ac:dyDescent="0.4">
      <c r="A91" s="257" t="s">
        <v>285</v>
      </c>
      <c r="B91" s="257"/>
      <c r="C91" s="257"/>
      <c r="D91" s="257"/>
      <c r="H91" s="258"/>
      <c r="I91" s="135"/>
    </row>
    <row r="92" spans="1:9" ht="15.9" x14ac:dyDescent="0.4">
      <c r="A92" s="257" t="s">
        <v>286</v>
      </c>
      <c r="B92" s="257"/>
      <c r="C92" s="257"/>
      <c r="D92" s="257"/>
      <c r="H92" s="258"/>
      <c r="I92" s="135"/>
    </row>
    <row r="93" spans="1:9" ht="15.9" x14ac:dyDescent="0.4">
      <c r="A93" s="257" t="s">
        <v>287</v>
      </c>
      <c r="B93" s="257"/>
      <c r="C93" s="257"/>
      <c r="D93" s="257"/>
      <c r="E93" s="257"/>
      <c r="F93" s="257"/>
      <c r="G93" s="257"/>
      <c r="H93" s="258"/>
      <c r="I93" s="135"/>
    </row>
    <row r="94" spans="1:9" ht="15.9" x14ac:dyDescent="0.4">
      <c r="A94" s="259"/>
      <c r="B94" s="259"/>
      <c r="C94" s="259"/>
      <c r="D94" s="259"/>
      <c r="E94" s="135"/>
      <c r="F94" s="135"/>
      <c r="G94" s="135"/>
      <c r="H94" s="258"/>
      <c r="I94" s="135"/>
    </row>
    <row r="95" spans="1:9" ht="15.9" x14ac:dyDescent="0.4">
      <c r="A95" s="260" t="s">
        <v>77</v>
      </c>
    </row>
    <row r="96" spans="1:9" ht="15.9" x14ac:dyDescent="0.4">
      <c r="A96" s="355" t="s">
        <v>1243</v>
      </c>
      <c r="B96" s="355"/>
      <c r="C96" s="355"/>
      <c r="D96" s="355"/>
    </row>
    <row r="97" spans="1:7" ht="15.9" x14ac:dyDescent="0.4">
      <c r="A97" s="355" t="s">
        <v>1244</v>
      </c>
      <c r="B97" s="355"/>
      <c r="C97" s="355"/>
      <c r="D97" s="355"/>
      <c r="G97" s="261"/>
    </row>
    <row r="98" spans="1:7" ht="15.9" x14ac:dyDescent="0.4">
      <c r="A98" s="355" t="s">
        <v>1245</v>
      </c>
      <c r="B98" s="355"/>
      <c r="C98" s="355"/>
      <c r="D98" s="355"/>
    </row>
    <row r="99" spans="1:7" ht="15.9" x14ac:dyDescent="0.4">
      <c r="A99" s="355" t="s">
        <v>1246</v>
      </c>
      <c r="B99" s="355"/>
      <c r="C99" s="355"/>
      <c r="D99" s="355"/>
    </row>
    <row r="100" spans="1:7" ht="15.9" x14ac:dyDescent="0.4">
      <c r="A100" s="355" t="s">
        <v>1247</v>
      </c>
      <c r="B100" s="355"/>
      <c r="C100" s="355"/>
      <c r="D100" s="355"/>
    </row>
    <row r="101" spans="1:7" ht="15.9" x14ac:dyDescent="0.4">
      <c r="A101" s="355" t="s">
        <v>1248</v>
      </c>
      <c r="B101" s="355"/>
      <c r="C101" s="355"/>
      <c r="D101" s="355"/>
    </row>
    <row r="102" spans="1:7" ht="15.9" x14ac:dyDescent="0.4">
      <c r="A102" s="135"/>
    </row>
    <row r="103" spans="1:7" ht="15.9" x14ac:dyDescent="0.4">
      <c r="A103" s="135"/>
    </row>
    <row r="104" spans="1:7" ht="15.9" x14ac:dyDescent="0.4">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4.6" x14ac:dyDescent="0.4"/>
  <cols>
    <col min="1" max="1" width="3.69140625" customWidth="1"/>
    <col min="2" max="2" width="25.15234375" customWidth="1"/>
    <col min="3" max="3" width="26.15234375" customWidth="1"/>
    <col min="4" max="4" width="12.69140625" customWidth="1"/>
    <col min="5" max="5" width="34.3046875" customWidth="1"/>
    <col min="6" max="6" width="21.84375" customWidth="1"/>
    <col min="7" max="7" width="45" customWidth="1"/>
    <col min="8" max="8" width="24.3046875" style="23" customWidth="1"/>
    <col min="9" max="9" width="20.69140625" style="23" customWidth="1"/>
    <col min="10" max="10" width="26.53515625" customWidth="1"/>
  </cols>
  <sheetData>
    <row r="1" spans="1:10" ht="48.75" customHeight="1" x14ac:dyDescent="0.4">
      <c r="B1" s="85" t="s">
        <v>0</v>
      </c>
      <c r="C1" s="307"/>
      <c r="D1" s="307"/>
      <c r="E1" s="307"/>
      <c r="F1" s="307"/>
      <c r="G1" s="307"/>
      <c r="H1" s="45"/>
      <c r="I1" s="45"/>
      <c r="J1" s="307"/>
    </row>
    <row r="2" spans="1:10" ht="2.25" customHeight="1" x14ac:dyDescent="0.4"/>
    <row r="3" spans="1:10" ht="18.45" x14ac:dyDescent="0.5">
      <c r="C3" s="46" t="s">
        <v>294</v>
      </c>
    </row>
    <row r="4" spans="1:10" ht="33.75" customHeight="1" x14ac:dyDescent="0.4"/>
    <row r="5" spans="1:10" ht="15" thickBot="1" x14ac:dyDescent="0.45"/>
    <row r="6" spans="1:10" ht="61.75" x14ac:dyDescent="0.4">
      <c r="B6" s="47" t="s">
        <v>2</v>
      </c>
      <c r="C6" s="47" t="s">
        <v>3</v>
      </c>
      <c r="D6" s="48" t="s">
        <v>85</v>
      </c>
      <c r="E6" s="47" t="s">
        <v>5</v>
      </c>
      <c r="F6" s="47" t="s">
        <v>6</v>
      </c>
      <c r="G6" s="47" t="s">
        <v>7</v>
      </c>
      <c r="H6" s="49" t="s">
        <v>8</v>
      </c>
      <c r="I6" s="50" t="s">
        <v>9</v>
      </c>
      <c r="J6" s="51" t="s">
        <v>10</v>
      </c>
    </row>
    <row r="7" spans="1:10" ht="29.15" x14ac:dyDescent="0.4">
      <c r="B7" s="52" t="s">
        <v>295</v>
      </c>
      <c r="C7" s="52" t="s">
        <v>296</v>
      </c>
      <c r="D7" s="53">
        <v>40591</v>
      </c>
      <c r="E7" s="54" t="s">
        <v>297</v>
      </c>
      <c r="F7" s="55" t="s">
        <v>272</v>
      </c>
      <c r="G7" s="52" t="s">
        <v>298</v>
      </c>
      <c r="H7" s="56">
        <v>13500</v>
      </c>
      <c r="I7" s="57"/>
      <c r="J7" s="312" t="s">
        <v>331</v>
      </c>
    </row>
    <row r="8" spans="1:10" x14ac:dyDescent="0.4">
      <c r="B8" s="59" t="s">
        <v>300</v>
      </c>
      <c r="C8" s="59" t="s">
        <v>301</v>
      </c>
      <c r="D8" s="60">
        <v>40637</v>
      </c>
      <c r="E8" s="61" t="s">
        <v>38</v>
      </c>
      <c r="F8" s="62" t="s">
        <v>39</v>
      </c>
      <c r="G8" s="59" t="s">
        <v>302</v>
      </c>
      <c r="H8" s="63">
        <v>67500</v>
      </c>
      <c r="I8" s="64">
        <f t="shared" ref="I8" si="0">H8*0.7</f>
        <v>47250</v>
      </c>
      <c r="J8" s="32" t="s">
        <v>16</v>
      </c>
    </row>
    <row r="9" spans="1:10" ht="29.15" x14ac:dyDescent="0.4">
      <c r="B9" s="65" t="s">
        <v>303</v>
      </c>
      <c r="C9" s="65" t="s">
        <v>304</v>
      </c>
      <c r="D9" s="66">
        <v>40639</v>
      </c>
      <c r="E9" s="67" t="s">
        <v>305</v>
      </c>
      <c r="F9" s="68" t="s">
        <v>306</v>
      </c>
      <c r="G9" s="58" t="s">
        <v>307</v>
      </c>
      <c r="H9" s="69">
        <v>20000</v>
      </c>
      <c r="I9" s="57"/>
      <c r="J9" s="58" t="s">
        <v>299</v>
      </c>
    </row>
    <row r="10" spans="1:10" ht="29.15" x14ac:dyDescent="0.4">
      <c r="B10" s="35" t="s">
        <v>308</v>
      </c>
      <c r="C10" s="35" t="s">
        <v>309</v>
      </c>
      <c r="D10" s="36">
        <v>40701</v>
      </c>
      <c r="E10" s="70" t="s">
        <v>305</v>
      </c>
      <c r="F10" s="71" t="s">
        <v>306</v>
      </c>
      <c r="G10" s="35" t="s">
        <v>310</v>
      </c>
      <c r="H10" s="72">
        <v>10000</v>
      </c>
      <c r="I10" s="73"/>
      <c r="J10" s="32" t="s">
        <v>1318</v>
      </c>
    </row>
    <row r="11" spans="1:10" x14ac:dyDescent="0.4">
      <c r="B11" s="65" t="s">
        <v>312</v>
      </c>
      <c r="C11" s="65" t="s">
        <v>313</v>
      </c>
      <c r="D11" s="66">
        <v>40660</v>
      </c>
      <c r="E11" s="67" t="s">
        <v>305</v>
      </c>
      <c r="F11" s="68" t="s">
        <v>306</v>
      </c>
      <c r="G11" s="65" t="s">
        <v>314</v>
      </c>
      <c r="H11" s="69">
        <v>20000</v>
      </c>
      <c r="I11" s="57">
        <v>33238.080000000002</v>
      </c>
      <c r="J11" s="58" t="s">
        <v>89</v>
      </c>
    </row>
    <row r="12" spans="1:10" ht="29.15" x14ac:dyDescent="0.4">
      <c r="B12" s="35" t="s">
        <v>315</v>
      </c>
      <c r="C12" s="35" t="s">
        <v>316</v>
      </c>
      <c r="D12" s="36">
        <v>40701</v>
      </c>
      <c r="E12" s="70" t="s">
        <v>305</v>
      </c>
      <c r="F12" s="71" t="s">
        <v>306</v>
      </c>
      <c r="G12" s="35" t="s">
        <v>310</v>
      </c>
      <c r="H12" s="72">
        <v>20000</v>
      </c>
      <c r="I12" s="73"/>
      <c r="J12" s="32" t="s">
        <v>1318</v>
      </c>
    </row>
    <row r="13" spans="1:10" x14ac:dyDescent="0.4">
      <c r="A13" s="313"/>
      <c r="B13" s="66" t="s">
        <v>317</v>
      </c>
      <c r="C13" s="65" t="s">
        <v>318</v>
      </c>
      <c r="D13" s="74">
        <v>40718</v>
      </c>
      <c r="E13" s="75" t="s">
        <v>38</v>
      </c>
      <c r="F13" s="68" t="s">
        <v>39</v>
      </c>
      <c r="G13" s="65" t="s">
        <v>319</v>
      </c>
      <c r="H13" s="69">
        <v>35000</v>
      </c>
      <c r="I13" s="57">
        <v>24500</v>
      </c>
      <c r="J13" s="58" t="s">
        <v>16</v>
      </c>
    </row>
    <row r="14" spans="1:10" ht="29.15" x14ac:dyDescent="0.4">
      <c r="A14" s="313"/>
      <c r="B14" s="35" t="s">
        <v>320</v>
      </c>
      <c r="C14" s="35" t="s">
        <v>321</v>
      </c>
      <c r="D14" s="36">
        <v>40736</v>
      </c>
      <c r="E14" s="70" t="s">
        <v>305</v>
      </c>
      <c r="F14" s="71" t="s">
        <v>306</v>
      </c>
      <c r="G14" s="35" t="s">
        <v>310</v>
      </c>
      <c r="H14" s="72">
        <v>10000</v>
      </c>
      <c r="I14" s="73"/>
      <c r="J14" s="32" t="s">
        <v>311</v>
      </c>
    </row>
    <row r="15" spans="1:10" x14ac:dyDescent="0.4">
      <c r="A15" s="313"/>
      <c r="B15" s="52" t="s">
        <v>322</v>
      </c>
      <c r="C15" s="52" t="s">
        <v>323</v>
      </c>
      <c r="D15" s="53">
        <v>40777</v>
      </c>
      <c r="E15" s="54" t="s">
        <v>22</v>
      </c>
      <c r="F15" s="55" t="s">
        <v>23</v>
      </c>
      <c r="G15" s="52" t="s">
        <v>324</v>
      </c>
      <c r="H15" s="56">
        <v>26250</v>
      </c>
      <c r="I15" s="76">
        <v>18375</v>
      </c>
      <c r="J15" s="65" t="s">
        <v>16</v>
      </c>
    </row>
    <row r="16" spans="1:10" x14ac:dyDescent="0.4">
      <c r="A16" s="314"/>
      <c r="B16" s="59" t="s">
        <v>325</v>
      </c>
      <c r="C16" s="59" t="s">
        <v>326</v>
      </c>
      <c r="D16" s="60">
        <v>40868</v>
      </c>
      <c r="E16" s="61" t="s">
        <v>327</v>
      </c>
      <c r="F16" s="62" t="s">
        <v>104</v>
      </c>
      <c r="G16" s="59" t="s">
        <v>319</v>
      </c>
      <c r="H16" s="63">
        <v>1400000</v>
      </c>
      <c r="I16" s="64">
        <f>H16*0.7</f>
        <v>979999.99999999988</v>
      </c>
      <c r="J16" s="32" t="s">
        <v>16</v>
      </c>
    </row>
    <row r="17" spans="1:10" ht="29.15" x14ac:dyDescent="0.4">
      <c r="B17" s="52" t="s">
        <v>328</v>
      </c>
      <c r="C17" s="52" t="s">
        <v>329</v>
      </c>
      <c r="D17" s="53">
        <v>40872</v>
      </c>
      <c r="E17" s="54" t="s">
        <v>297</v>
      </c>
      <c r="F17" s="55" t="s">
        <v>272</v>
      </c>
      <c r="G17" s="52" t="s">
        <v>330</v>
      </c>
      <c r="H17" s="56">
        <v>11000</v>
      </c>
      <c r="I17" s="57"/>
      <c r="J17" s="58" t="s">
        <v>331</v>
      </c>
    </row>
    <row r="18" spans="1:10" ht="29.15" x14ac:dyDescent="0.4">
      <c r="B18" s="59" t="s">
        <v>332</v>
      </c>
      <c r="C18" s="59" t="s">
        <v>333</v>
      </c>
      <c r="D18" s="60">
        <v>40883</v>
      </c>
      <c r="E18" s="70" t="s">
        <v>305</v>
      </c>
      <c r="F18" s="71" t="s">
        <v>306</v>
      </c>
      <c r="G18" s="59" t="s">
        <v>330</v>
      </c>
      <c r="H18" s="63">
        <v>22000</v>
      </c>
      <c r="I18" s="73"/>
      <c r="J18" s="32" t="s">
        <v>331</v>
      </c>
    </row>
    <row r="19" spans="1:10" x14ac:dyDescent="0.4">
      <c r="B19" s="52" t="s">
        <v>334</v>
      </c>
      <c r="C19" s="52" t="s">
        <v>335</v>
      </c>
      <c r="D19" s="53">
        <v>40883</v>
      </c>
      <c r="E19" s="54" t="s">
        <v>336</v>
      </c>
      <c r="F19" s="55" t="s">
        <v>337</v>
      </c>
      <c r="G19" s="52" t="s">
        <v>330</v>
      </c>
      <c r="H19" s="56">
        <v>62500</v>
      </c>
      <c r="I19" s="76">
        <v>78565.38</v>
      </c>
      <c r="J19" s="58" t="s">
        <v>289</v>
      </c>
    </row>
    <row r="20" spans="1:10" ht="29.15" x14ac:dyDescent="0.4">
      <c r="B20" s="59" t="s">
        <v>338</v>
      </c>
      <c r="C20" s="59" t="s">
        <v>339</v>
      </c>
      <c r="D20" s="60">
        <v>41018</v>
      </c>
      <c r="E20" s="77" t="s">
        <v>340</v>
      </c>
      <c r="F20" s="62" t="s">
        <v>341</v>
      </c>
      <c r="G20" s="59" t="s">
        <v>330</v>
      </c>
      <c r="H20" s="63">
        <v>20000</v>
      </c>
      <c r="I20" s="64"/>
      <c r="J20" s="32" t="s">
        <v>331</v>
      </c>
    </row>
    <row r="21" spans="1:10" ht="29.15" x14ac:dyDescent="0.4">
      <c r="B21" s="52" t="s">
        <v>342</v>
      </c>
      <c r="C21" s="52" t="s">
        <v>343</v>
      </c>
      <c r="D21" s="53">
        <v>41071</v>
      </c>
      <c r="E21" s="54" t="s">
        <v>38</v>
      </c>
      <c r="F21" s="55" t="s">
        <v>39</v>
      </c>
      <c r="G21" s="52" t="s">
        <v>344</v>
      </c>
      <c r="H21" s="76"/>
      <c r="I21" s="76"/>
      <c r="J21" s="58" t="s">
        <v>345</v>
      </c>
    </row>
    <row r="22" spans="1:10" x14ac:dyDescent="0.4">
      <c r="B22" s="59" t="s">
        <v>346</v>
      </c>
      <c r="C22" s="59" t="s">
        <v>347</v>
      </c>
      <c r="D22" s="60">
        <v>41025</v>
      </c>
      <c r="E22" s="61" t="s">
        <v>38</v>
      </c>
      <c r="F22" s="62" t="s">
        <v>39</v>
      </c>
      <c r="G22" s="59" t="s">
        <v>348</v>
      </c>
      <c r="H22" s="63">
        <v>1400000</v>
      </c>
      <c r="I22" s="64"/>
      <c r="J22" s="32" t="s">
        <v>349</v>
      </c>
    </row>
    <row r="23" spans="1:10" x14ac:dyDescent="0.4">
      <c r="A23">
        <v>60</v>
      </c>
      <c r="B23" s="52" t="s">
        <v>350</v>
      </c>
      <c r="C23" s="52" t="s">
        <v>351</v>
      </c>
      <c r="D23" s="53">
        <v>41183</v>
      </c>
      <c r="E23" s="54" t="s">
        <v>352</v>
      </c>
      <c r="F23" s="55" t="s">
        <v>353</v>
      </c>
      <c r="G23" s="65" t="s">
        <v>354</v>
      </c>
      <c r="H23" s="76">
        <v>60000</v>
      </c>
      <c r="I23" s="76">
        <v>42000</v>
      </c>
      <c r="J23" s="58" t="s">
        <v>16</v>
      </c>
    </row>
    <row r="24" spans="1:10" ht="29.15" x14ac:dyDescent="0.4">
      <c r="B24" s="59" t="s">
        <v>355</v>
      </c>
      <c r="C24" s="59" t="s">
        <v>356</v>
      </c>
      <c r="D24" s="60">
        <v>41180</v>
      </c>
      <c r="E24" s="61" t="s">
        <v>38</v>
      </c>
      <c r="F24" s="62" t="s">
        <v>39</v>
      </c>
      <c r="G24" s="59" t="s">
        <v>357</v>
      </c>
      <c r="H24" s="64"/>
      <c r="I24" s="64"/>
      <c r="J24" s="32" t="s">
        <v>345</v>
      </c>
    </row>
    <row r="25" spans="1:10" x14ac:dyDescent="0.4">
      <c r="B25" s="52" t="s">
        <v>358</v>
      </c>
      <c r="C25" s="52" t="s">
        <v>359</v>
      </c>
      <c r="D25" s="53">
        <v>41102</v>
      </c>
      <c r="E25" s="54" t="s">
        <v>38</v>
      </c>
      <c r="F25" s="55" t="s">
        <v>39</v>
      </c>
      <c r="G25" s="52" t="s">
        <v>357</v>
      </c>
      <c r="H25" s="56">
        <v>375000</v>
      </c>
      <c r="I25" s="76">
        <f>H25*0.7</f>
        <v>262500</v>
      </c>
      <c r="J25" s="65" t="s">
        <v>16</v>
      </c>
    </row>
    <row r="26" spans="1:10" x14ac:dyDescent="0.4">
      <c r="B26" s="59" t="s">
        <v>360</v>
      </c>
      <c r="C26" s="59" t="s">
        <v>361</v>
      </c>
      <c r="D26" s="60">
        <v>41263</v>
      </c>
      <c r="E26" s="61" t="s">
        <v>362</v>
      </c>
      <c r="F26" s="62" t="s">
        <v>363</v>
      </c>
      <c r="G26" s="59" t="s">
        <v>364</v>
      </c>
      <c r="H26" s="63">
        <v>220000</v>
      </c>
      <c r="I26" s="64">
        <f>H26*0.7</f>
        <v>154000</v>
      </c>
      <c r="J26" s="35" t="s">
        <v>16</v>
      </c>
    </row>
    <row r="27" spans="1:10" x14ac:dyDescent="0.4">
      <c r="B27" s="52" t="s">
        <v>365</v>
      </c>
      <c r="C27" s="52" t="s">
        <v>366</v>
      </c>
      <c r="D27" s="53">
        <v>41263</v>
      </c>
      <c r="E27" s="54" t="s">
        <v>362</v>
      </c>
      <c r="F27" s="55" t="s">
        <v>363</v>
      </c>
      <c r="G27" s="52" t="s">
        <v>364</v>
      </c>
      <c r="H27" s="56">
        <v>110000</v>
      </c>
      <c r="I27" s="76">
        <f>H27*0.7</f>
        <v>77000</v>
      </c>
      <c r="J27" s="65" t="s">
        <v>16</v>
      </c>
    </row>
    <row r="28" spans="1:10" x14ac:dyDescent="0.4">
      <c r="B28" s="59" t="s">
        <v>367</v>
      </c>
      <c r="C28" s="59" t="s">
        <v>368</v>
      </c>
      <c r="D28" s="60">
        <v>41263</v>
      </c>
      <c r="E28" s="61" t="s">
        <v>362</v>
      </c>
      <c r="F28" s="62" t="s">
        <v>363</v>
      </c>
      <c r="G28" s="59" t="s">
        <v>364</v>
      </c>
      <c r="H28" s="63">
        <v>110000</v>
      </c>
      <c r="I28" s="64">
        <v>77000</v>
      </c>
      <c r="J28" s="35" t="s">
        <v>16</v>
      </c>
    </row>
    <row r="29" spans="1:10" x14ac:dyDescent="0.4">
      <c r="B29" s="52" t="s">
        <v>369</v>
      </c>
      <c r="C29" s="52" t="s">
        <v>370</v>
      </c>
      <c r="D29" s="53">
        <v>41263</v>
      </c>
      <c r="E29" s="54" t="s">
        <v>362</v>
      </c>
      <c r="F29" s="55" t="s">
        <v>363</v>
      </c>
      <c r="G29" s="52" t="s">
        <v>364</v>
      </c>
      <c r="H29" s="56">
        <v>110000</v>
      </c>
      <c r="I29" s="76">
        <v>77000</v>
      </c>
      <c r="J29" s="65" t="s">
        <v>16</v>
      </c>
    </row>
    <row r="30" spans="1:10" x14ac:dyDescent="0.4">
      <c r="B30" s="52" t="s">
        <v>371</v>
      </c>
      <c r="C30" s="52" t="s">
        <v>372</v>
      </c>
      <c r="D30" s="53">
        <v>41263</v>
      </c>
      <c r="E30" s="54" t="s">
        <v>362</v>
      </c>
      <c r="F30" s="55" t="s">
        <v>363</v>
      </c>
      <c r="G30" s="52" t="s">
        <v>364</v>
      </c>
      <c r="H30" s="56">
        <v>110000</v>
      </c>
      <c r="I30" s="76">
        <v>77000</v>
      </c>
      <c r="J30" s="65" t="s">
        <v>16</v>
      </c>
    </row>
    <row r="31" spans="1:10" ht="29.15" x14ac:dyDescent="0.4">
      <c r="B31" s="59" t="s">
        <v>373</v>
      </c>
      <c r="C31" s="59" t="s">
        <v>374</v>
      </c>
      <c r="D31" s="60">
        <v>41263</v>
      </c>
      <c r="E31" s="61" t="s">
        <v>375</v>
      </c>
      <c r="F31" s="62" t="s">
        <v>376</v>
      </c>
      <c r="G31" s="59" t="s">
        <v>364</v>
      </c>
      <c r="H31" s="64">
        <v>20000</v>
      </c>
      <c r="I31" s="64"/>
      <c r="J31" s="32" t="s">
        <v>1319</v>
      </c>
    </row>
    <row r="32" spans="1:10" x14ac:dyDescent="0.4">
      <c r="B32" s="52" t="s">
        <v>377</v>
      </c>
      <c r="C32" s="52" t="s">
        <v>378</v>
      </c>
      <c r="D32" s="53">
        <v>41263</v>
      </c>
      <c r="E32" s="54" t="s">
        <v>375</v>
      </c>
      <c r="F32" s="55" t="s">
        <v>376</v>
      </c>
      <c r="G32" s="52" t="s">
        <v>364</v>
      </c>
      <c r="H32" s="76">
        <v>20000</v>
      </c>
      <c r="I32" s="76"/>
      <c r="J32" s="58" t="s">
        <v>293</v>
      </c>
    </row>
    <row r="33" spans="2:10" ht="29.15" x14ac:dyDescent="0.4">
      <c r="B33" s="59" t="s">
        <v>379</v>
      </c>
      <c r="C33" s="59" t="s">
        <v>380</v>
      </c>
      <c r="D33" s="60">
        <v>41263</v>
      </c>
      <c r="E33" s="61" t="s">
        <v>381</v>
      </c>
      <c r="F33" s="62" t="s">
        <v>382</v>
      </c>
      <c r="G33" s="59" t="s">
        <v>364</v>
      </c>
      <c r="H33" s="63">
        <v>48000</v>
      </c>
      <c r="I33" s="64"/>
      <c r="J33" s="32" t="s">
        <v>331</v>
      </c>
    </row>
    <row r="34" spans="2:10" x14ac:dyDescent="0.4">
      <c r="B34" s="52" t="s">
        <v>383</v>
      </c>
      <c r="C34" s="52" t="s">
        <v>384</v>
      </c>
      <c r="D34" s="53">
        <v>41263</v>
      </c>
      <c r="E34" s="67" t="s">
        <v>305</v>
      </c>
      <c r="F34" s="68" t="s">
        <v>306</v>
      </c>
      <c r="G34" s="52" t="s">
        <v>364</v>
      </c>
      <c r="H34" s="76">
        <v>42000</v>
      </c>
      <c r="I34" s="76"/>
      <c r="J34" s="58" t="s">
        <v>293</v>
      </c>
    </row>
    <row r="35" spans="2:10" x14ac:dyDescent="0.4">
      <c r="B35" s="59" t="s">
        <v>385</v>
      </c>
      <c r="C35" s="59" t="s">
        <v>386</v>
      </c>
      <c r="D35" s="60">
        <v>41263</v>
      </c>
      <c r="E35" s="61" t="s">
        <v>387</v>
      </c>
      <c r="F35" s="62" t="s">
        <v>388</v>
      </c>
      <c r="G35" s="59" t="s">
        <v>364</v>
      </c>
      <c r="H35" s="64">
        <v>80000</v>
      </c>
      <c r="I35" s="64"/>
      <c r="J35" s="32" t="s">
        <v>1320</v>
      </c>
    </row>
    <row r="36" spans="2:10" ht="29.15" x14ac:dyDescent="0.4">
      <c r="B36" s="52" t="s">
        <v>1325</v>
      </c>
      <c r="C36" s="52" t="s">
        <v>1326</v>
      </c>
      <c r="D36" s="53">
        <v>41263</v>
      </c>
      <c r="E36" s="54" t="s">
        <v>38</v>
      </c>
      <c r="F36" s="55" t="s">
        <v>39</v>
      </c>
      <c r="G36" s="52" t="s">
        <v>1327</v>
      </c>
      <c r="H36" s="76" t="s">
        <v>59</v>
      </c>
      <c r="I36" s="76" t="s">
        <v>59</v>
      </c>
      <c r="J36" s="58" t="s">
        <v>1328</v>
      </c>
    </row>
    <row r="37" spans="2:10" x14ac:dyDescent="0.4">
      <c r="B37" s="52" t="s">
        <v>389</v>
      </c>
      <c r="C37" s="52" t="s">
        <v>390</v>
      </c>
      <c r="D37" s="53">
        <v>41263</v>
      </c>
      <c r="E37" s="54" t="s">
        <v>391</v>
      </c>
      <c r="F37" s="55" t="s">
        <v>392</v>
      </c>
      <c r="G37" s="52" t="s">
        <v>364</v>
      </c>
      <c r="H37" s="56">
        <v>350000</v>
      </c>
      <c r="I37" s="76">
        <v>245000</v>
      </c>
      <c r="J37" s="58" t="s">
        <v>16</v>
      </c>
    </row>
    <row r="38" spans="2:10" ht="29.15" x14ac:dyDescent="0.4">
      <c r="B38" s="59" t="s">
        <v>393</v>
      </c>
      <c r="C38" s="59" t="s">
        <v>394</v>
      </c>
      <c r="D38" s="60">
        <v>41386</v>
      </c>
      <c r="E38" s="61" t="s">
        <v>38</v>
      </c>
      <c r="F38" s="62" t="s">
        <v>39</v>
      </c>
      <c r="G38" s="59" t="s">
        <v>395</v>
      </c>
      <c r="H38" s="64"/>
      <c r="I38" s="64"/>
      <c r="J38" s="32" t="s">
        <v>345</v>
      </c>
    </row>
    <row r="39" spans="2:10" x14ac:dyDescent="0.4">
      <c r="B39" s="52" t="s">
        <v>396</v>
      </c>
      <c r="C39" s="52" t="s">
        <v>397</v>
      </c>
      <c r="D39" s="53">
        <v>41465</v>
      </c>
      <c r="E39" s="54" t="s">
        <v>38</v>
      </c>
      <c r="F39" s="55" t="s">
        <v>39</v>
      </c>
      <c r="G39" s="52" t="s">
        <v>398</v>
      </c>
      <c r="H39" s="56">
        <v>33750</v>
      </c>
      <c r="I39" s="76">
        <f>H39*0.7</f>
        <v>23625</v>
      </c>
      <c r="J39" s="65" t="s">
        <v>16</v>
      </c>
    </row>
    <row r="40" spans="2:10" x14ac:dyDescent="0.4">
      <c r="B40" s="59" t="s">
        <v>399</v>
      </c>
      <c r="C40" s="59" t="s">
        <v>400</v>
      </c>
      <c r="D40" s="60">
        <v>41526</v>
      </c>
      <c r="E40" s="61" t="s">
        <v>381</v>
      </c>
      <c r="F40" s="62" t="s">
        <v>382</v>
      </c>
      <c r="G40" s="59" t="s">
        <v>314</v>
      </c>
      <c r="H40" s="64">
        <v>24000</v>
      </c>
      <c r="I40" s="64">
        <v>16800</v>
      </c>
      <c r="J40" s="32" t="s">
        <v>16</v>
      </c>
    </row>
    <row r="41" spans="2:10" ht="29.15" x14ac:dyDescent="0.4">
      <c r="B41" s="52" t="s">
        <v>401</v>
      </c>
      <c r="C41" s="52" t="s">
        <v>402</v>
      </c>
      <c r="D41" s="53">
        <v>41526</v>
      </c>
      <c r="E41" s="78" t="s">
        <v>403</v>
      </c>
      <c r="F41" s="55" t="s">
        <v>341</v>
      </c>
      <c r="G41" s="52" t="s">
        <v>314</v>
      </c>
      <c r="H41" s="56">
        <v>48000</v>
      </c>
      <c r="I41" s="76"/>
      <c r="J41" s="58" t="s">
        <v>331</v>
      </c>
    </row>
    <row r="42" spans="2:10" ht="29.15" x14ac:dyDescent="0.4">
      <c r="B42" s="59" t="s">
        <v>404</v>
      </c>
      <c r="C42" s="59" t="s">
        <v>405</v>
      </c>
      <c r="D42" s="60">
        <v>41516</v>
      </c>
      <c r="E42" s="77" t="s">
        <v>38</v>
      </c>
      <c r="F42" s="62" t="s">
        <v>39</v>
      </c>
      <c r="G42" s="59" t="s">
        <v>406</v>
      </c>
      <c r="H42" s="64"/>
      <c r="I42" s="64"/>
      <c r="J42" s="32" t="s">
        <v>345</v>
      </c>
    </row>
    <row r="43" spans="2:10" ht="29.15" x14ac:dyDescent="0.4">
      <c r="B43" s="52" t="s">
        <v>407</v>
      </c>
      <c r="C43" s="52" t="s">
        <v>408</v>
      </c>
      <c r="D43" s="53">
        <v>41547</v>
      </c>
      <c r="E43" s="54" t="s">
        <v>38</v>
      </c>
      <c r="F43" s="55" t="s">
        <v>39</v>
      </c>
      <c r="G43" s="52" t="s">
        <v>409</v>
      </c>
      <c r="H43" s="76"/>
      <c r="I43" s="76"/>
      <c r="J43" s="58" t="s">
        <v>345</v>
      </c>
    </row>
    <row r="44" spans="2:10" ht="29.6" thickBot="1" x14ac:dyDescent="0.45">
      <c r="B44" s="59" t="s">
        <v>410</v>
      </c>
      <c r="C44" s="35" t="s">
        <v>411</v>
      </c>
      <c r="D44" s="60">
        <v>41610</v>
      </c>
      <c r="E44" s="61" t="s">
        <v>352</v>
      </c>
      <c r="F44" s="62" t="s">
        <v>353</v>
      </c>
      <c r="G44" s="59" t="s">
        <v>412</v>
      </c>
      <c r="H44" s="64"/>
      <c r="I44" s="64"/>
      <c r="J44" s="32" t="s">
        <v>345</v>
      </c>
    </row>
    <row r="45" spans="2:10" ht="16.3" thickBot="1" x14ac:dyDescent="0.45">
      <c r="B45" s="79" t="s">
        <v>76</v>
      </c>
      <c r="C45" s="80"/>
      <c r="D45" s="80"/>
      <c r="E45" s="80"/>
      <c r="F45" s="80"/>
      <c r="G45" s="80"/>
      <c r="H45" s="81">
        <f>SUM(H7:H44)</f>
        <v>4898500</v>
      </c>
      <c r="I45" s="82">
        <f>SUM(I7:I44)</f>
        <v>2233853.46</v>
      </c>
    </row>
    <row r="47" spans="2:10" ht="15.9" x14ac:dyDescent="0.45">
      <c r="B47" s="83" t="s">
        <v>77</v>
      </c>
    </row>
    <row r="48" spans="2:10" ht="15.9" x14ac:dyDescent="0.45">
      <c r="B48" s="84" t="s">
        <v>78</v>
      </c>
    </row>
    <row r="49" spans="2:2" ht="15.9" x14ac:dyDescent="0.45">
      <c r="B49" s="84" t="s">
        <v>79</v>
      </c>
    </row>
    <row r="50" spans="2:2" ht="15.9" x14ac:dyDescent="0.45">
      <c r="B50" s="84" t="s">
        <v>80</v>
      </c>
    </row>
    <row r="51" spans="2:2" ht="15.9" x14ac:dyDescent="0.45">
      <c r="B51" s="84" t="s">
        <v>81</v>
      </c>
    </row>
    <row r="52" spans="2:2" ht="15.9" x14ac:dyDescent="0.45">
      <c r="B52" s="84" t="s">
        <v>82</v>
      </c>
    </row>
    <row r="53" spans="2:2" ht="15.9" x14ac:dyDescent="0.45">
      <c r="B53" s="84" t="s">
        <v>83</v>
      </c>
    </row>
    <row r="54" spans="2:2" ht="15.9" x14ac:dyDescent="0.45">
      <c r="B54" s="84"/>
    </row>
    <row r="55" spans="2:2" ht="15.9" x14ac:dyDescent="0.45">
      <c r="B55" s="84" t="s">
        <v>1321</v>
      </c>
    </row>
    <row r="56" spans="2:2" ht="15.9" x14ac:dyDescent="0.45">
      <c r="B56" s="84" t="s">
        <v>1322</v>
      </c>
    </row>
    <row r="57" spans="2:2" ht="15.9" x14ac:dyDescent="0.45">
      <c r="B57" s="84" t="s">
        <v>1323</v>
      </c>
    </row>
    <row r="58" spans="2:2" ht="15.9" x14ac:dyDescent="0.45">
      <c r="B58" s="84" t="s">
        <v>1324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4.6" x14ac:dyDescent="0.4"/>
  <cols>
    <col min="1" max="1" width="3.69140625" style="187" customWidth="1"/>
    <col min="2" max="2" width="22.84375" style="262" customWidth="1"/>
    <col min="3" max="3" width="22.3828125" style="262" customWidth="1"/>
    <col min="4" max="4" width="13.15234375" style="263" customWidth="1"/>
    <col min="5" max="5" width="16.69140625" style="262" customWidth="1"/>
    <col min="6" max="6" width="20.53515625" style="262" customWidth="1"/>
    <col min="7" max="7" width="41.3046875" style="262" customWidth="1"/>
    <col min="8" max="8" width="24.15234375" style="264" bestFit="1" customWidth="1"/>
    <col min="9" max="9" width="26.3046875" style="264" customWidth="1"/>
    <col min="10" max="10" width="27.53515625" style="262" customWidth="1"/>
  </cols>
  <sheetData>
    <row r="1" spans="2:10" ht="21" customHeight="1" x14ac:dyDescent="0.4">
      <c r="B1" s="356" t="s">
        <v>1249</v>
      </c>
      <c r="C1" s="356"/>
      <c r="D1" s="356"/>
      <c r="E1" s="356"/>
      <c r="F1" s="356"/>
      <c r="G1" s="356"/>
      <c r="H1" s="356"/>
      <c r="I1" s="356"/>
      <c r="J1" s="356"/>
    </row>
    <row r="3" spans="2:10" ht="38.25" customHeight="1" x14ac:dyDescent="0.4">
      <c r="C3" s="265" t="s">
        <v>413</v>
      </c>
    </row>
    <row r="4" spans="2:10" ht="15" thickBot="1" x14ac:dyDescent="0.45"/>
    <row r="5" spans="2:10" ht="41.6" thickBot="1" x14ac:dyDescent="0.45">
      <c r="B5" s="266" t="s">
        <v>2</v>
      </c>
      <c r="C5" s="266" t="s">
        <v>3</v>
      </c>
      <c r="D5" s="266" t="s">
        <v>85</v>
      </c>
      <c r="E5" s="266" t="s">
        <v>5</v>
      </c>
      <c r="F5" s="266" t="s">
        <v>6</v>
      </c>
      <c r="G5" s="266" t="s">
        <v>7</v>
      </c>
      <c r="H5" s="267" t="s">
        <v>8</v>
      </c>
      <c r="I5" s="267" t="s">
        <v>9</v>
      </c>
      <c r="J5" s="266" t="s">
        <v>10</v>
      </c>
    </row>
    <row r="6" spans="2:10" ht="29.15" x14ac:dyDescent="0.4">
      <c r="B6" s="86" t="s">
        <v>414</v>
      </c>
      <c r="C6" s="87" t="s">
        <v>415</v>
      </c>
      <c r="D6" s="268">
        <v>40613</v>
      </c>
      <c r="E6" s="87" t="s">
        <v>416</v>
      </c>
      <c r="F6" s="87" t="s">
        <v>417</v>
      </c>
      <c r="G6" s="87" t="s">
        <v>418</v>
      </c>
      <c r="H6" s="88">
        <v>40000</v>
      </c>
      <c r="I6" s="88" t="s">
        <v>59</v>
      </c>
      <c r="J6" s="89" t="s">
        <v>1250</v>
      </c>
    </row>
    <row r="7" spans="2:10" ht="43.75" x14ac:dyDescent="0.4">
      <c r="B7" s="90" t="s">
        <v>419</v>
      </c>
      <c r="C7" s="91" t="s">
        <v>420</v>
      </c>
      <c r="D7" s="92">
        <v>40645</v>
      </c>
      <c r="E7" s="91" t="s">
        <v>416</v>
      </c>
      <c r="F7" s="91" t="s">
        <v>417</v>
      </c>
      <c r="G7" s="91" t="s">
        <v>421</v>
      </c>
      <c r="H7" s="93">
        <v>40000</v>
      </c>
      <c r="I7" s="93">
        <v>40000</v>
      </c>
      <c r="J7" s="94" t="s">
        <v>69</v>
      </c>
    </row>
    <row r="8" spans="2:10" ht="29.15" x14ac:dyDescent="0.4">
      <c r="B8" s="95" t="s">
        <v>422</v>
      </c>
      <c r="C8" s="96" t="s">
        <v>423</v>
      </c>
      <c r="D8" s="97">
        <v>40724</v>
      </c>
      <c r="E8" s="96" t="s">
        <v>424</v>
      </c>
      <c r="F8" s="96" t="s">
        <v>425</v>
      </c>
      <c r="G8" s="96" t="s">
        <v>426</v>
      </c>
      <c r="H8" s="98">
        <v>100000</v>
      </c>
      <c r="I8" s="98">
        <v>70000</v>
      </c>
      <c r="J8" s="99" t="s">
        <v>16</v>
      </c>
    </row>
    <row r="9" spans="2:10" ht="29.15" x14ac:dyDescent="0.4">
      <c r="B9" s="90" t="s">
        <v>427</v>
      </c>
      <c r="C9" s="91" t="s">
        <v>428</v>
      </c>
      <c r="D9" s="92">
        <v>40767</v>
      </c>
      <c r="E9" s="91" t="s">
        <v>279</v>
      </c>
      <c r="F9" s="91" t="s">
        <v>429</v>
      </c>
      <c r="G9" s="91" t="s">
        <v>430</v>
      </c>
      <c r="H9" s="93">
        <v>50000</v>
      </c>
      <c r="I9" s="93">
        <v>35000</v>
      </c>
      <c r="J9" s="94" t="s">
        <v>16</v>
      </c>
    </row>
    <row r="10" spans="2:10" ht="29.15" x14ac:dyDescent="0.4">
      <c r="B10" s="95" t="s">
        <v>431</v>
      </c>
      <c r="C10" s="96" t="s">
        <v>432</v>
      </c>
      <c r="D10" s="97">
        <v>40770</v>
      </c>
      <c r="E10" s="96" t="s">
        <v>433</v>
      </c>
      <c r="F10" s="96" t="s">
        <v>19</v>
      </c>
      <c r="G10" s="96" t="s">
        <v>434</v>
      </c>
      <c r="H10" s="98">
        <v>30000</v>
      </c>
      <c r="I10" s="98">
        <v>21000</v>
      </c>
      <c r="J10" s="99" t="s">
        <v>16</v>
      </c>
    </row>
    <row r="11" spans="2:10" ht="29.15" x14ac:dyDescent="0.4">
      <c r="B11" s="100" t="s">
        <v>435</v>
      </c>
      <c r="C11" s="91" t="s">
        <v>436</v>
      </c>
      <c r="D11" s="92">
        <v>40808</v>
      </c>
      <c r="E11" s="91" t="s">
        <v>437</v>
      </c>
      <c r="F11" s="91" t="s">
        <v>272</v>
      </c>
      <c r="G11" s="91" t="s">
        <v>438</v>
      </c>
      <c r="H11" s="93">
        <v>10000</v>
      </c>
      <c r="I11" s="93" t="s">
        <v>59</v>
      </c>
      <c r="J11" s="94" t="s">
        <v>1250</v>
      </c>
    </row>
    <row r="12" spans="2:10" ht="29.6" thickBot="1" x14ac:dyDescent="0.45">
      <c r="B12" s="101" t="s">
        <v>440</v>
      </c>
      <c r="C12" s="102" t="s">
        <v>441</v>
      </c>
      <c r="D12" s="103">
        <v>40856</v>
      </c>
      <c r="E12" s="96" t="s">
        <v>424</v>
      </c>
      <c r="F12" s="96" t="s">
        <v>425</v>
      </c>
      <c r="G12" s="96" t="s">
        <v>442</v>
      </c>
      <c r="H12" s="98">
        <v>150000</v>
      </c>
      <c r="I12" s="98">
        <v>105000</v>
      </c>
      <c r="J12" s="99" t="s">
        <v>16</v>
      </c>
    </row>
    <row r="13" spans="2:10" ht="43.75" x14ac:dyDescent="0.4">
      <c r="B13" s="90" t="s">
        <v>443</v>
      </c>
      <c r="C13" s="91" t="s">
        <v>444</v>
      </c>
      <c r="D13" s="92">
        <v>40784</v>
      </c>
      <c r="E13" s="91" t="s">
        <v>445</v>
      </c>
      <c r="F13" s="91" t="s">
        <v>446</v>
      </c>
      <c r="G13" s="91" t="s">
        <v>447</v>
      </c>
      <c r="H13" s="88" t="s">
        <v>59</v>
      </c>
      <c r="I13" s="93" t="s">
        <v>59</v>
      </c>
      <c r="J13" s="94" t="s">
        <v>439</v>
      </c>
    </row>
    <row r="14" spans="2:10" ht="29.15" x14ac:dyDescent="0.4">
      <c r="B14" s="95" t="s">
        <v>448</v>
      </c>
      <c r="C14" s="96" t="s">
        <v>449</v>
      </c>
      <c r="D14" s="97">
        <v>40955</v>
      </c>
      <c r="E14" s="96" t="s">
        <v>424</v>
      </c>
      <c r="F14" s="96" t="s">
        <v>425</v>
      </c>
      <c r="G14" s="96" t="s">
        <v>450</v>
      </c>
      <c r="H14" s="269">
        <v>50000</v>
      </c>
      <c r="I14" s="269">
        <v>35000</v>
      </c>
      <c r="J14" s="99" t="s">
        <v>16</v>
      </c>
    </row>
    <row r="15" spans="2:10" ht="29.15" x14ac:dyDescent="0.4">
      <c r="B15" s="90" t="s">
        <v>451</v>
      </c>
      <c r="C15" s="91" t="s">
        <v>452</v>
      </c>
      <c r="D15" s="92">
        <v>40956</v>
      </c>
      <c r="E15" s="91" t="s">
        <v>424</v>
      </c>
      <c r="F15" s="91" t="s">
        <v>425</v>
      </c>
      <c r="G15" s="91" t="s">
        <v>453</v>
      </c>
      <c r="H15" s="104">
        <v>50000</v>
      </c>
      <c r="I15" s="104">
        <v>58059.91</v>
      </c>
      <c r="J15" s="94" t="s">
        <v>69</v>
      </c>
    </row>
    <row r="16" spans="2:10" ht="29.15" x14ac:dyDescent="0.4">
      <c r="B16" s="95" t="s">
        <v>454</v>
      </c>
      <c r="C16" s="96" t="s">
        <v>455</v>
      </c>
      <c r="D16" s="97">
        <v>40982</v>
      </c>
      <c r="E16" s="96" t="s">
        <v>424</v>
      </c>
      <c r="F16" s="96" t="s">
        <v>425</v>
      </c>
      <c r="G16" s="96" t="s">
        <v>456</v>
      </c>
      <c r="H16" s="269">
        <v>100000</v>
      </c>
      <c r="I16" s="269">
        <v>70000</v>
      </c>
      <c r="J16" s="99" t="s">
        <v>16</v>
      </c>
    </row>
    <row r="17" spans="1:10" ht="29.6" thickBot="1" x14ac:dyDescent="0.45">
      <c r="B17" s="90" t="s">
        <v>457</v>
      </c>
      <c r="C17" s="91" t="s">
        <v>458</v>
      </c>
      <c r="D17" s="92">
        <v>41054</v>
      </c>
      <c r="E17" s="91" t="s">
        <v>424</v>
      </c>
      <c r="F17" s="91" t="s">
        <v>425</v>
      </c>
      <c r="G17" s="91" t="s">
        <v>459</v>
      </c>
      <c r="H17" s="104">
        <v>90000</v>
      </c>
      <c r="I17" s="104">
        <v>109890</v>
      </c>
      <c r="J17" s="94" t="s">
        <v>1251</v>
      </c>
    </row>
    <row r="18" spans="1:10" ht="29.15" x14ac:dyDescent="0.4">
      <c r="B18" s="90" t="s">
        <v>1252</v>
      </c>
      <c r="C18" s="91" t="s">
        <v>1253</v>
      </c>
      <c r="D18" s="92">
        <v>41172</v>
      </c>
      <c r="E18" s="91" t="s">
        <v>1254</v>
      </c>
      <c r="F18" s="91" t="s">
        <v>1255</v>
      </c>
      <c r="G18" s="91" t="s">
        <v>1256</v>
      </c>
      <c r="H18" s="88" t="s">
        <v>59</v>
      </c>
      <c r="I18" s="88" t="s">
        <v>59</v>
      </c>
      <c r="J18" s="94" t="s">
        <v>495</v>
      </c>
    </row>
    <row r="19" spans="1:10" ht="29.15" x14ac:dyDescent="0.4">
      <c r="B19" s="95" t="s">
        <v>460</v>
      </c>
      <c r="C19" s="96" t="s">
        <v>461</v>
      </c>
      <c r="D19" s="97">
        <v>41054</v>
      </c>
      <c r="E19" s="96" t="s">
        <v>424</v>
      </c>
      <c r="F19" s="96" t="s">
        <v>425</v>
      </c>
      <c r="G19" s="96" t="s">
        <v>462</v>
      </c>
      <c r="H19" s="269">
        <v>72000</v>
      </c>
      <c r="I19" s="269">
        <v>50400</v>
      </c>
      <c r="J19" s="99" t="s">
        <v>16</v>
      </c>
    </row>
    <row r="20" spans="1:10" ht="44.15" thickBot="1" x14ac:dyDescent="0.45">
      <c r="B20" s="90" t="s">
        <v>463</v>
      </c>
      <c r="C20" s="91" t="s">
        <v>464</v>
      </c>
      <c r="D20" s="92">
        <v>41073</v>
      </c>
      <c r="E20" s="91" t="s">
        <v>465</v>
      </c>
      <c r="F20" s="91" t="s">
        <v>466</v>
      </c>
      <c r="G20" s="91" t="s">
        <v>467</v>
      </c>
      <c r="H20" s="104">
        <v>6750</v>
      </c>
      <c r="I20" s="104" t="s">
        <v>59</v>
      </c>
      <c r="J20" s="94" t="s">
        <v>1250</v>
      </c>
    </row>
    <row r="21" spans="1:10" ht="29.6" thickBot="1" x14ac:dyDescent="0.45">
      <c r="A21" s="187" t="s">
        <v>1257</v>
      </c>
      <c r="B21" s="90" t="s">
        <v>1257</v>
      </c>
      <c r="C21" s="91" t="s">
        <v>1258</v>
      </c>
      <c r="D21" s="92">
        <v>41171</v>
      </c>
      <c r="E21" s="91" t="s">
        <v>279</v>
      </c>
      <c r="F21" s="91" t="s">
        <v>1259</v>
      </c>
      <c r="G21" s="91" t="s">
        <v>1260</v>
      </c>
      <c r="H21" s="88" t="s">
        <v>59</v>
      </c>
      <c r="I21" s="88" t="s">
        <v>59</v>
      </c>
      <c r="J21" s="94" t="s">
        <v>495</v>
      </c>
    </row>
    <row r="22" spans="1:10" ht="43.75" x14ac:dyDescent="0.4">
      <c r="B22" s="90" t="s">
        <v>1261</v>
      </c>
      <c r="C22" s="91" t="s">
        <v>1262</v>
      </c>
      <c r="D22" s="92">
        <v>41172</v>
      </c>
      <c r="E22" s="91" t="s">
        <v>510</v>
      </c>
      <c r="F22" s="91" t="s">
        <v>1263</v>
      </c>
      <c r="G22" s="91" t="s">
        <v>1264</v>
      </c>
      <c r="H22" s="88" t="s">
        <v>59</v>
      </c>
      <c r="I22" s="88" t="s">
        <v>59</v>
      </c>
      <c r="J22" s="94" t="s">
        <v>495</v>
      </c>
    </row>
    <row r="23" spans="1:10" ht="29.15" x14ac:dyDescent="0.4">
      <c r="A23" s="187" t="s">
        <v>1257</v>
      </c>
      <c r="B23" s="95" t="s">
        <v>468</v>
      </c>
      <c r="C23" s="96" t="s">
        <v>469</v>
      </c>
      <c r="D23" s="97">
        <v>41099</v>
      </c>
      <c r="E23" s="96" t="s">
        <v>424</v>
      </c>
      <c r="F23" s="96" t="s">
        <v>425</v>
      </c>
      <c r="G23" s="96" t="s">
        <v>470</v>
      </c>
      <c r="H23" s="269">
        <v>90000</v>
      </c>
      <c r="I23" s="269">
        <v>63000</v>
      </c>
      <c r="J23" s="99" t="s">
        <v>16</v>
      </c>
    </row>
    <row r="24" spans="1:10" ht="29.15" x14ac:dyDescent="0.4">
      <c r="B24" s="90" t="s">
        <v>471</v>
      </c>
      <c r="C24" s="91" t="s">
        <v>472</v>
      </c>
      <c r="D24" s="92">
        <v>41185</v>
      </c>
      <c r="E24" s="91" t="s">
        <v>424</v>
      </c>
      <c r="F24" s="91" t="s">
        <v>425</v>
      </c>
      <c r="G24" s="91" t="s">
        <v>473</v>
      </c>
      <c r="H24" s="104">
        <v>200000</v>
      </c>
      <c r="I24" s="104">
        <v>140000</v>
      </c>
      <c r="J24" s="94" t="s">
        <v>16</v>
      </c>
    </row>
    <row r="25" spans="1:10" ht="29.15" x14ac:dyDescent="0.4">
      <c r="B25" s="95" t="s">
        <v>474</v>
      </c>
      <c r="C25" s="96" t="s">
        <v>475</v>
      </c>
      <c r="D25" s="97">
        <v>41107</v>
      </c>
      <c r="E25" s="96" t="s">
        <v>476</v>
      </c>
      <c r="F25" s="96" t="s">
        <v>477</v>
      </c>
      <c r="G25" s="96" t="s">
        <v>478</v>
      </c>
      <c r="H25" s="269">
        <v>5000</v>
      </c>
      <c r="I25" s="269">
        <v>3500</v>
      </c>
      <c r="J25" s="99" t="s">
        <v>16</v>
      </c>
    </row>
    <row r="26" spans="1:10" ht="29.15" x14ac:dyDescent="0.4">
      <c r="B26" s="90" t="s">
        <v>479</v>
      </c>
      <c r="C26" s="91" t="s">
        <v>480</v>
      </c>
      <c r="D26" s="92">
        <v>41137</v>
      </c>
      <c r="E26" s="91" t="s">
        <v>424</v>
      </c>
      <c r="F26" s="91" t="s">
        <v>425</v>
      </c>
      <c r="G26" s="91" t="s">
        <v>481</v>
      </c>
      <c r="H26" s="104">
        <v>150000</v>
      </c>
      <c r="I26" s="104">
        <v>105000</v>
      </c>
      <c r="J26" s="94" t="s">
        <v>16</v>
      </c>
    </row>
    <row r="27" spans="1:10" ht="29.15" x14ac:dyDescent="0.4">
      <c r="B27" s="95" t="s">
        <v>482</v>
      </c>
      <c r="C27" s="96" t="s">
        <v>483</v>
      </c>
      <c r="D27" s="97">
        <v>41171</v>
      </c>
      <c r="E27" s="96" t="s">
        <v>279</v>
      </c>
      <c r="F27" s="96" t="s">
        <v>429</v>
      </c>
      <c r="G27" s="96" t="s">
        <v>484</v>
      </c>
      <c r="H27" s="269">
        <v>37840</v>
      </c>
      <c r="I27" s="269">
        <v>26488</v>
      </c>
      <c r="J27" s="99" t="s">
        <v>16</v>
      </c>
    </row>
    <row r="28" spans="1:10" ht="29.6" thickBot="1" x14ac:dyDescent="0.45">
      <c r="A28" s="270"/>
      <c r="B28" s="271" t="s">
        <v>485</v>
      </c>
      <c r="C28" s="272" t="s">
        <v>486</v>
      </c>
      <c r="D28" s="273">
        <v>40977</v>
      </c>
      <c r="E28" s="272" t="s">
        <v>424</v>
      </c>
      <c r="F28" s="272" t="s">
        <v>425</v>
      </c>
      <c r="G28" s="272" t="s">
        <v>487</v>
      </c>
      <c r="H28" s="274"/>
      <c r="I28" s="274" t="s">
        <v>59</v>
      </c>
      <c r="J28" s="275" t="s">
        <v>439</v>
      </c>
    </row>
    <row r="29" spans="1:10" ht="29.6" thickBot="1" x14ac:dyDescent="0.45">
      <c r="B29" s="95" t="s">
        <v>488</v>
      </c>
      <c r="C29" s="96" t="s">
        <v>489</v>
      </c>
      <c r="D29" s="97">
        <v>41269</v>
      </c>
      <c r="E29" s="96" t="s">
        <v>130</v>
      </c>
      <c r="F29" s="96" t="s">
        <v>490</v>
      </c>
      <c r="G29" s="96" t="s">
        <v>491</v>
      </c>
      <c r="H29" s="88" t="s">
        <v>59</v>
      </c>
      <c r="I29" s="88" t="s">
        <v>59</v>
      </c>
      <c r="J29" s="99" t="s">
        <v>495</v>
      </c>
    </row>
    <row r="30" spans="1:10" ht="29.6" thickBot="1" x14ac:dyDescent="0.45">
      <c r="B30" s="90" t="s">
        <v>493</v>
      </c>
      <c r="C30" s="91" t="s">
        <v>494</v>
      </c>
      <c r="D30" s="92">
        <v>41269</v>
      </c>
      <c r="E30" s="91" t="s">
        <v>130</v>
      </c>
      <c r="F30" s="91" t="s">
        <v>490</v>
      </c>
      <c r="G30" s="91" t="s">
        <v>491</v>
      </c>
      <c r="H30" s="88" t="s">
        <v>59</v>
      </c>
      <c r="I30" s="88" t="s">
        <v>59</v>
      </c>
      <c r="J30" s="94" t="s">
        <v>495</v>
      </c>
    </row>
    <row r="31" spans="1:10" ht="29.6" thickBot="1" x14ac:dyDescent="0.45">
      <c r="B31" s="276" t="s">
        <v>496</v>
      </c>
      <c r="C31" s="242" t="s">
        <v>497</v>
      </c>
      <c r="D31" s="277">
        <v>40981</v>
      </c>
      <c r="E31" s="278" t="s">
        <v>424</v>
      </c>
      <c r="F31" s="278" t="s">
        <v>425</v>
      </c>
      <c r="G31" s="242" t="s">
        <v>498</v>
      </c>
      <c r="H31" s="88" t="s">
        <v>59</v>
      </c>
      <c r="I31" s="88" t="s">
        <v>59</v>
      </c>
      <c r="J31" s="280" t="s">
        <v>495</v>
      </c>
    </row>
    <row r="32" spans="1:10" ht="29.15" x14ac:dyDescent="0.4">
      <c r="B32" s="90" t="s">
        <v>499</v>
      </c>
      <c r="C32" s="91" t="s">
        <v>500</v>
      </c>
      <c r="D32" s="92">
        <v>40981</v>
      </c>
      <c r="E32" s="91" t="s">
        <v>501</v>
      </c>
      <c r="F32" s="91" t="s">
        <v>502</v>
      </c>
      <c r="G32" s="91" t="s">
        <v>503</v>
      </c>
      <c r="H32" s="104">
        <v>33500</v>
      </c>
      <c r="I32" s="104">
        <v>23450</v>
      </c>
      <c r="J32" s="94" t="s">
        <v>16</v>
      </c>
    </row>
    <row r="33" spans="2:10" ht="43.75" x14ac:dyDescent="0.4">
      <c r="B33" s="276" t="s">
        <v>504</v>
      </c>
      <c r="C33" s="242" t="s">
        <v>505</v>
      </c>
      <c r="D33" s="277">
        <v>41256</v>
      </c>
      <c r="E33" s="242" t="s">
        <v>506</v>
      </c>
      <c r="F33" s="96" t="s">
        <v>27</v>
      </c>
      <c r="G33" s="242" t="s">
        <v>507</v>
      </c>
      <c r="H33" s="279">
        <v>1500000</v>
      </c>
      <c r="I33" s="279">
        <v>1050000</v>
      </c>
      <c r="J33" s="99" t="s">
        <v>16</v>
      </c>
    </row>
    <row r="34" spans="2:10" ht="44.15" thickBot="1" x14ac:dyDescent="0.45">
      <c r="B34" s="91" t="s">
        <v>508</v>
      </c>
      <c r="C34" s="91" t="s">
        <v>509</v>
      </c>
      <c r="D34" s="92">
        <v>41200</v>
      </c>
      <c r="E34" s="91" t="s">
        <v>510</v>
      </c>
      <c r="F34" s="91" t="s">
        <v>337</v>
      </c>
      <c r="G34" s="91" t="s">
        <v>511</v>
      </c>
      <c r="H34" s="104">
        <v>50000</v>
      </c>
      <c r="I34" s="104">
        <v>35000</v>
      </c>
      <c r="J34" s="91" t="s">
        <v>95</v>
      </c>
    </row>
    <row r="35" spans="2:10" x14ac:dyDescent="0.4">
      <c r="B35" s="91" t="s">
        <v>1265</v>
      </c>
      <c r="C35" s="91" t="s">
        <v>1266</v>
      </c>
      <c r="D35" s="92">
        <v>41298</v>
      </c>
      <c r="E35" s="91" t="s">
        <v>1267</v>
      </c>
      <c r="F35" s="91" t="s">
        <v>1268</v>
      </c>
      <c r="G35" s="91" t="s">
        <v>1269</v>
      </c>
      <c r="H35" s="88" t="s">
        <v>59</v>
      </c>
      <c r="I35" s="88" t="s">
        <v>59</v>
      </c>
      <c r="J35" s="91" t="s">
        <v>1270</v>
      </c>
    </row>
    <row r="36" spans="2:10" ht="29.15" x14ac:dyDescent="0.4">
      <c r="B36" s="91" t="s">
        <v>512</v>
      </c>
      <c r="C36" s="91" t="s">
        <v>513</v>
      </c>
      <c r="D36" s="92">
        <v>41436</v>
      </c>
      <c r="E36" s="91" t="s">
        <v>279</v>
      </c>
      <c r="F36" s="91" t="s">
        <v>429</v>
      </c>
      <c r="G36" s="91" t="s">
        <v>514</v>
      </c>
      <c r="H36" s="104">
        <v>200000</v>
      </c>
      <c r="I36" s="104">
        <v>200000</v>
      </c>
      <c r="J36" s="91" t="s">
        <v>1271</v>
      </c>
    </row>
    <row r="37" spans="2:10" ht="29.15" x14ac:dyDescent="0.4">
      <c r="B37" s="276" t="s">
        <v>515</v>
      </c>
      <c r="C37" s="242" t="s">
        <v>516</v>
      </c>
      <c r="D37" s="277">
        <v>41488</v>
      </c>
      <c r="E37" s="242" t="s">
        <v>424</v>
      </c>
      <c r="F37" s="96" t="s">
        <v>425</v>
      </c>
      <c r="G37" s="242" t="s">
        <v>517</v>
      </c>
      <c r="H37" s="279">
        <v>78000</v>
      </c>
      <c r="I37" s="279">
        <v>54600</v>
      </c>
      <c r="J37" s="280" t="s">
        <v>16</v>
      </c>
    </row>
    <row r="38" spans="2:10" ht="29.15" x14ac:dyDescent="0.4">
      <c r="B38" s="90" t="s">
        <v>518</v>
      </c>
      <c r="C38" s="91" t="s">
        <v>519</v>
      </c>
      <c r="D38" s="92">
        <v>41423</v>
      </c>
      <c r="E38" s="91" t="s">
        <v>424</v>
      </c>
      <c r="F38" s="91" t="s">
        <v>425</v>
      </c>
      <c r="G38" s="91" t="s">
        <v>520</v>
      </c>
      <c r="H38" s="104">
        <v>390000</v>
      </c>
      <c r="I38" s="104">
        <v>273000</v>
      </c>
      <c r="J38" s="94" t="s">
        <v>16</v>
      </c>
    </row>
    <row r="39" spans="2:10" ht="29.6" thickBot="1" x14ac:dyDescent="0.45">
      <c r="B39" s="281" t="s">
        <v>521</v>
      </c>
      <c r="C39" s="278" t="s">
        <v>522</v>
      </c>
      <c r="D39" s="282">
        <v>41443</v>
      </c>
      <c r="E39" s="242" t="s">
        <v>424</v>
      </c>
      <c r="F39" s="96" t="s">
        <v>425</v>
      </c>
      <c r="G39" s="278" t="s">
        <v>523</v>
      </c>
      <c r="H39" s="283">
        <v>390000</v>
      </c>
      <c r="I39" s="283">
        <v>273000</v>
      </c>
      <c r="J39" s="280" t="s">
        <v>16</v>
      </c>
    </row>
    <row r="40" spans="2:10" ht="29.15" x14ac:dyDescent="0.4">
      <c r="B40" s="284" t="s">
        <v>524</v>
      </c>
      <c r="C40" s="91" t="s">
        <v>525</v>
      </c>
      <c r="D40" s="92">
        <v>41570</v>
      </c>
      <c r="E40" s="91" t="s">
        <v>526</v>
      </c>
      <c r="F40" s="91" t="s">
        <v>280</v>
      </c>
      <c r="G40" s="91" t="s">
        <v>527</v>
      </c>
      <c r="H40" s="88" t="s">
        <v>59</v>
      </c>
      <c r="I40" s="88" t="s">
        <v>59</v>
      </c>
      <c r="J40" s="94" t="s">
        <v>492</v>
      </c>
    </row>
    <row r="41" spans="2:10" ht="29.6" thickBot="1" x14ac:dyDescent="0.45">
      <c r="B41" s="276" t="s">
        <v>528</v>
      </c>
      <c r="C41" s="242" t="s">
        <v>529</v>
      </c>
      <c r="D41" s="277">
        <v>41443</v>
      </c>
      <c r="E41" s="242" t="s">
        <v>424</v>
      </c>
      <c r="F41" s="96" t="s">
        <v>425</v>
      </c>
      <c r="G41" s="242" t="s">
        <v>523</v>
      </c>
      <c r="H41" s="279">
        <v>390000</v>
      </c>
      <c r="I41" s="279">
        <v>273000</v>
      </c>
      <c r="J41" s="280" t="s">
        <v>16</v>
      </c>
    </row>
    <row r="42" spans="2:10" ht="29.15" x14ac:dyDescent="0.4">
      <c r="B42" s="90" t="s">
        <v>530</v>
      </c>
      <c r="C42" s="91" t="s">
        <v>531</v>
      </c>
      <c r="D42" s="92">
        <v>41435</v>
      </c>
      <c r="E42" s="91" t="s">
        <v>279</v>
      </c>
      <c r="F42" s="91" t="s">
        <v>532</v>
      </c>
      <c r="G42" s="91" t="s">
        <v>533</v>
      </c>
      <c r="H42" s="88" t="s">
        <v>59</v>
      </c>
      <c r="I42" s="88" t="s">
        <v>59</v>
      </c>
      <c r="J42" s="94" t="s">
        <v>495</v>
      </c>
    </row>
    <row r="43" spans="2:10" ht="29.6" thickBot="1" x14ac:dyDescent="0.45">
      <c r="B43" s="281" t="s">
        <v>534</v>
      </c>
      <c r="C43" s="278" t="s">
        <v>535</v>
      </c>
      <c r="D43" s="282">
        <v>41425</v>
      </c>
      <c r="E43" s="242" t="s">
        <v>424</v>
      </c>
      <c r="F43" s="96" t="s">
        <v>425</v>
      </c>
      <c r="G43" s="278" t="s">
        <v>536</v>
      </c>
      <c r="H43" s="283">
        <v>360000</v>
      </c>
      <c r="I43" s="283">
        <v>252000</v>
      </c>
      <c r="J43" s="285" t="s">
        <v>95</v>
      </c>
    </row>
    <row r="44" spans="2:10" ht="29.15" x14ac:dyDescent="0.4">
      <c r="B44" s="90" t="s">
        <v>537</v>
      </c>
      <c r="C44" s="91" t="s">
        <v>538</v>
      </c>
      <c r="D44" s="92">
        <v>41443</v>
      </c>
      <c r="E44" s="91" t="s">
        <v>424</v>
      </c>
      <c r="F44" s="91" t="s">
        <v>425</v>
      </c>
      <c r="G44" s="91" t="s">
        <v>539</v>
      </c>
      <c r="H44" s="88" t="s">
        <v>59</v>
      </c>
      <c r="I44" s="88" t="s">
        <v>59</v>
      </c>
      <c r="J44" s="94" t="s">
        <v>495</v>
      </c>
    </row>
    <row r="45" spans="2:10" ht="16.3" thickBot="1" x14ac:dyDescent="0.45">
      <c r="B45" s="357" t="s">
        <v>76</v>
      </c>
      <c r="C45" s="358"/>
      <c r="D45" s="358"/>
      <c r="E45" s="358"/>
      <c r="F45" s="358"/>
      <c r="G45" s="358"/>
      <c r="H45" s="286">
        <f>SUM(H6:H44)</f>
        <v>4663090</v>
      </c>
      <c r="I45" s="286">
        <f>SUM(I6:I44)</f>
        <v>3366387.91</v>
      </c>
    </row>
    <row r="46" spans="2:10" ht="15.9" x14ac:dyDescent="0.4">
      <c r="B46" s="105"/>
      <c r="C46" s="105"/>
      <c r="D46" s="105"/>
      <c r="E46" s="105"/>
      <c r="F46" s="105"/>
      <c r="G46" s="105"/>
      <c r="H46" s="287"/>
      <c r="I46" s="287"/>
      <c r="J46" s="288"/>
    </row>
    <row r="47" spans="2:10" ht="15.9" x14ac:dyDescent="0.45">
      <c r="B47" s="289" t="s">
        <v>77</v>
      </c>
    </row>
    <row r="48" spans="2:10" ht="15.9" x14ac:dyDescent="0.45">
      <c r="B48" s="290" t="s">
        <v>1272</v>
      </c>
      <c r="E48" s="291"/>
      <c r="F48" s="291"/>
      <c r="G48" s="291"/>
    </row>
    <row r="49" spans="2:2" ht="15.9" x14ac:dyDescent="0.45">
      <c r="B49" s="290" t="s">
        <v>1273</v>
      </c>
    </row>
    <row r="50" spans="2:2" ht="15.9" x14ac:dyDescent="0.45">
      <c r="B50" s="290" t="s">
        <v>1274</v>
      </c>
    </row>
    <row r="51" spans="2:2" ht="15.9" x14ac:dyDescent="0.45">
      <c r="B51" s="290" t="s">
        <v>1275</v>
      </c>
    </row>
    <row r="52" spans="2:2" ht="15.9" x14ac:dyDescent="0.45">
      <c r="B52" s="290" t="s">
        <v>1276</v>
      </c>
    </row>
    <row r="53" spans="2:2" ht="15.9" x14ac:dyDescent="0.45">
      <c r="B53" s="290" t="s">
        <v>1277</v>
      </c>
    </row>
    <row r="54" spans="2:2" ht="15.9" x14ac:dyDescent="0.4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4.6" x14ac:dyDescent="0.4"/>
  <cols>
    <col min="1" max="1" width="3.53515625" customWidth="1"/>
    <col min="2" max="2" width="23.53515625" customWidth="1"/>
    <col min="3" max="3" width="21.3046875" customWidth="1"/>
    <col min="4" max="4" width="16.84375" customWidth="1"/>
    <col min="5" max="5" width="23.3828125" customWidth="1"/>
    <col min="6" max="6" width="19" customWidth="1"/>
    <col min="7" max="7" width="26.3828125" customWidth="1"/>
    <col min="8" max="8" width="23" customWidth="1"/>
    <col min="9" max="9" width="18.3046875" customWidth="1"/>
    <col min="10" max="10" width="42.3046875" bestFit="1" customWidth="1"/>
  </cols>
  <sheetData>
    <row r="1" spans="2:10" ht="21" customHeight="1" x14ac:dyDescent="0.4">
      <c r="B1" s="347" t="s">
        <v>0</v>
      </c>
      <c r="C1" s="347"/>
      <c r="D1" s="347"/>
      <c r="E1" s="347"/>
      <c r="F1" s="347"/>
      <c r="G1" s="347"/>
      <c r="H1" s="347"/>
      <c r="I1" s="347"/>
      <c r="J1" s="347"/>
    </row>
    <row r="2" spans="2:10" ht="18.45" x14ac:dyDescent="0.5">
      <c r="B2" s="107"/>
      <c r="C2" s="107"/>
      <c r="D2" s="107"/>
      <c r="E2" s="107"/>
      <c r="F2" s="107"/>
      <c r="G2" s="107"/>
      <c r="H2" s="107"/>
      <c r="I2" s="107"/>
      <c r="J2" s="107"/>
    </row>
    <row r="4" spans="2:10" ht="15.9" x14ac:dyDescent="0.45">
      <c r="C4" s="108" t="s">
        <v>540</v>
      </c>
    </row>
    <row r="6" spans="2:10" ht="15" thickBot="1" x14ac:dyDescent="0.45"/>
    <row r="7" spans="2:10" ht="60.45" x14ac:dyDescent="0.4">
      <c r="B7" s="109" t="s">
        <v>2</v>
      </c>
      <c r="C7" s="110" t="s">
        <v>3</v>
      </c>
      <c r="D7" s="48" t="s">
        <v>85</v>
      </c>
      <c r="E7" s="110" t="s">
        <v>5</v>
      </c>
      <c r="F7" s="110" t="s">
        <v>6</v>
      </c>
      <c r="G7" s="110" t="s">
        <v>7</v>
      </c>
      <c r="H7" s="110" t="s">
        <v>8</v>
      </c>
      <c r="I7" s="110" t="s">
        <v>9</v>
      </c>
      <c r="J7" s="111" t="s">
        <v>10</v>
      </c>
    </row>
    <row r="8" spans="2:10" ht="72.900000000000006" x14ac:dyDescent="0.4">
      <c r="B8" s="112" t="s">
        <v>541</v>
      </c>
      <c r="C8" s="40" t="s">
        <v>542</v>
      </c>
      <c r="D8" s="113">
        <v>40599</v>
      </c>
      <c r="E8" s="114" t="s">
        <v>543</v>
      </c>
      <c r="F8" s="115" t="s">
        <v>39</v>
      </c>
      <c r="G8" s="41" t="s">
        <v>544</v>
      </c>
      <c r="H8" s="292">
        <v>120000</v>
      </c>
      <c r="I8" s="292">
        <v>120000</v>
      </c>
      <c r="J8" s="42" t="s">
        <v>69</v>
      </c>
    </row>
    <row r="9" spans="2:10" ht="58.3" x14ac:dyDescent="0.4">
      <c r="B9" s="116" t="s">
        <v>545</v>
      </c>
      <c r="C9" s="39" t="s">
        <v>546</v>
      </c>
      <c r="D9" s="117">
        <v>40660</v>
      </c>
      <c r="E9" s="118" t="s">
        <v>547</v>
      </c>
      <c r="F9" s="119" t="s">
        <v>288</v>
      </c>
      <c r="G9" s="120" t="s">
        <v>548</v>
      </c>
      <c r="H9" s="293">
        <v>24000</v>
      </c>
      <c r="I9" s="293">
        <v>16800</v>
      </c>
      <c r="J9" s="121" t="s">
        <v>16</v>
      </c>
    </row>
    <row r="10" spans="2:10" ht="43.75" x14ac:dyDescent="0.4">
      <c r="B10" s="112" t="s">
        <v>549</v>
      </c>
      <c r="C10" s="40" t="s">
        <v>550</v>
      </c>
      <c r="D10" s="113">
        <v>40619</v>
      </c>
      <c r="E10" s="114" t="s">
        <v>543</v>
      </c>
      <c r="F10" s="40" t="s">
        <v>39</v>
      </c>
      <c r="G10" s="41" t="s">
        <v>551</v>
      </c>
      <c r="H10" s="292">
        <v>160000</v>
      </c>
      <c r="I10" s="292">
        <v>160000</v>
      </c>
      <c r="J10" s="42" t="s">
        <v>69</v>
      </c>
    </row>
    <row r="11" spans="2:10" ht="43.75" x14ac:dyDescent="0.4">
      <c r="B11" s="116" t="s">
        <v>552</v>
      </c>
      <c r="C11" s="39" t="s">
        <v>553</v>
      </c>
      <c r="D11" s="117">
        <v>40648</v>
      </c>
      <c r="E11" s="118" t="s">
        <v>554</v>
      </c>
      <c r="F11" s="122" t="s">
        <v>306</v>
      </c>
      <c r="G11" s="120" t="s">
        <v>555</v>
      </c>
      <c r="H11" s="293">
        <v>20000</v>
      </c>
      <c r="I11" s="293" t="s">
        <v>292</v>
      </c>
      <c r="J11" s="123" t="s">
        <v>556</v>
      </c>
    </row>
    <row r="12" spans="2:10" ht="43.75" x14ac:dyDescent="0.4">
      <c r="B12" s="112" t="s">
        <v>557</v>
      </c>
      <c r="C12" s="40" t="s">
        <v>558</v>
      </c>
      <c r="D12" s="113">
        <v>40689</v>
      </c>
      <c r="E12" s="114" t="s">
        <v>543</v>
      </c>
      <c r="F12" s="40" t="s">
        <v>39</v>
      </c>
      <c r="G12" s="124" t="s">
        <v>559</v>
      </c>
      <c r="H12" s="292">
        <v>90000</v>
      </c>
      <c r="I12" s="292">
        <v>63000</v>
      </c>
      <c r="J12" s="42" t="s">
        <v>16</v>
      </c>
    </row>
    <row r="13" spans="2:10" ht="87.45" x14ac:dyDescent="0.4">
      <c r="B13" s="116" t="s">
        <v>560</v>
      </c>
      <c r="C13" s="39" t="s">
        <v>561</v>
      </c>
      <c r="D13" s="125">
        <v>40829</v>
      </c>
      <c r="E13" s="118" t="s">
        <v>543</v>
      </c>
      <c r="F13" s="39" t="s">
        <v>39</v>
      </c>
      <c r="G13" s="126" t="s">
        <v>562</v>
      </c>
      <c r="H13" s="293">
        <v>50000</v>
      </c>
      <c r="I13" s="293">
        <v>60910</v>
      </c>
      <c r="J13" s="121" t="s">
        <v>289</v>
      </c>
    </row>
    <row r="14" spans="2:10" ht="87.45" x14ac:dyDescent="0.4">
      <c r="B14" s="112" t="s">
        <v>563</v>
      </c>
      <c r="C14" s="40" t="s">
        <v>564</v>
      </c>
      <c r="D14" s="127">
        <v>40829</v>
      </c>
      <c r="E14" s="114" t="s">
        <v>543</v>
      </c>
      <c r="F14" s="40" t="s">
        <v>39</v>
      </c>
      <c r="G14" s="124" t="s">
        <v>565</v>
      </c>
      <c r="H14" s="292">
        <v>50000</v>
      </c>
      <c r="I14" s="292">
        <v>60910</v>
      </c>
      <c r="J14" s="42" t="s">
        <v>289</v>
      </c>
    </row>
    <row r="15" spans="2:10" ht="72.900000000000006" x14ac:dyDescent="0.4">
      <c r="B15" s="116" t="s">
        <v>566</v>
      </c>
      <c r="C15" s="39" t="s">
        <v>567</v>
      </c>
      <c r="D15" s="125">
        <v>40830</v>
      </c>
      <c r="E15" s="118" t="s">
        <v>568</v>
      </c>
      <c r="F15" s="122" t="s">
        <v>206</v>
      </c>
      <c r="G15" s="126" t="s">
        <v>569</v>
      </c>
      <c r="H15" s="293">
        <v>500000</v>
      </c>
      <c r="I15" s="293">
        <v>350000</v>
      </c>
      <c r="J15" s="121" t="s">
        <v>16</v>
      </c>
    </row>
    <row r="16" spans="2:10" ht="72.900000000000006" x14ac:dyDescent="0.4">
      <c r="B16" s="112" t="s">
        <v>570</v>
      </c>
      <c r="C16" s="40" t="s">
        <v>571</v>
      </c>
      <c r="D16" s="127">
        <v>40836</v>
      </c>
      <c r="E16" s="114" t="s">
        <v>543</v>
      </c>
      <c r="F16" s="40" t="s">
        <v>39</v>
      </c>
      <c r="G16" s="124" t="s">
        <v>572</v>
      </c>
      <c r="H16" s="292">
        <v>320000</v>
      </c>
      <c r="I16" s="292" t="s">
        <v>292</v>
      </c>
      <c r="J16" s="43" t="s">
        <v>573</v>
      </c>
    </row>
    <row r="17" spans="2:10" ht="58.3" x14ac:dyDescent="0.4">
      <c r="B17" s="116" t="s">
        <v>574</v>
      </c>
      <c r="C17" s="39" t="s">
        <v>575</v>
      </c>
      <c r="D17" s="117">
        <v>40856</v>
      </c>
      <c r="E17" s="118" t="s">
        <v>547</v>
      </c>
      <c r="F17" s="119" t="s">
        <v>288</v>
      </c>
      <c r="G17" s="126" t="s">
        <v>576</v>
      </c>
      <c r="H17" s="293">
        <v>25000</v>
      </c>
      <c r="I17" s="293">
        <v>17500</v>
      </c>
      <c r="J17" s="121" t="s">
        <v>16</v>
      </c>
    </row>
    <row r="18" spans="2:10" ht="58.3" x14ac:dyDescent="0.4">
      <c r="B18" s="112" t="s">
        <v>577</v>
      </c>
      <c r="C18" s="40" t="s">
        <v>578</v>
      </c>
      <c r="D18" s="113">
        <v>40856</v>
      </c>
      <c r="E18" s="114" t="s">
        <v>547</v>
      </c>
      <c r="F18" s="115" t="s">
        <v>288</v>
      </c>
      <c r="G18" s="124" t="s">
        <v>579</v>
      </c>
      <c r="H18" s="292">
        <v>25000</v>
      </c>
      <c r="I18" s="292">
        <v>28645</v>
      </c>
      <c r="J18" s="42" t="s">
        <v>289</v>
      </c>
    </row>
    <row r="19" spans="2:10" ht="72.900000000000006" x14ac:dyDescent="0.4">
      <c r="B19" s="116" t="s">
        <v>580</v>
      </c>
      <c r="C19" s="39" t="s">
        <v>581</v>
      </c>
      <c r="D19" s="117">
        <v>40856</v>
      </c>
      <c r="E19" s="118" t="s">
        <v>547</v>
      </c>
      <c r="F19" s="119" t="s">
        <v>288</v>
      </c>
      <c r="G19" s="126" t="s">
        <v>582</v>
      </c>
      <c r="H19" s="293">
        <v>75000</v>
      </c>
      <c r="I19" s="293">
        <v>75000</v>
      </c>
      <c r="J19" s="39" t="s">
        <v>69</v>
      </c>
    </row>
    <row r="20" spans="2:10" ht="72.900000000000006" x14ac:dyDescent="0.4">
      <c r="B20" s="112" t="s">
        <v>583</v>
      </c>
      <c r="C20" s="40" t="s">
        <v>584</v>
      </c>
      <c r="D20" s="113">
        <v>40939</v>
      </c>
      <c r="E20" s="114" t="s">
        <v>543</v>
      </c>
      <c r="F20" s="115" t="s">
        <v>39</v>
      </c>
      <c r="G20" s="124" t="s">
        <v>585</v>
      </c>
      <c r="H20" s="292">
        <v>75000</v>
      </c>
      <c r="I20" s="292" t="s">
        <v>292</v>
      </c>
      <c r="J20" s="41" t="s">
        <v>573</v>
      </c>
    </row>
    <row r="21" spans="2:10" ht="87.45" x14ac:dyDescent="0.4">
      <c r="B21" s="116" t="s">
        <v>586</v>
      </c>
      <c r="C21" s="39" t="s">
        <v>587</v>
      </c>
      <c r="D21" s="117">
        <v>41003</v>
      </c>
      <c r="E21" s="118" t="s">
        <v>543</v>
      </c>
      <c r="F21" s="119" t="s">
        <v>39</v>
      </c>
      <c r="G21" s="126" t="s">
        <v>588</v>
      </c>
      <c r="H21" s="293">
        <v>150000</v>
      </c>
      <c r="I21" s="293">
        <v>105000</v>
      </c>
      <c r="J21" s="39" t="s">
        <v>16</v>
      </c>
    </row>
    <row r="22" spans="2:10" ht="58.3" x14ac:dyDescent="0.4">
      <c r="B22" s="112" t="s">
        <v>589</v>
      </c>
      <c r="C22" s="40" t="s">
        <v>590</v>
      </c>
      <c r="D22" s="113">
        <v>41008</v>
      </c>
      <c r="E22" s="114" t="s">
        <v>547</v>
      </c>
      <c r="F22" s="115" t="s">
        <v>288</v>
      </c>
      <c r="G22" s="124" t="s">
        <v>591</v>
      </c>
      <c r="H22" s="292">
        <v>30000</v>
      </c>
      <c r="I22" s="292">
        <v>31800</v>
      </c>
      <c r="J22" s="40" t="s">
        <v>289</v>
      </c>
    </row>
    <row r="23" spans="2:10" ht="58.3" x14ac:dyDescent="0.4">
      <c r="B23" s="116" t="s">
        <v>592</v>
      </c>
      <c r="C23" s="39" t="s">
        <v>593</v>
      </c>
      <c r="D23" s="117">
        <v>41015</v>
      </c>
      <c r="E23" s="118" t="s">
        <v>543</v>
      </c>
      <c r="F23" s="119" t="s">
        <v>39</v>
      </c>
      <c r="G23" s="126" t="s">
        <v>594</v>
      </c>
      <c r="H23" s="293">
        <v>173337739.90000001</v>
      </c>
      <c r="I23" s="293" t="s">
        <v>292</v>
      </c>
      <c r="J23" s="120" t="s">
        <v>573</v>
      </c>
    </row>
    <row r="24" spans="2:10" ht="58.3" x14ac:dyDescent="0.4">
      <c r="B24" s="112" t="s">
        <v>595</v>
      </c>
      <c r="C24" s="40" t="s">
        <v>596</v>
      </c>
      <c r="D24" s="113">
        <v>41032</v>
      </c>
      <c r="E24" s="114" t="s">
        <v>543</v>
      </c>
      <c r="F24" s="115" t="s">
        <v>39</v>
      </c>
      <c r="G24" s="124" t="s">
        <v>597</v>
      </c>
      <c r="H24" s="292">
        <v>1000000</v>
      </c>
      <c r="I24" s="292" t="s">
        <v>292</v>
      </c>
      <c r="J24" s="41" t="s">
        <v>598</v>
      </c>
    </row>
    <row r="25" spans="2:10" ht="58.3" x14ac:dyDescent="0.4">
      <c r="B25" s="128" t="s">
        <v>599</v>
      </c>
      <c r="C25" s="129" t="s">
        <v>600</v>
      </c>
      <c r="D25" s="130">
        <v>41036</v>
      </c>
      <c r="E25" s="131" t="s">
        <v>547</v>
      </c>
      <c r="F25" s="132" t="s">
        <v>288</v>
      </c>
      <c r="G25" s="133" t="s">
        <v>601</v>
      </c>
      <c r="H25" s="294">
        <v>100000</v>
      </c>
      <c r="I25" s="294">
        <v>70000</v>
      </c>
      <c r="J25" s="39" t="s">
        <v>16</v>
      </c>
    </row>
    <row r="26" spans="2:10" ht="58.3" x14ac:dyDescent="0.4">
      <c r="B26" s="112" t="s">
        <v>1158</v>
      </c>
      <c r="C26" s="40" t="s">
        <v>1159</v>
      </c>
      <c r="D26" s="113">
        <v>41263</v>
      </c>
      <c r="E26" s="114" t="s">
        <v>1160</v>
      </c>
      <c r="F26" s="115" t="s">
        <v>104</v>
      </c>
      <c r="G26" s="124" t="s">
        <v>594</v>
      </c>
      <c r="H26" s="292">
        <v>9663902.9100000001</v>
      </c>
      <c r="I26" s="292" t="s">
        <v>292</v>
      </c>
      <c r="J26" s="41" t="s">
        <v>573</v>
      </c>
    </row>
    <row r="27" spans="2:10" ht="72.900000000000006" x14ac:dyDescent="0.4">
      <c r="B27" s="128" t="s">
        <v>1161</v>
      </c>
      <c r="C27" s="129">
        <v>291971</v>
      </c>
      <c r="D27" s="130">
        <v>41502</v>
      </c>
      <c r="E27" s="131" t="s">
        <v>290</v>
      </c>
      <c r="F27" s="132" t="s">
        <v>39</v>
      </c>
      <c r="G27" s="133" t="s">
        <v>602</v>
      </c>
      <c r="H27" s="294">
        <v>368595825.79000002</v>
      </c>
      <c r="I27" s="294" t="s">
        <v>59</v>
      </c>
      <c r="J27" s="39" t="s">
        <v>603</v>
      </c>
    </row>
    <row r="28" spans="2:10" ht="58.3" x14ac:dyDescent="0.4">
      <c r="B28" s="96" t="s">
        <v>604</v>
      </c>
      <c r="C28" s="96">
        <v>291964</v>
      </c>
      <c r="D28" s="97">
        <v>41382</v>
      </c>
      <c r="E28" s="97" t="s">
        <v>290</v>
      </c>
      <c r="F28" s="295" t="s">
        <v>39</v>
      </c>
      <c r="G28" s="114" t="s">
        <v>605</v>
      </c>
      <c r="H28" s="296">
        <v>30000</v>
      </c>
      <c r="I28" s="297">
        <v>21000</v>
      </c>
      <c r="J28" s="298" t="s">
        <v>16</v>
      </c>
    </row>
    <row r="29" spans="2:10" ht="58.3" x14ac:dyDescent="0.4">
      <c r="B29" s="90" t="s">
        <v>606</v>
      </c>
      <c r="C29" s="91">
        <v>291970</v>
      </c>
      <c r="D29" s="92">
        <v>41516</v>
      </c>
      <c r="E29" s="92" t="s">
        <v>290</v>
      </c>
      <c r="F29" s="122" t="s">
        <v>39</v>
      </c>
      <c r="G29" s="118" t="s">
        <v>607</v>
      </c>
      <c r="H29" s="299">
        <v>30000</v>
      </c>
      <c r="I29" s="300">
        <v>21000</v>
      </c>
      <c r="J29" s="301" t="s">
        <v>16</v>
      </c>
    </row>
    <row r="30" spans="2:10" ht="102" x14ac:dyDescent="0.4">
      <c r="B30" s="302" t="s">
        <v>608</v>
      </c>
      <c r="C30" s="303">
        <v>291958</v>
      </c>
      <c r="D30" s="304">
        <v>41324</v>
      </c>
      <c r="E30" s="304" t="s">
        <v>290</v>
      </c>
      <c r="F30" s="295" t="s">
        <v>39</v>
      </c>
      <c r="G30" s="114" t="s">
        <v>609</v>
      </c>
      <c r="H30" s="296">
        <v>9563.64</v>
      </c>
      <c r="I30" s="297">
        <v>11947.34</v>
      </c>
      <c r="J30" s="298" t="s">
        <v>289</v>
      </c>
    </row>
    <row r="31" spans="2:10" ht="72.900000000000006" x14ac:dyDescent="0.4">
      <c r="B31" s="90" t="s">
        <v>610</v>
      </c>
      <c r="C31" s="91">
        <v>291962</v>
      </c>
      <c r="D31" s="92">
        <v>41359</v>
      </c>
      <c r="E31" s="92" t="s">
        <v>290</v>
      </c>
      <c r="F31" s="122" t="s">
        <v>39</v>
      </c>
      <c r="G31" s="118" t="s">
        <v>611</v>
      </c>
      <c r="H31" s="299">
        <v>60000</v>
      </c>
      <c r="I31" s="299">
        <v>42000</v>
      </c>
      <c r="J31" s="301" t="s">
        <v>16</v>
      </c>
    </row>
    <row r="32" spans="2:10" ht="58.3" x14ac:dyDescent="0.4">
      <c r="B32" s="95" t="s">
        <v>612</v>
      </c>
      <c r="C32" s="96">
        <v>291963</v>
      </c>
      <c r="D32" s="97">
        <v>41359</v>
      </c>
      <c r="E32" s="95" t="s">
        <v>290</v>
      </c>
      <c r="F32" s="96" t="s">
        <v>39</v>
      </c>
      <c r="G32" s="97" t="s">
        <v>613</v>
      </c>
      <c r="H32" s="296">
        <v>120000</v>
      </c>
      <c r="I32" s="297">
        <v>84000</v>
      </c>
      <c r="J32" s="298" t="s">
        <v>16</v>
      </c>
    </row>
    <row r="33" spans="2:10" ht="43.75" x14ac:dyDescent="0.4">
      <c r="B33" s="90" t="s">
        <v>614</v>
      </c>
      <c r="C33" s="91">
        <v>291965</v>
      </c>
      <c r="D33" s="92">
        <v>41443</v>
      </c>
      <c r="E33" s="92" t="s">
        <v>290</v>
      </c>
      <c r="F33" s="122" t="s">
        <v>39</v>
      </c>
      <c r="G33" s="118" t="s">
        <v>615</v>
      </c>
      <c r="H33" s="299">
        <v>60000</v>
      </c>
      <c r="I33" s="299">
        <v>42000</v>
      </c>
      <c r="J33" s="301" t="s">
        <v>16</v>
      </c>
    </row>
    <row r="34" spans="2:10" ht="72.900000000000006" x14ac:dyDescent="0.4">
      <c r="B34" s="95" t="s">
        <v>616</v>
      </c>
      <c r="C34" s="96">
        <v>291966</v>
      </c>
      <c r="D34" s="97">
        <v>41443</v>
      </c>
      <c r="E34" s="95" t="s">
        <v>290</v>
      </c>
      <c r="F34" s="96" t="s">
        <v>39</v>
      </c>
      <c r="G34" s="97" t="s">
        <v>617</v>
      </c>
      <c r="H34" s="296">
        <v>60000</v>
      </c>
      <c r="I34" s="297">
        <v>42000</v>
      </c>
      <c r="J34" s="298" t="s">
        <v>16</v>
      </c>
    </row>
    <row r="35" spans="2:10" ht="58.3" x14ac:dyDescent="0.4">
      <c r="B35" s="90" t="s">
        <v>618</v>
      </c>
      <c r="C35" s="91">
        <v>291967</v>
      </c>
      <c r="D35" s="92">
        <v>41443</v>
      </c>
      <c r="E35" s="92" t="s">
        <v>290</v>
      </c>
      <c r="F35" s="122" t="s">
        <v>39</v>
      </c>
      <c r="G35" s="118" t="s">
        <v>619</v>
      </c>
      <c r="H35" s="299">
        <v>60000</v>
      </c>
      <c r="I35" s="299">
        <v>42000</v>
      </c>
      <c r="J35" s="301" t="s">
        <v>16</v>
      </c>
    </row>
    <row r="36" spans="2:10" ht="58.3" x14ac:dyDescent="0.4">
      <c r="B36" s="95" t="s">
        <v>620</v>
      </c>
      <c r="C36" s="96">
        <v>291968</v>
      </c>
      <c r="D36" s="97">
        <v>41443</v>
      </c>
      <c r="E36" s="95" t="s">
        <v>290</v>
      </c>
      <c r="F36" s="96" t="s">
        <v>39</v>
      </c>
      <c r="G36" s="97" t="s">
        <v>621</v>
      </c>
      <c r="H36" s="296">
        <v>60000</v>
      </c>
      <c r="I36" s="297">
        <v>42000</v>
      </c>
      <c r="J36" s="298" t="s">
        <v>16</v>
      </c>
    </row>
    <row r="37" spans="2:10" ht="72.900000000000006" x14ac:dyDescent="0.4">
      <c r="B37" s="90" t="s">
        <v>622</v>
      </c>
      <c r="C37" s="91">
        <v>291972</v>
      </c>
      <c r="D37" s="92">
        <v>41509</v>
      </c>
      <c r="E37" s="92" t="s">
        <v>290</v>
      </c>
      <c r="F37" s="122" t="s">
        <v>39</v>
      </c>
      <c r="G37" s="91" t="s">
        <v>623</v>
      </c>
      <c r="H37" s="299">
        <v>60000</v>
      </c>
      <c r="I37" s="299">
        <v>42000</v>
      </c>
      <c r="J37" s="301" t="s">
        <v>16</v>
      </c>
    </row>
    <row r="38" spans="2:10" ht="58.3" x14ac:dyDescent="0.4">
      <c r="B38" s="305" t="s">
        <v>624</v>
      </c>
      <c r="C38" s="306">
        <v>291973</v>
      </c>
      <c r="D38" s="97">
        <v>41509</v>
      </c>
      <c r="E38" s="97" t="s">
        <v>290</v>
      </c>
      <c r="F38" s="295" t="s">
        <v>39</v>
      </c>
      <c r="G38" s="96" t="s">
        <v>625</v>
      </c>
      <c r="H38" s="296" t="s">
        <v>59</v>
      </c>
      <c r="I38" s="296" t="s">
        <v>59</v>
      </c>
      <c r="J38" s="298" t="s">
        <v>1278</v>
      </c>
    </row>
    <row r="39" spans="2:10" ht="72.900000000000006" x14ac:dyDescent="0.4">
      <c r="B39" s="90" t="s">
        <v>626</v>
      </c>
      <c r="C39" s="91">
        <v>291974</v>
      </c>
      <c r="D39" s="92">
        <v>41550</v>
      </c>
      <c r="E39" s="92" t="s">
        <v>290</v>
      </c>
      <c r="F39" s="122" t="s">
        <v>291</v>
      </c>
      <c r="G39" s="91" t="s">
        <v>627</v>
      </c>
      <c r="H39" s="299">
        <v>60000</v>
      </c>
      <c r="I39" s="299">
        <v>42000</v>
      </c>
      <c r="J39" s="301" t="s">
        <v>16</v>
      </c>
    </row>
    <row r="40" spans="2:10" ht="43.75" x14ac:dyDescent="0.4">
      <c r="B40" s="95" t="s">
        <v>628</v>
      </c>
      <c r="C40" s="96">
        <v>291976</v>
      </c>
      <c r="D40" s="97">
        <v>41585</v>
      </c>
      <c r="E40" s="97" t="s">
        <v>290</v>
      </c>
      <c r="F40" s="295" t="s">
        <v>291</v>
      </c>
      <c r="G40" s="96" t="s">
        <v>629</v>
      </c>
      <c r="H40" s="296">
        <v>60000</v>
      </c>
      <c r="I40" s="297">
        <v>42000</v>
      </c>
      <c r="J40" s="298" t="s">
        <v>16</v>
      </c>
    </row>
    <row r="41" spans="2:10" ht="44.15" thickBot="1" x14ac:dyDescent="0.45">
      <c r="B41" s="90" t="s">
        <v>618</v>
      </c>
      <c r="C41" s="91">
        <v>291979</v>
      </c>
      <c r="D41" s="92">
        <v>41605</v>
      </c>
      <c r="E41" s="92" t="s">
        <v>290</v>
      </c>
      <c r="F41" s="122" t="s">
        <v>39</v>
      </c>
      <c r="G41" s="91" t="s">
        <v>629</v>
      </c>
      <c r="H41" s="299">
        <v>60000</v>
      </c>
      <c r="I41" s="299">
        <v>42000</v>
      </c>
      <c r="J41" s="301" t="s">
        <v>16</v>
      </c>
    </row>
    <row r="42" spans="2:10" ht="16.3" thickBot="1" x14ac:dyDescent="0.45">
      <c r="B42" s="359" t="s">
        <v>76</v>
      </c>
      <c r="C42" s="360"/>
      <c r="D42" s="360"/>
      <c r="E42" s="360"/>
      <c r="F42" s="360"/>
      <c r="G42" s="361"/>
      <c r="H42" s="134">
        <f>SUM(H8:H41)</f>
        <v>555141032.24000001</v>
      </c>
      <c r="I42" s="134">
        <f>I8+I9+I10+I12+I13+I14+I15+I17+I18+I19+I21+I22+I25+I28+I29+I30+I31+I32+I33+I34+I35+I36+I37+I39+I40+I41</f>
        <v>1675512.34</v>
      </c>
      <c r="J42" s="135"/>
    </row>
    <row r="43" spans="2:10" ht="15.9" x14ac:dyDescent="0.4">
      <c r="B43" s="136"/>
      <c r="C43" s="136"/>
      <c r="D43" s="137"/>
      <c r="E43" s="137"/>
      <c r="F43" s="37"/>
      <c r="G43" s="138"/>
      <c r="H43" s="44"/>
      <c r="I43" s="139"/>
      <c r="J43" s="135"/>
    </row>
    <row r="44" spans="2:10" ht="0.75" customHeight="1" x14ac:dyDescent="0.4">
      <c r="B44" s="140"/>
      <c r="D44" s="137"/>
      <c r="E44" s="137"/>
      <c r="F44" s="37"/>
      <c r="G44" s="138"/>
      <c r="H44" s="44"/>
      <c r="I44" s="139"/>
      <c r="J44" s="135"/>
    </row>
    <row r="45" spans="2:10" ht="15.9" hidden="1" x14ac:dyDescent="0.4">
      <c r="B45" s="140"/>
      <c r="D45" s="137"/>
      <c r="E45" s="137"/>
      <c r="F45" s="37"/>
      <c r="G45" s="138"/>
      <c r="H45" s="44"/>
      <c r="I45" s="139"/>
      <c r="J45" s="135"/>
    </row>
    <row r="46" spans="2:10" ht="15.9" hidden="1" x14ac:dyDescent="0.4">
      <c r="B46" s="140"/>
      <c r="C46" s="136"/>
      <c r="D46" s="137"/>
      <c r="E46" s="137"/>
      <c r="F46" s="37"/>
      <c r="G46" s="138"/>
      <c r="H46" s="44"/>
      <c r="I46" s="139"/>
      <c r="J46" s="135"/>
    </row>
    <row r="47" spans="2:10" ht="15.9" hidden="1" x14ac:dyDescent="0.4">
      <c r="B47" s="140"/>
      <c r="C47" s="136"/>
      <c r="D47" s="137"/>
      <c r="E47" s="137"/>
      <c r="F47" s="37"/>
      <c r="G47" s="138"/>
      <c r="H47" s="44"/>
      <c r="I47" s="139"/>
      <c r="J47" s="135"/>
    </row>
    <row r="48" spans="2:10" hidden="1" x14ac:dyDescent="0.4">
      <c r="B48" s="140"/>
    </row>
    <row r="49" spans="2:2" hidden="1" x14ac:dyDescent="0.4">
      <c r="B49" s="140"/>
    </row>
    <row r="50" spans="2:2" x14ac:dyDescent="0.4">
      <c r="B50" s="140"/>
    </row>
    <row r="51" spans="2:2" ht="15.9" x14ac:dyDescent="0.45">
      <c r="B51" s="83" t="s">
        <v>77</v>
      </c>
    </row>
    <row r="52" spans="2:2" ht="15.9" x14ac:dyDescent="0.45">
      <c r="B52" s="84" t="s">
        <v>78</v>
      </c>
    </row>
    <row r="53" spans="2:2" ht="15.9" x14ac:dyDescent="0.45">
      <c r="B53" s="84" t="s">
        <v>79</v>
      </c>
    </row>
    <row r="54" spans="2:2" ht="15.9" x14ac:dyDescent="0.45">
      <c r="B54" s="84" t="s">
        <v>80</v>
      </c>
    </row>
    <row r="55" spans="2:2" ht="15.9" x14ac:dyDescent="0.45">
      <c r="B55" s="84" t="s">
        <v>81</v>
      </c>
    </row>
    <row r="56" spans="2:2" ht="15.9" x14ac:dyDescent="0.45">
      <c r="B56" s="84" t="s">
        <v>82</v>
      </c>
    </row>
    <row r="57" spans="2:2" ht="15.9" x14ac:dyDescent="0.45">
      <c r="B57" s="84" t="s">
        <v>83</v>
      </c>
    </row>
    <row r="58" spans="2:2" ht="15.9" x14ac:dyDescent="0.45">
      <c r="B58" s="84" t="s">
        <v>1162</v>
      </c>
    </row>
    <row r="59" spans="2:2" ht="15.9" x14ac:dyDescent="0.4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4.6" x14ac:dyDescent="0.4"/>
  <cols>
    <col min="1" max="1" width="2.3046875" customWidth="1"/>
    <col min="2" max="2" width="22.3828125" customWidth="1"/>
    <col min="3" max="3" width="21.3828125" customWidth="1"/>
    <col min="4" max="4" width="16.3046875" customWidth="1"/>
    <col min="5" max="5" width="53.53515625" customWidth="1"/>
    <col min="6" max="6" width="21.15234375" bestFit="1" customWidth="1"/>
    <col min="7" max="7" width="68.84375" customWidth="1"/>
    <col min="8" max="9" width="24.53515625" bestFit="1" customWidth="1"/>
    <col min="10" max="10" width="38.3046875" customWidth="1"/>
  </cols>
  <sheetData>
    <row r="1" spans="2:10" ht="33.75" customHeight="1" x14ac:dyDescent="0.4">
      <c r="B1" s="347" t="s">
        <v>0</v>
      </c>
      <c r="C1" s="347"/>
      <c r="D1" s="347"/>
      <c r="E1" s="347"/>
      <c r="F1" s="347"/>
      <c r="G1" s="347"/>
      <c r="H1" s="347"/>
      <c r="I1" s="347"/>
      <c r="J1" s="347"/>
    </row>
    <row r="2" spans="2:10" ht="63.75" customHeight="1" x14ac:dyDescent="0.4">
      <c r="C2" s="1" t="s">
        <v>630</v>
      </c>
    </row>
    <row r="3" spans="2:10" ht="13.5" customHeight="1" thickBot="1" x14ac:dyDescent="0.45"/>
    <row r="4" spans="2:10" ht="41.6" thickBot="1" x14ac:dyDescent="0.45">
      <c r="B4" s="47" t="s">
        <v>2</v>
      </c>
      <c r="C4" s="208" t="s">
        <v>3</v>
      </c>
      <c r="D4" s="209" t="s">
        <v>85</v>
      </c>
      <c r="E4" s="210" t="s">
        <v>5</v>
      </c>
      <c r="F4" s="141" t="s">
        <v>6</v>
      </c>
      <c r="G4" s="141" t="s">
        <v>7</v>
      </c>
      <c r="H4" s="141" t="s">
        <v>8</v>
      </c>
      <c r="I4" s="141" t="s">
        <v>9</v>
      </c>
      <c r="J4" s="142" t="s">
        <v>10</v>
      </c>
    </row>
    <row r="5" spans="2:10" ht="29.15" x14ac:dyDescent="0.4">
      <c r="B5" s="143" t="s">
        <v>631</v>
      </c>
      <c r="C5" s="144" t="s">
        <v>632</v>
      </c>
      <c r="D5" s="145" t="s">
        <v>633</v>
      </c>
      <c r="E5" s="146" t="s">
        <v>634</v>
      </c>
      <c r="F5" s="147" t="s">
        <v>635</v>
      </c>
      <c r="G5" s="147" t="s">
        <v>636</v>
      </c>
      <c r="H5" s="148">
        <v>5000</v>
      </c>
      <c r="I5" s="148">
        <v>6487.57</v>
      </c>
      <c r="J5" s="149" t="s">
        <v>289</v>
      </c>
    </row>
    <row r="6" spans="2:10" ht="16.3" x14ac:dyDescent="0.4">
      <c r="B6" s="150" t="s">
        <v>637</v>
      </c>
      <c r="C6" s="29" t="s">
        <v>638</v>
      </c>
      <c r="D6" s="151" t="s">
        <v>639</v>
      </c>
      <c r="E6" s="152" t="s">
        <v>640</v>
      </c>
      <c r="F6" s="28" t="s">
        <v>641</v>
      </c>
      <c r="G6" s="28" t="s">
        <v>642</v>
      </c>
      <c r="H6" s="153">
        <v>20000</v>
      </c>
      <c r="I6" s="153">
        <v>25358.400000000001</v>
      </c>
      <c r="J6" s="154" t="s">
        <v>289</v>
      </c>
    </row>
    <row r="7" spans="2:10" ht="29.15" x14ac:dyDescent="0.4">
      <c r="B7" s="150" t="s">
        <v>643</v>
      </c>
      <c r="C7" s="29" t="s">
        <v>644</v>
      </c>
      <c r="D7" s="151" t="s">
        <v>639</v>
      </c>
      <c r="E7" s="152" t="s">
        <v>645</v>
      </c>
      <c r="F7" s="28" t="s">
        <v>646</v>
      </c>
      <c r="G7" s="28" t="s">
        <v>647</v>
      </c>
      <c r="H7" s="153">
        <v>20000</v>
      </c>
      <c r="I7" s="153">
        <v>3098.45</v>
      </c>
      <c r="J7" s="154" t="s">
        <v>729</v>
      </c>
    </row>
    <row r="8" spans="2:10" ht="16.3" x14ac:dyDescent="0.4">
      <c r="B8" s="150" t="s">
        <v>649</v>
      </c>
      <c r="C8" s="29" t="s">
        <v>650</v>
      </c>
      <c r="D8" s="151" t="s">
        <v>651</v>
      </c>
      <c r="E8" s="152" t="s">
        <v>652</v>
      </c>
      <c r="F8" s="28" t="s">
        <v>653</v>
      </c>
      <c r="G8" s="28" t="s">
        <v>642</v>
      </c>
      <c r="H8" s="153">
        <v>20000</v>
      </c>
      <c r="I8" s="153">
        <v>20000</v>
      </c>
      <c r="J8" s="34" t="s">
        <v>654</v>
      </c>
    </row>
    <row r="9" spans="2:10" ht="16.3" x14ac:dyDescent="0.4">
      <c r="B9" s="150" t="s">
        <v>655</v>
      </c>
      <c r="C9" s="29" t="s">
        <v>656</v>
      </c>
      <c r="D9" s="151" t="s">
        <v>651</v>
      </c>
      <c r="E9" s="152" t="s">
        <v>652</v>
      </c>
      <c r="F9" s="28" t="s">
        <v>653</v>
      </c>
      <c r="G9" s="28" t="s">
        <v>642</v>
      </c>
      <c r="H9" s="153">
        <v>20000</v>
      </c>
      <c r="I9" s="153">
        <v>20000</v>
      </c>
      <c r="J9" s="34" t="s">
        <v>654</v>
      </c>
    </row>
    <row r="10" spans="2:10" ht="16.3" x14ac:dyDescent="0.4">
      <c r="B10" s="150" t="s">
        <v>657</v>
      </c>
      <c r="C10" s="29" t="s">
        <v>658</v>
      </c>
      <c r="D10" s="151" t="s">
        <v>651</v>
      </c>
      <c r="E10" s="152" t="s">
        <v>652</v>
      </c>
      <c r="F10" s="28" t="s">
        <v>653</v>
      </c>
      <c r="G10" s="28" t="s">
        <v>642</v>
      </c>
      <c r="H10" s="153">
        <v>20000</v>
      </c>
      <c r="I10" s="153">
        <f>14000+7382.4</f>
        <v>21382.400000000001</v>
      </c>
      <c r="J10" s="154" t="s">
        <v>289</v>
      </c>
    </row>
    <row r="11" spans="2:10" ht="29.15" x14ac:dyDescent="0.4">
      <c r="B11" s="150" t="s">
        <v>659</v>
      </c>
      <c r="C11" s="29" t="s">
        <v>660</v>
      </c>
      <c r="D11" s="151" t="s">
        <v>661</v>
      </c>
      <c r="E11" s="152" t="s">
        <v>662</v>
      </c>
      <c r="F11" s="28" t="s">
        <v>663</v>
      </c>
      <c r="G11" s="28" t="s">
        <v>647</v>
      </c>
      <c r="H11" s="153">
        <v>20000</v>
      </c>
      <c r="I11" s="153" t="s">
        <v>59</v>
      </c>
      <c r="J11" s="154" t="s">
        <v>680</v>
      </c>
    </row>
    <row r="12" spans="2:10" ht="16.3" x14ac:dyDescent="0.4">
      <c r="B12" s="150" t="s">
        <v>664</v>
      </c>
      <c r="C12" s="29" t="s">
        <v>665</v>
      </c>
      <c r="D12" s="151" t="s">
        <v>666</v>
      </c>
      <c r="E12" s="156" t="s">
        <v>667</v>
      </c>
      <c r="F12" s="28" t="s">
        <v>668</v>
      </c>
      <c r="G12" s="28" t="s">
        <v>636</v>
      </c>
      <c r="H12" s="153">
        <v>20000</v>
      </c>
      <c r="I12" s="153">
        <f>20000+5154.41</f>
        <v>25154.41</v>
      </c>
      <c r="J12" s="154" t="s">
        <v>289</v>
      </c>
    </row>
    <row r="13" spans="2:10" ht="16.3" x14ac:dyDescent="0.4">
      <c r="B13" s="150" t="s">
        <v>669</v>
      </c>
      <c r="C13" s="29" t="s">
        <v>670</v>
      </c>
      <c r="D13" s="151" t="s">
        <v>671</v>
      </c>
      <c r="E13" s="152" t="s">
        <v>672</v>
      </c>
      <c r="F13" s="28" t="s">
        <v>673</v>
      </c>
      <c r="G13" s="28" t="s">
        <v>674</v>
      </c>
      <c r="H13" s="153">
        <v>15000</v>
      </c>
      <c r="I13" s="153">
        <v>10500</v>
      </c>
      <c r="J13" s="154" t="s">
        <v>16</v>
      </c>
    </row>
    <row r="14" spans="2:10" ht="16.3" x14ac:dyDescent="0.4">
      <c r="B14" s="150" t="s">
        <v>675</v>
      </c>
      <c r="C14" s="29" t="s">
        <v>676</v>
      </c>
      <c r="D14" s="151" t="s">
        <v>677</v>
      </c>
      <c r="E14" s="156" t="s">
        <v>678</v>
      </c>
      <c r="F14" s="28" t="s">
        <v>679</v>
      </c>
      <c r="G14" s="28" t="s">
        <v>674</v>
      </c>
      <c r="H14" s="153">
        <v>15000</v>
      </c>
      <c r="I14" s="153" t="s">
        <v>59</v>
      </c>
      <c r="J14" s="154" t="s">
        <v>680</v>
      </c>
    </row>
    <row r="15" spans="2:10" ht="29.15" x14ac:dyDescent="0.4">
      <c r="B15" s="150" t="s">
        <v>681</v>
      </c>
      <c r="C15" s="29" t="s">
        <v>682</v>
      </c>
      <c r="D15" s="151" t="s">
        <v>677</v>
      </c>
      <c r="E15" s="152" t="s">
        <v>683</v>
      </c>
      <c r="F15" s="28" t="s">
        <v>684</v>
      </c>
      <c r="G15" s="28" t="s">
        <v>674</v>
      </c>
      <c r="H15" s="153">
        <v>15000</v>
      </c>
      <c r="I15" s="153" t="s">
        <v>59</v>
      </c>
      <c r="J15" s="154" t="s">
        <v>680</v>
      </c>
    </row>
    <row r="16" spans="2:10" ht="16.3" x14ac:dyDescent="0.4">
      <c r="B16" s="150" t="s">
        <v>685</v>
      </c>
      <c r="C16" s="29" t="s">
        <v>686</v>
      </c>
      <c r="D16" s="151" t="s">
        <v>677</v>
      </c>
      <c r="E16" s="152" t="s">
        <v>687</v>
      </c>
      <c r="F16" s="28" t="s">
        <v>688</v>
      </c>
      <c r="G16" s="28" t="s">
        <v>674</v>
      </c>
      <c r="H16" s="153">
        <v>5000</v>
      </c>
      <c r="I16" s="153">
        <v>3500</v>
      </c>
      <c r="J16" s="154" t="s">
        <v>16</v>
      </c>
    </row>
    <row r="17" spans="2:10" ht="16.3" x14ac:dyDescent="0.4">
      <c r="B17" s="150" t="s">
        <v>689</v>
      </c>
      <c r="C17" s="29" t="s">
        <v>690</v>
      </c>
      <c r="D17" s="151" t="s">
        <v>677</v>
      </c>
      <c r="E17" s="152" t="s">
        <v>691</v>
      </c>
      <c r="F17" s="28" t="s">
        <v>692</v>
      </c>
      <c r="G17" s="28" t="s">
        <v>674</v>
      </c>
      <c r="H17" s="153">
        <v>15000</v>
      </c>
      <c r="I17" s="153" t="s">
        <v>59</v>
      </c>
      <c r="J17" s="154" t="s">
        <v>680</v>
      </c>
    </row>
    <row r="18" spans="2:10" ht="16.3" x14ac:dyDescent="0.4">
      <c r="B18" s="150" t="s">
        <v>693</v>
      </c>
      <c r="C18" s="29" t="s">
        <v>694</v>
      </c>
      <c r="D18" s="151" t="s">
        <v>677</v>
      </c>
      <c r="E18" s="152" t="s">
        <v>695</v>
      </c>
      <c r="F18" s="28" t="s">
        <v>696</v>
      </c>
      <c r="G18" s="28" t="s">
        <v>674</v>
      </c>
      <c r="H18" s="153">
        <v>15000</v>
      </c>
      <c r="I18" s="153">
        <v>10500</v>
      </c>
      <c r="J18" s="154" t="s">
        <v>16</v>
      </c>
    </row>
    <row r="19" spans="2:10" ht="16.3" x14ac:dyDescent="0.4">
      <c r="B19" s="150" t="s">
        <v>697</v>
      </c>
      <c r="C19" s="29" t="s">
        <v>698</v>
      </c>
      <c r="D19" s="151" t="s">
        <v>677</v>
      </c>
      <c r="E19" s="152" t="s">
        <v>699</v>
      </c>
      <c r="F19" s="28" t="s">
        <v>291</v>
      </c>
      <c r="G19" s="28" t="s">
        <v>700</v>
      </c>
      <c r="H19" s="153">
        <v>20000</v>
      </c>
      <c r="I19" s="153">
        <v>26843.77</v>
      </c>
      <c r="J19" s="154" t="s">
        <v>289</v>
      </c>
    </row>
    <row r="20" spans="2:10" ht="29.15" x14ac:dyDescent="0.4">
      <c r="B20" s="150" t="s">
        <v>701</v>
      </c>
      <c r="C20" s="29" t="s">
        <v>702</v>
      </c>
      <c r="D20" s="151" t="s">
        <v>703</v>
      </c>
      <c r="E20" s="152" t="s">
        <v>645</v>
      </c>
      <c r="F20" s="28" t="s">
        <v>646</v>
      </c>
      <c r="G20" s="28" t="s">
        <v>674</v>
      </c>
      <c r="H20" s="153">
        <v>10000</v>
      </c>
      <c r="I20" s="153" t="s">
        <v>59</v>
      </c>
      <c r="J20" s="155" t="s">
        <v>648</v>
      </c>
    </row>
    <row r="21" spans="2:10" ht="16.3" x14ac:dyDescent="0.4">
      <c r="B21" s="150" t="s">
        <v>704</v>
      </c>
      <c r="C21" s="29" t="s">
        <v>705</v>
      </c>
      <c r="D21" s="151" t="s">
        <v>706</v>
      </c>
      <c r="E21" s="152" t="s">
        <v>707</v>
      </c>
      <c r="F21" s="28" t="s">
        <v>708</v>
      </c>
      <c r="G21" s="28" t="s">
        <v>674</v>
      </c>
      <c r="H21" s="153">
        <v>15000</v>
      </c>
      <c r="I21" s="153">
        <v>15000</v>
      </c>
      <c r="J21" s="34" t="s">
        <v>654</v>
      </c>
    </row>
    <row r="22" spans="2:10" ht="29.15" x14ac:dyDescent="0.4">
      <c r="B22" s="150" t="s">
        <v>709</v>
      </c>
      <c r="C22" s="29" t="s">
        <v>710</v>
      </c>
      <c r="D22" s="151" t="s">
        <v>706</v>
      </c>
      <c r="E22" s="152" t="s">
        <v>711</v>
      </c>
      <c r="F22" s="28" t="s">
        <v>712</v>
      </c>
      <c r="G22" s="28" t="s">
        <v>674</v>
      </c>
      <c r="H22" s="153">
        <v>5000</v>
      </c>
      <c r="I22" s="153">
        <v>5000</v>
      </c>
      <c r="J22" s="34" t="s">
        <v>654</v>
      </c>
    </row>
    <row r="23" spans="2:10" ht="16.3" x14ac:dyDescent="0.4">
      <c r="B23" s="150" t="s">
        <v>713</v>
      </c>
      <c r="C23" s="29" t="s">
        <v>714</v>
      </c>
      <c r="D23" s="151" t="s">
        <v>706</v>
      </c>
      <c r="E23" s="152" t="s">
        <v>715</v>
      </c>
      <c r="F23" s="28" t="s">
        <v>716</v>
      </c>
      <c r="G23" s="28" t="s">
        <v>674</v>
      </c>
      <c r="H23" s="153">
        <v>10000</v>
      </c>
      <c r="I23" s="153">
        <v>7000</v>
      </c>
      <c r="J23" s="154" t="s">
        <v>16</v>
      </c>
    </row>
    <row r="24" spans="2:10" ht="16.3" x14ac:dyDescent="0.4">
      <c r="B24" s="150" t="s">
        <v>717</v>
      </c>
      <c r="C24" s="29" t="s">
        <v>718</v>
      </c>
      <c r="D24" s="151" t="s">
        <v>706</v>
      </c>
      <c r="E24" s="152" t="s">
        <v>719</v>
      </c>
      <c r="F24" s="28" t="s">
        <v>720</v>
      </c>
      <c r="G24" s="28" t="s">
        <v>674</v>
      </c>
      <c r="H24" s="153">
        <v>15000</v>
      </c>
      <c r="I24" s="153" t="s">
        <v>59</v>
      </c>
      <c r="J24" s="154" t="s">
        <v>1163</v>
      </c>
    </row>
    <row r="25" spans="2:10" ht="29.15" x14ac:dyDescent="0.4">
      <c r="B25" s="150" t="s">
        <v>721</v>
      </c>
      <c r="C25" s="29" t="s">
        <v>722</v>
      </c>
      <c r="D25" s="151" t="s">
        <v>706</v>
      </c>
      <c r="E25" s="152" t="s">
        <v>723</v>
      </c>
      <c r="F25" s="28" t="s">
        <v>724</v>
      </c>
      <c r="G25" s="28" t="s">
        <v>674</v>
      </c>
      <c r="H25" s="153">
        <v>10000</v>
      </c>
      <c r="I25" s="153">
        <v>7000</v>
      </c>
      <c r="J25" s="154" t="s">
        <v>16</v>
      </c>
    </row>
    <row r="26" spans="2:10" ht="29.15" x14ac:dyDescent="0.4">
      <c r="B26" s="150" t="s">
        <v>725</v>
      </c>
      <c r="C26" s="29" t="s">
        <v>726</v>
      </c>
      <c r="D26" s="151" t="s">
        <v>706</v>
      </c>
      <c r="E26" s="152" t="s">
        <v>727</v>
      </c>
      <c r="F26" s="28" t="s">
        <v>728</v>
      </c>
      <c r="G26" s="28" t="s">
        <v>674</v>
      </c>
      <c r="H26" s="153">
        <v>15000</v>
      </c>
      <c r="I26" s="153">
        <v>11873.67</v>
      </c>
      <c r="J26" s="157" t="s">
        <v>729</v>
      </c>
    </row>
    <row r="27" spans="2:10" ht="16.3" x14ac:dyDescent="0.4">
      <c r="B27" s="150" t="s">
        <v>730</v>
      </c>
      <c r="C27" s="29" t="s">
        <v>731</v>
      </c>
      <c r="D27" s="151" t="s">
        <v>706</v>
      </c>
      <c r="E27" s="152" t="s">
        <v>732</v>
      </c>
      <c r="F27" s="28" t="s">
        <v>733</v>
      </c>
      <c r="G27" s="28" t="s">
        <v>674</v>
      </c>
      <c r="H27" s="153">
        <v>15000</v>
      </c>
      <c r="I27" s="153">
        <v>27412.560000000001</v>
      </c>
      <c r="J27" s="154" t="s">
        <v>289</v>
      </c>
    </row>
    <row r="28" spans="2:10" ht="16.3" x14ac:dyDescent="0.4">
      <c r="B28" s="150" t="s">
        <v>734</v>
      </c>
      <c r="C28" s="29" t="s">
        <v>735</v>
      </c>
      <c r="D28" s="151" t="s">
        <v>706</v>
      </c>
      <c r="E28" s="152" t="s">
        <v>736</v>
      </c>
      <c r="F28" s="28" t="s">
        <v>737</v>
      </c>
      <c r="G28" s="28" t="s">
        <v>674</v>
      </c>
      <c r="H28" s="153">
        <v>10000</v>
      </c>
      <c r="I28" s="153">
        <v>7000</v>
      </c>
      <c r="J28" s="154" t="s">
        <v>16</v>
      </c>
    </row>
    <row r="29" spans="2:10" ht="29.15" x14ac:dyDescent="0.4">
      <c r="B29" s="150" t="s">
        <v>738</v>
      </c>
      <c r="C29" s="29" t="s">
        <v>739</v>
      </c>
      <c r="D29" s="151" t="s">
        <v>706</v>
      </c>
      <c r="E29" s="152" t="s">
        <v>740</v>
      </c>
      <c r="F29" s="28" t="s">
        <v>663</v>
      </c>
      <c r="G29" s="28" t="s">
        <v>674</v>
      </c>
      <c r="H29" s="153">
        <v>20000</v>
      </c>
      <c r="I29" s="153" t="s">
        <v>59</v>
      </c>
      <c r="J29" s="31" t="s">
        <v>648</v>
      </c>
    </row>
    <row r="30" spans="2:10" ht="29.15" x14ac:dyDescent="0.4">
      <c r="B30" s="150" t="s">
        <v>741</v>
      </c>
      <c r="C30" s="29" t="s">
        <v>742</v>
      </c>
      <c r="D30" s="151" t="s">
        <v>706</v>
      </c>
      <c r="E30" s="152" t="s">
        <v>743</v>
      </c>
      <c r="F30" s="28" t="s">
        <v>744</v>
      </c>
      <c r="G30" s="28" t="s">
        <v>674</v>
      </c>
      <c r="H30" s="153">
        <v>15000</v>
      </c>
      <c r="I30" s="153">
        <v>10500</v>
      </c>
      <c r="J30" s="154" t="s">
        <v>16</v>
      </c>
    </row>
    <row r="31" spans="2:10" ht="16.3" x14ac:dyDescent="0.4">
      <c r="B31" s="150" t="s">
        <v>745</v>
      </c>
      <c r="C31" s="29" t="s">
        <v>746</v>
      </c>
      <c r="D31" s="151" t="s">
        <v>706</v>
      </c>
      <c r="E31" s="152" t="s">
        <v>747</v>
      </c>
      <c r="F31" s="28" t="s">
        <v>748</v>
      </c>
      <c r="G31" s="28" t="s">
        <v>674</v>
      </c>
      <c r="H31" s="153">
        <v>5000</v>
      </c>
      <c r="I31" s="153">
        <f>5000+119.93</f>
        <v>5119.93</v>
      </c>
      <c r="J31" s="154" t="s">
        <v>289</v>
      </c>
    </row>
    <row r="32" spans="2:10" ht="16.3" x14ac:dyDescent="0.4">
      <c r="B32" s="150" t="s">
        <v>749</v>
      </c>
      <c r="C32" s="29" t="s">
        <v>750</v>
      </c>
      <c r="D32" s="151" t="s">
        <v>706</v>
      </c>
      <c r="E32" s="152" t="s">
        <v>751</v>
      </c>
      <c r="F32" s="28" t="s">
        <v>752</v>
      </c>
      <c r="G32" s="28" t="s">
        <v>674</v>
      </c>
      <c r="H32" s="153">
        <v>10000</v>
      </c>
      <c r="I32" s="153">
        <v>7000</v>
      </c>
      <c r="J32" s="154" t="s">
        <v>16</v>
      </c>
    </row>
    <row r="33" spans="2:10" ht="16.3" x14ac:dyDescent="0.4">
      <c r="B33" s="150" t="s">
        <v>753</v>
      </c>
      <c r="C33" s="29" t="s">
        <v>754</v>
      </c>
      <c r="D33" s="151" t="s">
        <v>755</v>
      </c>
      <c r="E33" s="152" t="s">
        <v>756</v>
      </c>
      <c r="F33" s="28" t="s">
        <v>757</v>
      </c>
      <c r="G33" s="28" t="s">
        <v>674</v>
      </c>
      <c r="H33" s="153">
        <v>20000</v>
      </c>
      <c r="I33" s="153" t="s">
        <v>59</v>
      </c>
      <c r="J33" s="154" t="s">
        <v>680</v>
      </c>
    </row>
    <row r="34" spans="2:10" ht="16.3" x14ac:dyDescent="0.4">
      <c r="B34" s="150" t="s">
        <v>758</v>
      </c>
      <c r="C34" s="29" t="s">
        <v>759</v>
      </c>
      <c r="D34" s="151" t="s">
        <v>755</v>
      </c>
      <c r="E34" s="152" t="s">
        <v>756</v>
      </c>
      <c r="F34" s="28" t="s">
        <v>757</v>
      </c>
      <c r="G34" s="28" t="s">
        <v>760</v>
      </c>
      <c r="H34" s="153">
        <v>10000</v>
      </c>
      <c r="I34" s="153" t="s">
        <v>59</v>
      </c>
      <c r="J34" s="154" t="s">
        <v>680</v>
      </c>
    </row>
    <row r="35" spans="2:10" ht="16.3" x14ac:dyDescent="0.4">
      <c r="B35" s="150" t="s">
        <v>761</v>
      </c>
      <c r="C35" s="29" t="s">
        <v>762</v>
      </c>
      <c r="D35" s="151" t="s">
        <v>755</v>
      </c>
      <c r="E35" s="152" t="s">
        <v>763</v>
      </c>
      <c r="F35" s="28" t="s">
        <v>764</v>
      </c>
      <c r="G35" s="28" t="s">
        <v>674</v>
      </c>
      <c r="H35" s="153">
        <v>10000</v>
      </c>
      <c r="I35" s="153">
        <v>25362</v>
      </c>
      <c r="J35" s="157" t="s">
        <v>765</v>
      </c>
    </row>
    <row r="36" spans="2:10" ht="29.15" x14ac:dyDescent="0.4">
      <c r="B36" s="150" t="s">
        <v>766</v>
      </c>
      <c r="C36" s="29" t="s">
        <v>767</v>
      </c>
      <c r="D36" s="151" t="s">
        <v>768</v>
      </c>
      <c r="E36" s="152" t="s">
        <v>769</v>
      </c>
      <c r="F36" s="28" t="s">
        <v>770</v>
      </c>
      <c r="G36" s="28" t="s">
        <v>674</v>
      </c>
      <c r="H36" s="153">
        <v>20000</v>
      </c>
      <c r="I36" s="153">
        <v>14000</v>
      </c>
      <c r="J36" s="154" t="s">
        <v>16</v>
      </c>
    </row>
    <row r="37" spans="2:10" ht="16.3" x14ac:dyDescent="0.4">
      <c r="B37" s="150" t="s">
        <v>771</v>
      </c>
      <c r="C37" s="29" t="s">
        <v>772</v>
      </c>
      <c r="D37" s="151" t="s">
        <v>768</v>
      </c>
      <c r="E37" s="152" t="s">
        <v>773</v>
      </c>
      <c r="F37" s="28" t="s">
        <v>774</v>
      </c>
      <c r="G37" s="28" t="s">
        <v>775</v>
      </c>
      <c r="H37" s="153">
        <v>20000</v>
      </c>
      <c r="I37" s="153">
        <v>14000</v>
      </c>
      <c r="J37" s="154" t="s">
        <v>16</v>
      </c>
    </row>
    <row r="38" spans="2:10" ht="16.3" x14ac:dyDescent="0.4">
      <c r="B38" s="150" t="s">
        <v>776</v>
      </c>
      <c r="C38" s="29" t="s">
        <v>777</v>
      </c>
      <c r="D38" s="151" t="s">
        <v>778</v>
      </c>
      <c r="E38" s="152" t="s">
        <v>779</v>
      </c>
      <c r="F38" s="28" t="s">
        <v>780</v>
      </c>
      <c r="G38" s="28" t="s">
        <v>674</v>
      </c>
      <c r="H38" s="153">
        <v>10000</v>
      </c>
      <c r="I38" s="153">
        <v>12476</v>
      </c>
      <c r="J38" s="154" t="s">
        <v>289</v>
      </c>
    </row>
    <row r="39" spans="2:10" ht="29.15" x14ac:dyDescent="0.4">
      <c r="B39" s="150" t="s">
        <v>781</v>
      </c>
      <c r="C39" s="29" t="s">
        <v>782</v>
      </c>
      <c r="D39" s="151" t="s">
        <v>783</v>
      </c>
      <c r="E39" s="152" t="s">
        <v>784</v>
      </c>
      <c r="F39" s="28" t="s">
        <v>653</v>
      </c>
      <c r="G39" s="28" t="s">
        <v>785</v>
      </c>
      <c r="H39" s="153">
        <v>20000</v>
      </c>
      <c r="I39" s="153">
        <v>24602</v>
      </c>
      <c r="J39" s="154" t="s">
        <v>289</v>
      </c>
    </row>
    <row r="40" spans="2:10" ht="29.15" x14ac:dyDescent="0.4">
      <c r="B40" s="150" t="s">
        <v>786</v>
      </c>
      <c r="C40" s="29" t="s">
        <v>787</v>
      </c>
      <c r="D40" s="151" t="s">
        <v>788</v>
      </c>
      <c r="E40" s="156" t="s">
        <v>678</v>
      </c>
      <c r="F40" s="28" t="s">
        <v>679</v>
      </c>
      <c r="G40" s="28" t="s">
        <v>647</v>
      </c>
      <c r="H40" s="153">
        <v>20000</v>
      </c>
      <c r="I40" s="153" t="s">
        <v>59</v>
      </c>
      <c r="J40" s="154" t="s">
        <v>680</v>
      </c>
    </row>
    <row r="41" spans="2:10" ht="29.15" x14ac:dyDescent="0.4">
      <c r="B41" s="150" t="s">
        <v>789</v>
      </c>
      <c r="C41" s="29" t="s">
        <v>790</v>
      </c>
      <c r="D41" s="28" t="s">
        <v>791</v>
      </c>
      <c r="E41" s="152" t="s">
        <v>792</v>
      </c>
      <c r="F41" s="28" t="s">
        <v>793</v>
      </c>
      <c r="G41" s="28" t="s">
        <v>636</v>
      </c>
      <c r="H41" s="153">
        <v>50000</v>
      </c>
      <c r="I41" s="153">
        <v>35000</v>
      </c>
      <c r="J41" s="154" t="s">
        <v>16</v>
      </c>
    </row>
    <row r="42" spans="2:10" ht="16.3" x14ac:dyDescent="0.4">
      <c r="B42" s="150" t="s">
        <v>794</v>
      </c>
      <c r="C42" s="29" t="s">
        <v>795</v>
      </c>
      <c r="D42" s="151" t="s">
        <v>796</v>
      </c>
      <c r="E42" s="152" t="s">
        <v>797</v>
      </c>
      <c r="F42" s="28" t="s">
        <v>798</v>
      </c>
      <c r="G42" s="28" t="s">
        <v>636</v>
      </c>
      <c r="H42" s="153">
        <v>20000</v>
      </c>
      <c r="I42" s="153">
        <v>35815.68</v>
      </c>
      <c r="J42" s="154" t="s">
        <v>289</v>
      </c>
    </row>
    <row r="43" spans="2:10" ht="16.3" x14ac:dyDescent="0.4">
      <c r="B43" s="150" t="s">
        <v>799</v>
      </c>
      <c r="C43" s="29" t="s">
        <v>800</v>
      </c>
      <c r="D43" s="151" t="s">
        <v>801</v>
      </c>
      <c r="E43" s="152" t="s">
        <v>784</v>
      </c>
      <c r="F43" s="28" t="s">
        <v>653</v>
      </c>
      <c r="G43" s="28" t="s">
        <v>802</v>
      </c>
      <c r="H43" s="153">
        <v>30000</v>
      </c>
      <c r="I43" s="153">
        <v>37746</v>
      </c>
      <c r="J43" s="154" t="s">
        <v>289</v>
      </c>
    </row>
    <row r="44" spans="2:10" ht="16.3" x14ac:dyDescent="0.4">
      <c r="B44" s="150" t="s">
        <v>803</v>
      </c>
      <c r="C44" s="29" t="s">
        <v>804</v>
      </c>
      <c r="D44" s="151" t="s">
        <v>805</v>
      </c>
      <c r="E44" s="152" t="s">
        <v>806</v>
      </c>
      <c r="F44" s="28" t="s">
        <v>807</v>
      </c>
      <c r="G44" s="28" t="s">
        <v>700</v>
      </c>
      <c r="H44" s="153">
        <v>5000</v>
      </c>
      <c r="I44" s="153">
        <v>6287.93</v>
      </c>
      <c r="J44" s="154" t="s">
        <v>289</v>
      </c>
    </row>
    <row r="45" spans="2:10" ht="16.3" x14ac:dyDescent="0.4">
      <c r="B45" s="150" t="s">
        <v>808</v>
      </c>
      <c r="C45" s="29" t="s">
        <v>809</v>
      </c>
      <c r="D45" s="151" t="s">
        <v>810</v>
      </c>
      <c r="E45" s="152" t="s">
        <v>811</v>
      </c>
      <c r="F45" s="28" t="s">
        <v>812</v>
      </c>
      <c r="G45" s="28" t="s">
        <v>636</v>
      </c>
      <c r="H45" s="153">
        <v>5000</v>
      </c>
      <c r="I45" s="153">
        <v>6928.2</v>
      </c>
      <c r="J45" s="154" t="s">
        <v>289</v>
      </c>
    </row>
    <row r="46" spans="2:10" x14ac:dyDescent="0.4">
      <c r="B46" s="150" t="s">
        <v>813</v>
      </c>
      <c r="C46" s="29" t="s">
        <v>814</v>
      </c>
      <c r="D46" s="151">
        <v>40554</v>
      </c>
      <c r="E46" s="158" t="s">
        <v>784</v>
      </c>
      <c r="F46" s="28" t="s">
        <v>653</v>
      </c>
      <c r="G46" s="28" t="s">
        <v>815</v>
      </c>
      <c r="H46" s="153">
        <v>15000</v>
      </c>
      <c r="I46" s="153">
        <v>18583.5</v>
      </c>
      <c r="J46" s="157" t="s">
        <v>289</v>
      </c>
    </row>
    <row r="47" spans="2:10" x14ac:dyDescent="0.4">
      <c r="B47" s="150" t="s">
        <v>816</v>
      </c>
      <c r="C47" s="29" t="s">
        <v>817</v>
      </c>
      <c r="D47" s="151">
        <v>40562</v>
      </c>
      <c r="E47" s="158" t="s">
        <v>818</v>
      </c>
      <c r="F47" s="28" t="s">
        <v>819</v>
      </c>
      <c r="G47" s="28" t="s">
        <v>700</v>
      </c>
      <c r="H47" s="153">
        <v>20000</v>
      </c>
      <c r="I47" s="153">
        <v>24967.14</v>
      </c>
      <c r="J47" s="157" t="s">
        <v>289</v>
      </c>
    </row>
    <row r="48" spans="2:10" ht="29.15" x14ac:dyDescent="0.4">
      <c r="B48" s="150" t="s">
        <v>820</v>
      </c>
      <c r="C48" s="29" t="s">
        <v>821</v>
      </c>
      <c r="D48" s="151">
        <v>40592</v>
      </c>
      <c r="E48" s="158" t="s">
        <v>822</v>
      </c>
      <c r="F48" s="28" t="s">
        <v>679</v>
      </c>
      <c r="G48" s="28" t="s">
        <v>823</v>
      </c>
      <c r="H48" s="153">
        <v>10000</v>
      </c>
      <c r="I48" s="153" t="s">
        <v>59</v>
      </c>
      <c r="J48" s="155" t="s">
        <v>648</v>
      </c>
    </row>
    <row r="49" spans="2:10" x14ac:dyDescent="0.4">
      <c r="B49" s="150" t="s">
        <v>824</v>
      </c>
      <c r="C49" s="29" t="s">
        <v>825</v>
      </c>
      <c r="D49" s="151">
        <v>40598</v>
      </c>
      <c r="E49" s="158" t="s">
        <v>826</v>
      </c>
      <c r="F49" s="28" t="s">
        <v>827</v>
      </c>
      <c r="G49" s="28" t="s">
        <v>636</v>
      </c>
      <c r="H49" s="153">
        <v>10000</v>
      </c>
      <c r="I49" s="153">
        <v>7000</v>
      </c>
      <c r="J49" s="154" t="s">
        <v>16</v>
      </c>
    </row>
    <row r="50" spans="2:10" ht="29.15" x14ac:dyDescent="0.4">
      <c r="B50" s="150" t="s">
        <v>828</v>
      </c>
      <c r="C50" s="29" t="s">
        <v>829</v>
      </c>
      <c r="D50" s="151">
        <v>40602</v>
      </c>
      <c r="E50" s="158" t="s">
        <v>830</v>
      </c>
      <c r="F50" s="28" t="s">
        <v>831</v>
      </c>
      <c r="G50" s="28" t="s">
        <v>760</v>
      </c>
      <c r="H50" s="153">
        <v>10000</v>
      </c>
      <c r="I50" s="153">
        <v>7000</v>
      </c>
      <c r="J50" s="154" t="s">
        <v>16</v>
      </c>
    </row>
    <row r="51" spans="2:10" ht="29.15" x14ac:dyDescent="0.4">
      <c r="B51" s="150" t="s">
        <v>832</v>
      </c>
      <c r="C51" s="29" t="s">
        <v>833</v>
      </c>
      <c r="D51" s="151">
        <v>40602</v>
      </c>
      <c r="E51" s="158" t="s">
        <v>834</v>
      </c>
      <c r="F51" s="28" t="s">
        <v>39</v>
      </c>
      <c r="G51" s="28" t="s">
        <v>835</v>
      </c>
      <c r="H51" s="153">
        <v>250000</v>
      </c>
      <c r="I51" s="153">
        <v>321013.55</v>
      </c>
      <c r="J51" s="157" t="s">
        <v>289</v>
      </c>
    </row>
    <row r="52" spans="2:10" ht="29.15" x14ac:dyDescent="0.4">
      <c r="B52" s="150" t="s">
        <v>836</v>
      </c>
      <c r="C52" s="29" t="s">
        <v>837</v>
      </c>
      <c r="D52" s="151">
        <v>40605</v>
      </c>
      <c r="E52" s="158" t="s">
        <v>838</v>
      </c>
      <c r="F52" s="28" t="s">
        <v>839</v>
      </c>
      <c r="G52" s="28" t="s">
        <v>647</v>
      </c>
      <c r="H52" s="153">
        <v>20000</v>
      </c>
      <c r="I52" s="153">
        <f>20000+4917.86</f>
        <v>24917.86</v>
      </c>
      <c r="J52" s="157" t="s">
        <v>289</v>
      </c>
    </row>
    <row r="53" spans="2:10" ht="29.15" x14ac:dyDescent="0.4">
      <c r="B53" s="27" t="s">
        <v>840</v>
      </c>
      <c r="C53" s="29" t="s">
        <v>841</v>
      </c>
      <c r="D53" s="151">
        <v>40638</v>
      </c>
      <c r="E53" s="158" t="s">
        <v>784</v>
      </c>
      <c r="F53" s="28" t="s">
        <v>653</v>
      </c>
      <c r="G53" s="28" t="s">
        <v>842</v>
      </c>
      <c r="H53" s="153">
        <v>17500</v>
      </c>
      <c r="I53" s="153">
        <v>12250</v>
      </c>
      <c r="J53" s="154" t="s">
        <v>16</v>
      </c>
    </row>
    <row r="54" spans="2:10" ht="29.15" x14ac:dyDescent="0.4">
      <c r="B54" s="27" t="s">
        <v>843</v>
      </c>
      <c r="C54" s="29" t="s">
        <v>844</v>
      </c>
      <c r="D54" s="151">
        <v>40679</v>
      </c>
      <c r="E54" s="158" t="s">
        <v>845</v>
      </c>
      <c r="F54" s="28" t="s">
        <v>846</v>
      </c>
      <c r="G54" s="28" t="s">
        <v>847</v>
      </c>
      <c r="H54" s="153">
        <v>20000</v>
      </c>
      <c r="I54" s="159">
        <v>24508.54</v>
      </c>
      <c r="J54" s="155" t="s">
        <v>289</v>
      </c>
    </row>
    <row r="55" spans="2:10" ht="29.15" x14ac:dyDescent="0.4">
      <c r="B55" s="27" t="s">
        <v>848</v>
      </c>
      <c r="C55" s="29" t="s">
        <v>849</v>
      </c>
      <c r="D55" s="151">
        <v>40679</v>
      </c>
      <c r="E55" s="158" t="s">
        <v>850</v>
      </c>
      <c r="F55" s="28" t="s">
        <v>851</v>
      </c>
      <c r="G55" s="28" t="s">
        <v>852</v>
      </c>
      <c r="H55" s="153">
        <v>10000</v>
      </c>
      <c r="I55" s="153">
        <v>12369.06</v>
      </c>
      <c r="J55" s="154" t="s">
        <v>289</v>
      </c>
    </row>
    <row r="56" spans="2:10" ht="29.15" x14ac:dyDescent="0.4">
      <c r="B56" s="27" t="s">
        <v>853</v>
      </c>
      <c r="C56" s="29" t="s">
        <v>854</v>
      </c>
      <c r="D56" s="151">
        <v>40679</v>
      </c>
      <c r="E56" s="158" t="s">
        <v>855</v>
      </c>
      <c r="F56" s="28" t="s">
        <v>856</v>
      </c>
      <c r="G56" s="28" t="s">
        <v>647</v>
      </c>
      <c r="H56" s="153">
        <v>20000</v>
      </c>
      <c r="I56" s="153" t="s">
        <v>59</v>
      </c>
      <c r="J56" s="154" t="s">
        <v>680</v>
      </c>
    </row>
    <row r="57" spans="2:10" ht="29.15" x14ac:dyDescent="0.4">
      <c r="B57" s="27" t="s">
        <v>857</v>
      </c>
      <c r="C57" s="29" t="s">
        <v>858</v>
      </c>
      <c r="D57" s="151">
        <v>40679</v>
      </c>
      <c r="E57" s="158" t="s">
        <v>859</v>
      </c>
      <c r="F57" s="28" t="s">
        <v>860</v>
      </c>
      <c r="G57" s="28" t="s">
        <v>861</v>
      </c>
      <c r="H57" s="153">
        <v>150000</v>
      </c>
      <c r="I57" s="153">
        <v>200745.4</v>
      </c>
      <c r="J57" s="154" t="s">
        <v>289</v>
      </c>
    </row>
    <row r="58" spans="2:10" ht="29.15" x14ac:dyDescent="0.4">
      <c r="B58" s="27" t="s">
        <v>862</v>
      </c>
      <c r="C58" s="29" t="s">
        <v>863</v>
      </c>
      <c r="D58" s="151">
        <v>40679</v>
      </c>
      <c r="E58" s="158" t="s">
        <v>845</v>
      </c>
      <c r="F58" s="28" t="s">
        <v>846</v>
      </c>
      <c r="G58" s="28" t="s">
        <v>861</v>
      </c>
      <c r="H58" s="153">
        <v>150000</v>
      </c>
      <c r="I58" s="159">
        <v>201636</v>
      </c>
      <c r="J58" s="155" t="s">
        <v>289</v>
      </c>
    </row>
    <row r="59" spans="2:10" ht="29.15" x14ac:dyDescent="0.4">
      <c r="B59" s="27" t="s">
        <v>864</v>
      </c>
      <c r="C59" s="29" t="s">
        <v>865</v>
      </c>
      <c r="D59" s="151">
        <v>40686</v>
      </c>
      <c r="E59" s="158" t="s">
        <v>850</v>
      </c>
      <c r="F59" s="28" t="s">
        <v>851</v>
      </c>
      <c r="G59" s="28" t="s">
        <v>866</v>
      </c>
      <c r="H59" s="153">
        <v>20000</v>
      </c>
      <c r="I59" s="153">
        <v>22950.84</v>
      </c>
      <c r="J59" s="154" t="s">
        <v>289</v>
      </c>
    </row>
    <row r="60" spans="2:10" x14ac:dyDescent="0.4">
      <c r="B60" s="160" t="s">
        <v>867</v>
      </c>
      <c r="C60" s="161" t="s">
        <v>868</v>
      </c>
      <c r="D60" s="162">
        <v>40798</v>
      </c>
      <c r="E60" s="163" t="s">
        <v>695</v>
      </c>
      <c r="F60" s="164" t="s">
        <v>696</v>
      </c>
      <c r="G60" s="164" t="s">
        <v>636</v>
      </c>
      <c r="H60" s="165">
        <v>10000</v>
      </c>
      <c r="I60" s="165">
        <v>7000</v>
      </c>
      <c r="J60" s="166" t="s">
        <v>16</v>
      </c>
    </row>
    <row r="61" spans="2:10" ht="29.15" x14ac:dyDescent="0.4">
      <c r="B61" s="27" t="s">
        <v>869</v>
      </c>
      <c r="C61" s="29" t="s">
        <v>870</v>
      </c>
      <c r="D61" s="151">
        <v>40772</v>
      </c>
      <c r="E61" s="28" t="s">
        <v>871</v>
      </c>
      <c r="F61" s="28" t="s">
        <v>846</v>
      </c>
      <c r="G61" s="28" t="s">
        <v>872</v>
      </c>
      <c r="H61" s="153">
        <v>151500</v>
      </c>
      <c r="I61" s="153">
        <v>170969.60000000001</v>
      </c>
      <c r="J61" s="157" t="s">
        <v>289</v>
      </c>
    </row>
    <row r="62" spans="2:10" ht="16.3" x14ac:dyDescent="0.4">
      <c r="B62" s="27" t="s">
        <v>873</v>
      </c>
      <c r="C62" s="29" t="s">
        <v>874</v>
      </c>
      <c r="D62" s="151">
        <v>40827</v>
      </c>
      <c r="E62" s="28" t="s">
        <v>871</v>
      </c>
      <c r="F62" s="28" t="s">
        <v>846</v>
      </c>
      <c r="G62" s="28" t="s">
        <v>875</v>
      </c>
      <c r="H62" s="153">
        <v>26500</v>
      </c>
      <c r="I62" s="153" t="s">
        <v>59</v>
      </c>
      <c r="J62" s="155" t="s">
        <v>1163</v>
      </c>
    </row>
    <row r="63" spans="2:10" ht="29.15" x14ac:dyDescent="0.4">
      <c r="B63" s="27" t="s">
        <v>876</v>
      </c>
      <c r="C63" s="29" t="s">
        <v>877</v>
      </c>
      <c r="D63" s="151">
        <v>40927</v>
      </c>
      <c r="E63" s="28" t="s">
        <v>779</v>
      </c>
      <c r="F63" s="28" t="s">
        <v>780</v>
      </c>
      <c r="G63" s="28" t="s">
        <v>647</v>
      </c>
      <c r="H63" s="153">
        <v>22000</v>
      </c>
      <c r="I63" s="153">
        <v>27390</v>
      </c>
      <c r="J63" s="33" t="s">
        <v>289</v>
      </c>
    </row>
    <row r="64" spans="2:10" x14ac:dyDescent="0.4">
      <c r="B64" s="27" t="s">
        <v>878</v>
      </c>
      <c r="C64" s="29" t="s">
        <v>879</v>
      </c>
      <c r="D64" s="151">
        <v>40927</v>
      </c>
      <c r="E64" s="28" t="s">
        <v>695</v>
      </c>
      <c r="F64" s="28" t="s">
        <v>696</v>
      </c>
      <c r="G64" s="28" t="s">
        <v>815</v>
      </c>
      <c r="H64" s="153">
        <v>18500</v>
      </c>
      <c r="I64" s="153">
        <v>12950</v>
      </c>
      <c r="J64" s="154" t="s">
        <v>16</v>
      </c>
    </row>
    <row r="65" spans="1:10" x14ac:dyDescent="0.4">
      <c r="B65" s="27" t="s">
        <v>880</v>
      </c>
      <c r="C65" s="29" t="s">
        <v>881</v>
      </c>
      <c r="D65" s="151">
        <v>41124</v>
      </c>
      <c r="E65" s="28" t="s">
        <v>667</v>
      </c>
      <c r="F65" s="28" t="s">
        <v>668</v>
      </c>
      <c r="G65" s="28" t="s">
        <v>882</v>
      </c>
      <c r="H65" s="153">
        <v>10500</v>
      </c>
      <c r="I65" s="153">
        <v>7350</v>
      </c>
      <c r="J65" s="154" t="s">
        <v>16</v>
      </c>
    </row>
    <row r="66" spans="1:10" ht="29.15" x14ac:dyDescent="0.4">
      <c r="B66" s="27" t="s">
        <v>883</v>
      </c>
      <c r="C66" s="29" t="s">
        <v>884</v>
      </c>
      <c r="D66" s="151">
        <v>41162</v>
      </c>
      <c r="E66" s="28" t="s">
        <v>885</v>
      </c>
      <c r="F66" s="28" t="s">
        <v>641</v>
      </c>
      <c r="G66" s="28" t="s">
        <v>886</v>
      </c>
      <c r="H66" s="153">
        <v>16500</v>
      </c>
      <c r="I66" s="159">
        <v>20906.82</v>
      </c>
      <c r="J66" s="155" t="s">
        <v>289</v>
      </c>
    </row>
    <row r="67" spans="1:10" ht="29.15" x14ac:dyDescent="0.4">
      <c r="B67" s="27" t="s">
        <v>887</v>
      </c>
      <c r="C67" s="29" t="s">
        <v>888</v>
      </c>
      <c r="D67" s="151">
        <v>41184</v>
      </c>
      <c r="E67" s="28" t="s">
        <v>889</v>
      </c>
      <c r="F67" s="28" t="s">
        <v>890</v>
      </c>
      <c r="G67" s="28" t="s">
        <v>891</v>
      </c>
      <c r="H67" s="153">
        <v>5000</v>
      </c>
      <c r="I67" s="153">
        <v>3500</v>
      </c>
      <c r="J67" s="154" t="s">
        <v>16</v>
      </c>
    </row>
    <row r="68" spans="1:10" x14ac:dyDescent="0.4">
      <c r="B68" s="27" t="s">
        <v>892</v>
      </c>
      <c r="C68" s="29" t="s">
        <v>893</v>
      </c>
      <c r="D68" s="151">
        <v>41200</v>
      </c>
      <c r="E68" s="28" t="s">
        <v>894</v>
      </c>
      <c r="F68" s="28" t="s">
        <v>895</v>
      </c>
      <c r="G68" s="28" t="s">
        <v>636</v>
      </c>
      <c r="H68" s="153">
        <v>5000</v>
      </c>
      <c r="I68" s="153">
        <v>3500</v>
      </c>
      <c r="J68" s="154" t="s">
        <v>16</v>
      </c>
    </row>
    <row r="69" spans="1:10" ht="29.15" x14ac:dyDescent="0.4">
      <c r="B69" s="27" t="s">
        <v>896</v>
      </c>
      <c r="C69" s="29" t="s">
        <v>897</v>
      </c>
      <c r="D69" s="151">
        <v>41309</v>
      </c>
      <c r="E69" s="28" t="s">
        <v>898</v>
      </c>
      <c r="F69" s="28" t="s">
        <v>899</v>
      </c>
      <c r="G69" s="28" t="s">
        <v>647</v>
      </c>
      <c r="H69" s="153">
        <v>20000</v>
      </c>
      <c r="I69" s="153">
        <v>14000</v>
      </c>
      <c r="J69" s="154" t="s">
        <v>16</v>
      </c>
    </row>
    <row r="70" spans="1:10" ht="29.15" x14ac:dyDescent="0.4">
      <c r="B70" s="27" t="s">
        <v>900</v>
      </c>
      <c r="C70" s="29" t="s">
        <v>901</v>
      </c>
      <c r="D70" s="151">
        <v>41309</v>
      </c>
      <c r="E70" s="28" t="s">
        <v>902</v>
      </c>
      <c r="F70" s="28" t="s">
        <v>737</v>
      </c>
      <c r="G70" s="28" t="s">
        <v>647</v>
      </c>
      <c r="H70" s="153">
        <v>38000</v>
      </c>
      <c r="I70" s="153">
        <v>26600</v>
      </c>
      <c r="J70" s="154" t="s">
        <v>16</v>
      </c>
    </row>
    <row r="71" spans="1:10" ht="29.6" thickBot="1" x14ac:dyDescent="0.45">
      <c r="B71" s="160" t="s">
        <v>903</v>
      </c>
      <c r="C71" s="161" t="s">
        <v>904</v>
      </c>
      <c r="D71" s="162">
        <v>41309</v>
      </c>
      <c r="E71" s="164" t="s">
        <v>826</v>
      </c>
      <c r="F71" s="164" t="s">
        <v>827</v>
      </c>
      <c r="G71" s="28" t="s">
        <v>647</v>
      </c>
      <c r="H71" s="165">
        <v>26000</v>
      </c>
      <c r="I71" s="165">
        <v>26463.32</v>
      </c>
      <c r="J71" s="211" t="s">
        <v>289</v>
      </c>
    </row>
    <row r="72" spans="1:10" ht="23.6" thickBot="1" x14ac:dyDescent="0.45">
      <c r="B72" s="362" t="s">
        <v>76</v>
      </c>
      <c r="C72" s="363"/>
      <c r="D72" s="363"/>
      <c r="E72" s="363"/>
      <c r="F72" s="363"/>
      <c r="G72" s="363"/>
      <c r="H72" s="167">
        <f>SUM(Tabela46[VALOR DA MULTA (Aplicada)])</f>
        <v>1712000</v>
      </c>
      <c r="I72" s="168">
        <f>SUM(Tabela46[VALOR DA MULTA (Recolhida)])</f>
        <v>1686520.6000000003</v>
      </c>
      <c r="J72" s="169"/>
    </row>
    <row r="73" spans="1:10" ht="18.45" x14ac:dyDescent="0.4">
      <c r="B73" s="170" t="s">
        <v>905</v>
      </c>
      <c r="C73" s="171"/>
      <c r="D73" s="171"/>
      <c r="E73" s="171"/>
      <c r="F73" s="106"/>
      <c r="G73" s="106"/>
      <c r="H73" s="106"/>
      <c r="I73" s="38"/>
      <c r="J73" s="21"/>
    </row>
    <row r="74" spans="1:10" ht="18.45" x14ac:dyDescent="0.4">
      <c r="B74" s="170" t="s">
        <v>906</v>
      </c>
      <c r="C74" s="171"/>
      <c r="D74" s="171"/>
      <c r="E74" s="171"/>
      <c r="F74" s="106"/>
      <c r="G74" s="106"/>
      <c r="H74" s="106"/>
      <c r="I74" s="38"/>
      <c r="J74" s="21"/>
    </row>
    <row r="75" spans="1:10" ht="18.45" x14ac:dyDescent="0.4">
      <c r="B75" s="170" t="s">
        <v>1164</v>
      </c>
      <c r="C75" s="171"/>
      <c r="D75" s="171"/>
      <c r="E75" s="171"/>
      <c r="F75" s="106"/>
      <c r="G75" s="106"/>
      <c r="H75" s="106"/>
      <c r="I75" s="38"/>
      <c r="J75" s="21"/>
    </row>
    <row r="76" spans="1:10" ht="15.9" x14ac:dyDescent="0.4">
      <c r="B76" s="172" t="s">
        <v>77</v>
      </c>
    </row>
    <row r="77" spans="1:10" ht="15.9" x14ac:dyDescent="0.45">
      <c r="A77" s="106"/>
      <c r="B77" s="84" t="s">
        <v>78</v>
      </c>
      <c r="C77" s="106"/>
      <c r="D77" s="106"/>
      <c r="E77" s="106"/>
      <c r="F77" s="106"/>
      <c r="G77" s="106"/>
      <c r="H77" s="106"/>
      <c r="I77" s="106"/>
      <c r="J77" s="106"/>
    </row>
    <row r="78" spans="1:10" ht="15.9" x14ac:dyDescent="0.45">
      <c r="A78" s="106"/>
      <c r="B78" s="84" t="s">
        <v>79</v>
      </c>
      <c r="C78" s="106"/>
      <c r="D78" s="106"/>
      <c r="E78" s="106"/>
      <c r="F78" s="106"/>
      <c r="G78" s="106"/>
      <c r="H78" s="106"/>
      <c r="I78" s="106"/>
      <c r="J78" s="106"/>
    </row>
    <row r="79" spans="1:10" ht="15.9" x14ac:dyDescent="0.45">
      <c r="A79" s="106"/>
      <c r="B79" s="84" t="s">
        <v>80</v>
      </c>
      <c r="C79" s="106"/>
      <c r="D79" s="106"/>
      <c r="E79" s="106"/>
      <c r="F79" s="106"/>
      <c r="G79" s="106"/>
      <c r="H79" s="106"/>
      <c r="I79" s="106"/>
      <c r="J79" s="106"/>
    </row>
    <row r="80" spans="1:10" ht="15.9" x14ac:dyDescent="0.45">
      <c r="A80" s="106"/>
      <c r="B80" s="84" t="s">
        <v>81</v>
      </c>
      <c r="C80" s="106"/>
      <c r="D80" s="106"/>
      <c r="E80" s="106"/>
      <c r="F80" s="106"/>
      <c r="G80" s="106"/>
      <c r="H80" s="106"/>
      <c r="I80" s="106"/>
      <c r="J80" s="106"/>
    </row>
    <row r="81" spans="1:10" ht="15.9" x14ac:dyDescent="0.45">
      <c r="A81" s="106"/>
      <c r="B81" s="84" t="s">
        <v>82</v>
      </c>
      <c r="C81" s="106"/>
      <c r="D81" s="106"/>
      <c r="E81" s="106"/>
      <c r="F81" s="106"/>
      <c r="G81" s="106"/>
      <c r="H81" s="106"/>
      <c r="I81" s="106"/>
      <c r="J81" s="106"/>
    </row>
    <row r="82" spans="1:10" ht="15.9" x14ac:dyDescent="0.45">
      <c r="A82" s="106"/>
      <c r="B82" s="84" t="s">
        <v>83</v>
      </c>
      <c r="C82" s="106"/>
      <c r="D82" s="106"/>
      <c r="E82" s="106"/>
      <c r="F82" s="106"/>
      <c r="G82" s="106"/>
      <c r="H82" s="106"/>
      <c r="I82" s="106"/>
      <c r="J82" s="106"/>
    </row>
    <row r="83" spans="1:10" ht="15.9" x14ac:dyDescent="0.45">
      <c r="A83" s="106"/>
      <c r="B83" s="84"/>
      <c r="C83" s="106"/>
      <c r="D83" s="106"/>
      <c r="E83" s="106"/>
      <c r="F83" s="106"/>
      <c r="G83" s="106"/>
      <c r="H83" s="106"/>
      <c r="I83" s="106"/>
      <c r="J83" s="106"/>
    </row>
    <row r="84" spans="1:10" ht="15.9" x14ac:dyDescent="0.4">
      <c r="A84" s="106"/>
      <c r="B84" s="173"/>
      <c r="C84" s="106"/>
      <c r="D84" s="106"/>
      <c r="E84" s="106"/>
      <c r="F84" s="106"/>
      <c r="G84" s="106"/>
      <c r="H84" s="106"/>
      <c r="I84" s="106"/>
      <c r="J84" s="106"/>
    </row>
    <row r="85" spans="1:10" ht="15.9" x14ac:dyDescent="0.4">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4.6" x14ac:dyDescent="0.4"/>
  <cols>
    <col min="1" max="1" width="2.3828125" customWidth="1"/>
    <col min="2" max="2" width="37.53515625" customWidth="1"/>
    <col min="3" max="3" width="27" customWidth="1"/>
    <col min="4" max="4" width="18" bestFit="1" customWidth="1"/>
    <col min="5" max="5" width="22" customWidth="1"/>
    <col min="6" max="6" width="18" bestFit="1" customWidth="1"/>
    <col min="7" max="7" width="155.15234375" customWidth="1"/>
    <col min="8" max="8" width="29.15234375" style="174" bestFit="1" customWidth="1"/>
    <col min="9" max="9" width="27.53515625" style="175" bestFit="1" customWidth="1"/>
    <col min="10" max="10" width="39.69140625" bestFit="1" customWidth="1"/>
  </cols>
  <sheetData>
    <row r="1" spans="1:10" ht="31.5" customHeight="1" x14ac:dyDescent="0.4">
      <c r="B1" s="347" t="s">
        <v>0</v>
      </c>
      <c r="C1" s="347"/>
      <c r="D1" s="347"/>
      <c r="E1" s="347"/>
      <c r="F1" s="347"/>
      <c r="G1" s="347"/>
      <c r="H1" s="347"/>
      <c r="I1" s="347"/>
      <c r="J1" s="347"/>
    </row>
    <row r="2" spans="1:10" ht="60.75" customHeight="1" x14ac:dyDescent="0.4">
      <c r="C2" s="1" t="s">
        <v>907</v>
      </c>
      <c r="H2"/>
      <c r="I2"/>
    </row>
    <row r="3" spans="1:10" x14ac:dyDescent="0.4">
      <c r="H3"/>
      <c r="I3"/>
    </row>
    <row r="4" spans="1:10" ht="15" thickBot="1" x14ac:dyDescent="0.45"/>
    <row r="5" spans="1:10" ht="41.6" thickBot="1" x14ac:dyDescent="0.45">
      <c r="B5" s="176" t="s">
        <v>908</v>
      </c>
      <c r="C5" s="177" t="s">
        <v>909</v>
      </c>
      <c r="D5" s="48" t="s">
        <v>85</v>
      </c>
      <c r="E5" s="177" t="s">
        <v>5</v>
      </c>
      <c r="F5" s="177" t="s">
        <v>6</v>
      </c>
      <c r="G5" s="177" t="s">
        <v>7</v>
      </c>
      <c r="H5" s="178" t="s">
        <v>8</v>
      </c>
      <c r="I5" s="178" t="s">
        <v>9</v>
      </c>
      <c r="J5" s="179" t="s">
        <v>10</v>
      </c>
    </row>
    <row r="6" spans="1:10" ht="29.15" x14ac:dyDescent="0.4">
      <c r="B6" s="90" t="s">
        <v>910</v>
      </c>
      <c r="C6" s="91" t="s">
        <v>911</v>
      </c>
      <c r="D6" s="92">
        <v>40576</v>
      </c>
      <c r="E6" s="91" t="s">
        <v>912</v>
      </c>
      <c r="F6" s="91" t="s">
        <v>19</v>
      </c>
      <c r="G6" s="180" t="s">
        <v>913</v>
      </c>
      <c r="H6" s="308" t="s">
        <v>59</v>
      </c>
      <c r="I6" s="308" t="s">
        <v>59</v>
      </c>
      <c r="J6" s="181" t="s">
        <v>914</v>
      </c>
    </row>
    <row r="7" spans="1:10" ht="47.15" x14ac:dyDescent="0.4">
      <c r="B7" s="90" t="s">
        <v>915</v>
      </c>
      <c r="C7" s="91" t="s">
        <v>916</v>
      </c>
      <c r="D7" s="92">
        <v>40577</v>
      </c>
      <c r="E7" s="91" t="s">
        <v>917</v>
      </c>
      <c r="F7" s="91" t="s">
        <v>918</v>
      </c>
      <c r="G7" s="180" t="s">
        <v>919</v>
      </c>
      <c r="H7" s="315">
        <v>2300000</v>
      </c>
      <c r="I7" s="315">
        <v>1610000</v>
      </c>
      <c r="J7" s="94" t="s">
        <v>16</v>
      </c>
    </row>
    <row r="8" spans="1:10" ht="29.15" x14ac:dyDescent="0.4">
      <c r="B8" s="90" t="s">
        <v>920</v>
      </c>
      <c r="C8" s="91" t="s">
        <v>921</v>
      </c>
      <c r="D8" s="92">
        <v>40625</v>
      </c>
      <c r="E8" s="91" t="s">
        <v>922</v>
      </c>
      <c r="F8" s="91" t="s">
        <v>490</v>
      </c>
      <c r="G8" s="180" t="s">
        <v>923</v>
      </c>
      <c r="H8" s="315">
        <v>350000</v>
      </c>
      <c r="I8" s="315">
        <v>245000</v>
      </c>
      <c r="J8" s="94" t="s">
        <v>16</v>
      </c>
    </row>
    <row r="9" spans="1:10" ht="60" x14ac:dyDescent="0.4">
      <c r="B9" s="90" t="s">
        <v>924</v>
      </c>
      <c r="C9" s="91" t="s">
        <v>925</v>
      </c>
      <c r="D9" s="92">
        <v>40626</v>
      </c>
      <c r="E9" s="91" t="s">
        <v>922</v>
      </c>
      <c r="F9" s="91" t="s">
        <v>490</v>
      </c>
      <c r="G9" s="180" t="s">
        <v>926</v>
      </c>
      <c r="H9" s="315">
        <v>3300000</v>
      </c>
      <c r="I9" s="315">
        <v>3300000</v>
      </c>
      <c r="J9" s="94" t="s">
        <v>69</v>
      </c>
    </row>
    <row r="10" spans="1:10" ht="61.75" x14ac:dyDescent="0.4">
      <c r="B10" s="90" t="s">
        <v>927</v>
      </c>
      <c r="C10" s="91" t="s">
        <v>928</v>
      </c>
      <c r="D10" s="92">
        <v>40675</v>
      </c>
      <c r="E10" s="91" t="s">
        <v>917</v>
      </c>
      <c r="F10" s="91" t="s">
        <v>918</v>
      </c>
      <c r="G10" s="180" t="s">
        <v>929</v>
      </c>
      <c r="H10" s="315">
        <v>2800000</v>
      </c>
      <c r="I10" s="315">
        <v>1960000</v>
      </c>
      <c r="J10" s="94" t="s">
        <v>16</v>
      </c>
    </row>
    <row r="11" spans="1:10" ht="30.9" x14ac:dyDescent="0.4">
      <c r="B11" s="90" t="s">
        <v>930</v>
      </c>
      <c r="C11" s="91" t="s">
        <v>931</v>
      </c>
      <c r="D11" s="92">
        <v>40710</v>
      </c>
      <c r="E11" s="91" t="s">
        <v>932</v>
      </c>
      <c r="F11" s="91" t="s">
        <v>933</v>
      </c>
      <c r="G11" s="180" t="s">
        <v>934</v>
      </c>
      <c r="H11" s="315">
        <v>1000000</v>
      </c>
      <c r="I11" s="315">
        <v>700000</v>
      </c>
      <c r="J11" s="94" t="s">
        <v>16</v>
      </c>
    </row>
    <row r="12" spans="1:10" ht="47.15" x14ac:dyDescent="0.4">
      <c r="B12" s="90" t="s">
        <v>935</v>
      </c>
      <c r="C12" s="91" t="s">
        <v>936</v>
      </c>
      <c r="D12" s="92">
        <v>40760</v>
      </c>
      <c r="E12" s="91" t="s">
        <v>922</v>
      </c>
      <c r="F12" s="91" t="s">
        <v>490</v>
      </c>
      <c r="G12" s="180" t="s">
        <v>937</v>
      </c>
      <c r="H12" s="315">
        <v>3200000</v>
      </c>
      <c r="I12" s="315">
        <v>2240000</v>
      </c>
      <c r="J12" s="94" t="s">
        <v>16</v>
      </c>
    </row>
    <row r="13" spans="1:10" ht="409.6" x14ac:dyDescent="0.4">
      <c r="B13" s="90" t="s">
        <v>938</v>
      </c>
      <c r="C13" s="91" t="s">
        <v>939</v>
      </c>
      <c r="D13" s="92">
        <v>40791</v>
      </c>
      <c r="E13" s="91" t="s">
        <v>932</v>
      </c>
      <c r="F13" s="91" t="s">
        <v>933</v>
      </c>
      <c r="G13" s="182" t="s">
        <v>940</v>
      </c>
      <c r="H13" s="315">
        <v>28000000</v>
      </c>
      <c r="I13" s="315">
        <v>19600000</v>
      </c>
      <c r="J13" s="94" t="s">
        <v>16</v>
      </c>
    </row>
    <row r="14" spans="1:10" ht="278.60000000000002" x14ac:dyDescent="0.4">
      <c r="A14" s="183"/>
      <c r="B14" s="90" t="s">
        <v>941</v>
      </c>
      <c r="C14" s="91" t="s">
        <v>942</v>
      </c>
      <c r="D14" s="92">
        <v>40807</v>
      </c>
      <c r="E14" s="91" t="s">
        <v>917</v>
      </c>
      <c r="F14" s="91" t="s">
        <v>918</v>
      </c>
      <c r="G14" s="182" t="s">
        <v>943</v>
      </c>
      <c r="H14" s="315">
        <v>10400000</v>
      </c>
      <c r="I14" s="316" t="s">
        <v>59</v>
      </c>
      <c r="J14" s="94" t="s">
        <v>1280</v>
      </c>
    </row>
    <row r="15" spans="1:10" ht="30.9" x14ac:dyDescent="0.4">
      <c r="B15" s="90" t="s">
        <v>944</v>
      </c>
      <c r="C15" s="91" t="s">
        <v>945</v>
      </c>
      <c r="D15" s="92">
        <v>40823</v>
      </c>
      <c r="E15" s="91" t="s">
        <v>917</v>
      </c>
      <c r="F15" s="91" t="s">
        <v>918</v>
      </c>
      <c r="G15" s="182" t="s">
        <v>946</v>
      </c>
      <c r="H15" s="315">
        <v>1600000</v>
      </c>
      <c r="I15" s="315">
        <v>1120000</v>
      </c>
      <c r="J15" s="94" t="s">
        <v>16</v>
      </c>
    </row>
    <row r="16" spans="1:10" ht="74.599999999999994" x14ac:dyDescent="0.4">
      <c r="B16" s="90" t="s">
        <v>947</v>
      </c>
      <c r="C16" s="91" t="s">
        <v>948</v>
      </c>
      <c r="D16" s="92">
        <v>40837</v>
      </c>
      <c r="E16" s="91" t="s">
        <v>917</v>
      </c>
      <c r="F16" s="91" t="s">
        <v>918</v>
      </c>
      <c r="G16" s="182" t="s">
        <v>949</v>
      </c>
      <c r="H16" s="315">
        <v>1300000</v>
      </c>
      <c r="I16" s="315" t="s">
        <v>59</v>
      </c>
      <c r="J16" s="94" t="s">
        <v>1281</v>
      </c>
    </row>
    <row r="17" spans="1:10" ht="58.3" x14ac:dyDescent="0.4">
      <c r="B17" s="90" t="s">
        <v>950</v>
      </c>
      <c r="C17" s="91" t="s">
        <v>951</v>
      </c>
      <c r="D17" s="92">
        <v>40837</v>
      </c>
      <c r="E17" s="91" t="s">
        <v>917</v>
      </c>
      <c r="F17" s="91" t="s">
        <v>918</v>
      </c>
      <c r="G17" s="182" t="s">
        <v>952</v>
      </c>
      <c r="H17" s="315">
        <v>1300000</v>
      </c>
      <c r="I17" s="315" t="s">
        <v>59</v>
      </c>
      <c r="J17" s="184" t="s">
        <v>1282</v>
      </c>
    </row>
    <row r="18" spans="1:10" ht="29.15" x14ac:dyDescent="0.4">
      <c r="B18" s="90" t="s">
        <v>953</v>
      </c>
      <c r="C18" s="91" t="s">
        <v>954</v>
      </c>
      <c r="D18" s="92">
        <v>40868</v>
      </c>
      <c r="E18" s="91" t="s">
        <v>955</v>
      </c>
      <c r="F18" s="91" t="s">
        <v>104</v>
      </c>
      <c r="G18" s="182" t="s">
        <v>956</v>
      </c>
      <c r="H18" s="315">
        <v>80000</v>
      </c>
      <c r="I18" s="315">
        <v>56000</v>
      </c>
      <c r="J18" s="94" t="s">
        <v>16</v>
      </c>
    </row>
    <row r="19" spans="1:10" ht="43.75" x14ac:dyDescent="0.4">
      <c r="B19" s="90" t="s">
        <v>966</v>
      </c>
      <c r="C19" s="91" t="s">
        <v>967</v>
      </c>
      <c r="D19" s="92">
        <v>40869</v>
      </c>
      <c r="E19" s="91" t="s">
        <v>917</v>
      </c>
      <c r="F19" s="91" t="s">
        <v>918</v>
      </c>
      <c r="G19" s="182" t="s">
        <v>968</v>
      </c>
      <c r="H19" s="315">
        <v>1300000</v>
      </c>
      <c r="I19" s="315" t="s">
        <v>59</v>
      </c>
      <c r="J19" s="185" t="s">
        <v>1283</v>
      </c>
    </row>
    <row r="20" spans="1:10" ht="60" x14ac:dyDescent="0.4">
      <c r="B20" s="90" t="s">
        <v>963</v>
      </c>
      <c r="C20" s="91" t="s">
        <v>964</v>
      </c>
      <c r="D20" s="92">
        <v>40869</v>
      </c>
      <c r="E20" s="91" t="s">
        <v>917</v>
      </c>
      <c r="F20" s="91" t="s">
        <v>918</v>
      </c>
      <c r="G20" s="182" t="s">
        <v>965</v>
      </c>
      <c r="H20" s="315">
        <v>2600000</v>
      </c>
      <c r="I20" s="315" t="s">
        <v>59</v>
      </c>
      <c r="J20" s="185" t="s">
        <v>1283</v>
      </c>
    </row>
    <row r="21" spans="1:10" ht="60" x14ac:dyDescent="0.4">
      <c r="A21" s="186"/>
      <c r="B21" s="90" t="s">
        <v>960</v>
      </c>
      <c r="C21" s="91" t="s">
        <v>961</v>
      </c>
      <c r="D21" s="92">
        <v>40869</v>
      </c>
      <c r="E21" s="91" t="s">
        <v>917</v>
      </c>
      <c r="F21" s="91" t="s">
        <v>918</v>
      </c>
      <c r="G21" s="182" t="s">
        <v>962</v>
      </c>
      <c r="H21" s="315">
        <v>2600000</v>
      </c>
      <c r="I21" s="315" t="s">
        <v>59</v>
      </c>
      <c r="J21" s="185" t="s">
        <v>1283</v>
      </c>
    </row>
    <row r="22" spans="1:10" ht="89.15" x14ac:dyDescent="0.4">
      <c r="A22" s="187"/>
      <c r="B22" s="90" t="s">
        <v>957</v>
      </c>
      <c r="C22" s="91" t="s">
        <v>958</v>
      </c>
      <c r="D22" s="92">
        <v>40869</v>
      </c>
      <c r="E22" s="91" t="s">
        <v>917</v>
      </c>
      <c r="F22" s="91" t="s">
        <v>918</v>
      </c>
      <c r="G22" s="182" t="s">
        <v>959</v>
      </c>
      <c r="H22" s="315">
        <v>3900000</v>
      </c>
      <c r="I22" s="315" t="s">
        <v>59</v>
      </c>
      <c r="J22" s="185" t="s">
        <v>1283</v>
      </c>
    </row>
    <row r="23" spans="1:10" ht="43.75" x14ac:dyDescent="0.4">
      <c r="A23" s="186"/>
      <c r="B23" s="90" t="s">
        <v>969</v>
      </c>
      <c r="C23" s="91" t="s">
        <v>970</v>
      </c>
      <c r="D23" s="92">
        <v>40869</v>
      </c>
      <c r="E23" s="91" t="s">
        <v>917</v>
      </c>
      <c r="F23" s="91" t="s">
        <v>918</v>
      </c>
      <c r="G23" s="182" t="s">
        <v>968</v>
      </c>
      <c r="H23" s="315">
        <v>1300000</v>
      </c>
      <c r="I23" s="315" t="s">
        <v>59</v>
      </c>
      <c r="J23" s="185" t="s">
        <v>1284</v>
      </c>
    </row>
    <row r="24" spans="1:10" ht="233.15" x14ac:dyDescent="0.4">
      <c r="A24" s="186"/>
      <c r="B24" s="90" t="s">
        <v>971</v>
      </c>
      <c r="C24" s="91" t="s">
        <v>972</v>
      </c>
      <c r="D24" s="92">
        <v>40876</v>
      </c>
      <c r="E24" s="91" t="s">
        <v>955</v>
      </c>
      <c r="F24" s="91" t="s">
        <v>104</v>
      </c>
      <c r="G24" s="182" t="s">
        <v>973</v>
      </c>
      <c r="H24" s="315">
        <v>10600000</v>
      </c>
      <c r="I24" s="315">
        <v>7420000</v>
      </c>
      <c r="J24" s="94" t="s">
        <v>16</v>
      </c>
    </row>
    <row r="25" spans="1:10" ht="43.75" x14ac:dyDescent="0.4">
      <c r="A25" s="188"/>
      <c r="B25" s="90" t="s">
        <v>974</v>
      </c>
      <c r="C25" s="91" t="s">
        <v>975</v>
      </c>
      <c r="D25" s="92">
        <v>40885</v>
      </c>
      <c r="E25" s="91" t="s">
        <v>917</v>
      </c>
      <c r="F25" s="91" t="s">
        <v>918</v>
      </c>
      <c r="G25" s="182" t="s">
        <v>976</v>
      </c>
      <c r="H25" s="315">
        <v>1300000</v>
      </c>
      <c r="I25" s="315" t="s">
        <v>59</v>
      </c>
      <c r="J25" s="184" t="s">
        <v>1285</v>
      </c>
    </row>
    <row r="26" spans="1:10" ht="103.75" x14ac:dyDescent="0.4">
      <c r="A26" s="186"/>
      <c r="B26" s="90" t="s">
        <v>977</v>
      </c>
      <c r="C26" s="91" t="s">
        <v>978</v>
      </c>
      <c r="D26" s="92">
        <v>40886</v>
      </c>
      <c r="E26" s="91" t="s">
        <v>917</v>
      </c>
      <c r="F26" s="91" t="s">
        <v>918</v>
      </c>
      <c r="G26" s="182" t="s">
        <v>979</v>
      </c>
      <c r="H26" s="315">
        <v>3900000</v>
      </c>
      <c r="I26" s="315" t="s">
        <v>59</v>
      </c>
      <c r="J26" s="185" t="s">
        <v>1286</v>
      </c>
    </row>
    <row r="27" spans="1:10" ht="87.45" x14ac:dyDescent="0.4">
      <c r="A27" s="186"/>
      <c r="B27" s="90" t="s">
        <v>980</v>
      </c>
      <c r="C27" s="91" t="s">
        <v>981</v>
      </c>
      <c r="D27" s="92">
        <v>40898</v>
      </c>
      <c r="E27" s="91" t="s">
        <v>955</v>
      </c>
      <c r="F27" s="91" t="s">
        <v>104</v>
      </c>
      <c r="G27" s="156" t="s">
        <v>982</v>
      </c>
      <c r="H27" s="315">
        <v>4200000</v>
      </c>
      <c r="I27" s="315">
        <v>2940000</v>
      </c>
      <c r="J27" s="94" t="s">
        <v>16</v>
      </c>
    </row>
    <row r="28" spans="1:10" ht="29.15" x14ac:dyDescent="0.4">
      <c r="A28" s="186"/>
      <c r="B28" s="28" t="s">
        <v>983</v>
      </c>
      <c r="C28" s="91" t="s">
        <v>984</v>
      </c>
      <c r="D28" s="92">
        <v>40935</v>
      </c>
      <c r="E28" s="91" t="s">
        <v>917</v>
      </c>
      <c r="F28" s="91" t="s">
        <v>918</v>
      </c>
      <c r="G28" s="158" t="s">
        <v>985</v>
      </c>
      <c r="H28" s="317">
        <v>380000</v>
      </c>
      <c r="I28" s="317">
        <v>266000</v>
      </c>
      <c r="J28" s="28" t="s">
        <v>16</v>
      </c>
    </row>
    <row r="29" spans="1:10" ht="43.75" x14ac:dyDescent="0.4">
      <c r="A29" s="186"/>
      <c r="B29" s="28" t="s">
        <v>986</v>
      </c>
      <c r="C29" s="91" t="s">
        <v>987</v>
      </c>
      <c r="D29" s="92">
        <v>40939</v>
      </c>
      <c r="E29" s="91" t="s">
        <v>955</v>
      </c>
      <c r="F29" s="91" t="s">
        <v>104</v>
      </c>
      <c r="G29" s="158" t="s">
        <v>988</v>
      </c>
      <c r="H29" s="317">
        <v>3600000</v>
      </c>
      <c r="I29" s="317">
        <v>2520000</v>
      </c>
      <c r="J29" s="28" t="s">
        <v>16</v>
      </c>
    </row>
    <row r="30" spans="1:10" ht="29.15" x14ac:dyDescent="0.4">
      <c r="A30" s="186"/>
      <c r="B30" s="28" t="s">
        <v>989</v>
      </c>
      <c r="C30" s="91" t="s">
        <v>990</v>
      </c>
      <c r="D30" s="92">
        <v>40982</v>
      </c>
      <c r="E30" s="91" t="s">
        <v>955</v>
      </c>
      <c r="F30" s="91" t="s">
        <v>104</v>
      </c>
      <c r="G30" s="158" t="s">
        <v>991</v>
      </c>
      <c r="H30" s="317">
        <v>80000</v>
      </c>
      <c r="I30" s="317">
        <v>56000</v>
      </c>
      <c r="J30" s="28" t="s">
        <v>16</v>
      </c>
    </row>
    <row r="31" spans="1:10" ht="116.6" x14ac:dyDescent="0.4">
      <c r="A31" s="188"/>
      <c r="B31" s="28" t="s">
        <v>995</v>
      </c>
      <c r="C31" s="28" t="s">
        <v>996</v>
      </c>
      <c r="D31" s="151">
        <v>40983</v>
      </c>
      <c r="E31" s="91" t="s">
        <v>917</v>
      </c>
      <c r="F31" s="91" t="s">
        <v>918</v>
      </c>
      <c r="G31" s="158" t="s">
        <v>997</v>
      </c>
      <c r="H31" s="315">
        <v>1365000</v>
      </c>
      <c r="I31" s="315" t="s">
        <v>59</v>
      </c>
      <c r="J31" s="309" t="s">
        <v>1287</v>
      </c>
    </row>
    <row r="32" spans="1:10" ht="145.75" x14ac:dyDescent="0.4">
      <c r="A32" s="186"/>
      <c r="B32" s="164" t="s">
        <v>1004</v>
      </c>
      <c r="C32" s="164" t="s">
        <v>1005</v>
      </c>
      <c r="D32" s="162">
        <v>40983</v>
      </c>
      <c r="E32" s="189" t="s">
        <v>917</v>
      </c>
      <c r="F32" s="189" t="s">
        <v>918</v>
      </c>
      <c r="G32" s="190" t="s">
        <v>1288</v>
      </c>
      <c r="H32" s="318" t="s">
        <v>59</v>
      </c>
      <c r="I32" s="318" t="s">
        <v>59</v>
      </c>
      <c r="J32" s="164" t="s">
        <v>914</v>
      </c>
    </row>
    <row r="33" spans="1:10" ht="102" x14ac:dyDescent="0.4">
      <c r="A33" s="186"/>
      <c r="B33" s="138" t="s">
        <v>998</v>
      </c>
      <c r="C33" s="164" t="s">
        <v>999</v>
      </c>
      <c r="D33" s="162">
        <v>40983</v>
      </c>
      <c r="E33" s="189" t="s">
        <v>917</v>
      </c>
      <c r="F33" s="189" t="s">
        <v>918</v>
      </c>
      <c r="G33" s="190" t="s">
        <v>1000</v>
      </c>
      <c r="H33" s="315">
        <v>1300000</v>
      </c>
      <c r="I33" s="318" t="s">
        <v>59</v>
      </c>
      <c r="J33" s="192" t="s">
        <v>1289</v>
      </c>
    </row>
    <row r="34" spans="1:10" ht="145.75" x14ac:dyDescent="0.4">
      <c r="A34" s="188"/>
      <c r="B34" s="138" t="s">
        <v>1006</v>
      </c>
      <c r="C34" s="164" t="s">
        <v>1007</v>
      </c>
      <c r="D34" s="162">
        <v>40983</v>
      </c>
      <c r="E34" s="189" t="s">
        <v>917</v>
      </c>
      <c r="F34" s="189" t="s">
        <v>918</v>
      </c>
      <c r="G34" s="190" t="s">
        <v>1290</v>
      </c>
      <c r="H34" s="315" t="s">
        <v>59</v>
      </c>
      <c r="I34" s="318" t="s">
        <v>59</v>
      </c>
      <c r="J34" s="138" t="s">
        <v>914</v>
      </c>
    </row>
    <row r="35" spans="1:10" ht="87.45" x14ac:dyDescent="0.4">
      <c r="A35" s="188"/>
      <c r="B35" s="138" t="s">
        <v>1001</v>
      </c>
      <c r="C35" s="164" t="s">
        <v>1002</v>
      </c>
      <c r="D35" s="162">
        <v>40983</v>
      </c>
      <c r="E35" s="189" t="s">
        <v>917</v>
      </c>
      <c r="F35" s="189" t="s">
        <v>918</v>
      </c>
      <c r="G35" s="190" t="s">
        <v>1003</v>
      </c>
      <c r="H35" s="315">
        <v>1300000</v>
      </c>
      <c r="I35" s="318" t="s">
        <v>59</v>
      </c>
      <c r="J35" s="185" t="s">
        <v>1289</v>
      </c>
    </row>
    <row r="36" spans="1:10" ht="29.15" x14ac:dyDescent="0.4">
      <c r="A36" s="188"/>
      <c r="B36" s="138" t="s">
        <v>992</v>
      </c>
      <c r="C36" s="189" t="s">
        <v>993</v>
      </c>
      <c r="D36" s="194">
        <v>40983</v>
      </c>
      <c r="E36" s="189" t="s">
        <v>917</v>
      </c>
      <c r="F36" s="189" t="s">
        <v>918</v>
      </c>
      <c r="G36" s="190" t="s">
        <v>994</v>
      </c>
      <c r="H36" s="317">
        <v>650000</v>
      </c>
      <c r="I36" s="319">
        <v>650000</v>
      </c>
      <c r="J36" s="34" t="s">
        <v>69</v>
      </c>
    </row>
    <row r="37" spans="1:10" ht="367.75" x14ac:dyDescent="0.4">
      <c r="A37" s="188"/>
      <c r="B37" s="181" t="s">
        <v>1008</v>
      </c>
      <c r="C37" s="193" t="s">
        <v>1009</v>
      </c>
      <c r="D37" s="194">
        <v>40988</v>
      </c>
      <c r="E37" s="91" t="s">
        <v>955</v>
      </c>
      <c r="F37" s="91" t="s">
        <v>104</v>
      </c>
      <c r="G37" s="190" t="s">
        <v>1010</v>
      </c>
      <c r="H37" s="317">
        <v>16600000</v>
      </c>
      <c r="I37" s="317">
        <v>11620000</v>
      </c>
      <c r="J37" s="181" t="s">
        <v>16</v>
      </c>
    </row>
    <row r="38" spans="1:10" ht="43.75" x14ac:dyDescent="0.4">
      <c r="A38" s="188"/>
      <c r="B38" s="181" t="s">
        <v>1016</v>
      </c>
      <c r="C38" s="181" t="s">
        <v>1017</v>
      </c>
      <c r="D38" s="162">
        <v>41010</v>
      </c>
      <c r="E38" s="28" t="s">
        <v>1013</v>
      </c>
      <c r="F38" s="91" t="s">
        <v>1014</v>
      </c>
      <c r="G38" s="190" t="s">
        <v>1018</v>
      </c>
      <c r="H38" s="315" t="s">
        <v>59</v>
      </c>
      <c r="I38" s="315" t="s">
        <v>59</v>
      </c>
      <c r="J38" s="181" t="s">
        <v>914</v>
      </c>
    </row>
    <row r="39" spans="1:10" ht="204" x14ac:dyDescent="0.4">
      <c r="A39" s="188"/>
      <c r="B39" s="181" t="s">
        <v>1011</v>
      </c>
      <c r="C39" s="181" t="s">
        <v>1012</v>
      </c>
      <c r="D39" s="194">
        <v>41010</v>
      </c>
      <c r="E39" s="28" t="s">
        <v>1013</v>
      </c>
      <c r="F39" s="91" t="s">
        <v>1014</v>
      </c>
      <c r="G39" s="190" t="s">
        <v>1015</v>
      </c>
      <c r="H39" s="315">
        <v>4000000</v>
      </c>
      <c r="I39" s="318">
        <v>2800000</v>
      </c>
      <c r="J39" s="34" t="s">
        <v>16</v>
      </c>
    </row>
    <row r="40" spans="1:10" ht="43.75" x14ac:dyDescent="0.4">
      <c r="A40" s="188"/>
      <c r="B40" s="181" t="s">
        <v>1019</v>
      </c>
      <c r="C40" s="181" t="s">
        <v>1020</v>
      </c>
      <c r="D40" s="194">
        <v>41033</v>
      </c>
      <c r="E40" s="91" t="s">
        <v>917</v>
      </c>
      <c r="F40" s="91" t="s">
        <v>918</v>
      </c>
      <c r="G40" s="190" t="s">
        <v>1021</v>
      </c>
      <c r="H40" s="315">
        <v>325000</v>
      </c>
      <c r="I40" s="315">
        <v>227500</v>
      </c>
      <c r="J40" s="181" t="s">
        <v>16</v>
      </c>
    </row>
    <row r="41" spans="1:10" ht="233.15" x14ac:dyDescent="0.4">
      <c r="A41" s="188"/>
      <c r="B41" s="181" t="s">
        <v>1022</v>
      </c>
      <c r="C41" s="181" t="s">
        <v>1023</v>
      </c>
      <c r="D41" s="194">
        <v>41036</v>
      </c>
      <c r="E41" s="91" t="s">
        <v>1024</v>
      </c>
      <c r="F41" s="91" t="s">
        <v>72</v>
      </c>
      <c r="G41" s="190" t="s">
        <v>1291</v>
      </c>
      <c r="H41" s="315">
        <v>7700000</v>
      </c>
      <c r="I41" s="315">
        <v>5390000</v>
      </c>
      <c r="J41" s="181" t="s">
        <v>16</v>
      </c>
    </row>
    <row r="42" spans="1:10" ht="58.3" x14ac:dyDescent="0.4">
      <c r="A42" s="188"/>
      <c r="B42" s="181" t="s">
        <v>1025</v>
      </c>
      <c r="C42" s="181" t="s">
        <v>1026</v>
      </c>
      <c r="D42" s="194">
        <v>41038</v>
      </c>
      <c r="E42" s="91" t="s">
        <v>917</v>
      </c>
      <c r="F42" s="91" t="s">
        <v>918</v>
      </c>
      <c r="G42" s="190" t="s">
        <v>1027</v>
      </c>
      <c r="H42" s="315">
        <v>325000</v>
      </c>
      <c r="I42" s="315">
        <v>227500</v>
      </c>
      <c r="J42" s="181" t="s">
        <v>16</v>
      </c>
    </row>
    <row r="43" spans="1:10" ht="43.75" x14ac:dyDescent="0.4">
      <c r="A43" s="188"/>
      <c r="B43" s="181" t="s">
        <v>1028</v>
      </c>
      <c r="C43" s="181" t="s">
        <v>1029</v>
      </c>
      <c r="D43" s="194">
        <v>41052</v>
      </c>
      <c r="E43" s="91" t="s">
        <v>917</v>
      </c>
      <c r="F43" s="91" t="s">
        <v>918</v>
      </c>
      <c r="G43" s="190" t="s">
        <v>1030</v>
      </c>
      <c r="H43" s="315">
        <v>1300000</v>
      </c>
      <c r="I43" s="315">
        <v>910000</v>
      </c>
      <c r="J43" s="181" t="s">
        <v>16</v>
      </c>
    </row>
    <row r="44" spans="1:10" ht="72.900000000000006" x14ac:dyDescent="0.4">
      <c r="A44" s="188"/>
      <c r="B44" s="181" t="s">
        <v>1031</v>
      </c>
      <c r="C44" s="181" t="s">
        <v>1032</v>
      </c>
      <c r="D44" s="194">
        <v>41054</v>
      </c>
      <c r="E44" s="91" t="s">
        <v>917</v>
      </c>
      <c r="F44" s="91" t="s">
        <v>918</v>
      </c>
      <c r="G44" s="190" t="s">
        <v>1033</v>
      </c>
      <c r="H44" s="315">
        <v>2600000</v>
      </c>
      <c r="I44" s="315">
        <v>1820000</v>
      </c>
      <c r="J44" s="28" t="s">
        <v>16</v>
      </c>
    </row>
    <row r="45" spans="1:10" ht="72.900000000000006" x14ac:dyDescent="0.4">
      <c r="A45" s="188"/>
      <c r="B45" s="181" t="s">
        <v>1034</v>
      </c>
      <c r="C45" s="181" t="s">
        <v>1035</v>
      </c>
      <c r="D45" s="194">
        <v>41060</v>
      </c>
      <c r="E45" s="91" t="s">
        <v>917</v>
      </c>
      <c r="F45" s="91" t="s">
        <v>918</v>
      </c>
      <c r="G45" s="195" t="s">
        <v>1036</v>
      </c>
      <c r="H45" s="315">
        <v>2600000</v>
      </c>
      <c r="I45" s="315">
        <v>1820000</v>
      </c>
      <c r="J45" s="138" t="s">
        <v>16</v>
      </c>
    </row>
    <row r="46" spans="1:10" ht="408" x14ac:dyDescent="0.4">
      <c r="B46" s="181" t="s">
        <v>1037</v>
      </c>
      <c r="C46" s="181" t="s">
        <v>1038</v>
      </c>
      <c r="D46" s="194">
        <v>41079</v>
      </c>
      <c r="E46" s="196" t="s">
        <v>917</v>
      </c>
      <c r="F46" s="189" t="s">
        <v>918</v>
      </c>
      <c r="G46" s="195" t="s">
        <v>1292</v>
      </c>
      <c r="H46" s="315">
        <v>7800000</v>
      </c>
      <c r="I46" s="315" t="s">
        <v>59</v>
      </c>
      <c r="J46" s="185" t="s">
        <v>1293</v>
      </c>
    </row>
    <row r="47" spans="1:10" ht="29.15" x14ac:dyDescent="0.4">
      <c r="B47" s="181" t="s">
        <v>1039</v>
      </c>
      <c r="C47" s="181" t="s">
        <v>1040</v>
      </c>
      <c r="D47" s="162">
        <v>41129</v>
      </c>
      <c r="E47" s="196" t="s">
        <v>917</v>
      </c>
      <c r="F47" s="189" t="s">
        <v>918</v>
      </c>
      <c r="G47" s="190" t="s">
        <v>1041</v>
      </c>
      <c r="H47" s="315" t="s">
        <v>59</v>
      </c>
      <c r="I47" s="315" t="s">
        <v>59</v>
      </c>
      <c r="J47" s="181" t="s">
        <v>914</v>
      </c>
    </row>
    <row r="48" spans="1:10" ht="43.75" x14ac:dyDescent="0.4">
      <c r="B48" s="181" t="s">
        <v>1042</v>
      </c>
      <c r="C48" s="181" t="s">
        <v>1043</v>
      </c>
      <c r="D48" s="194">
        <v>41152</v>
      </c>
      <c r="E48" s="91" t="s">
        <v>917</v>
      </c>
      <c r="F48" s="91" t="s">
        <v>918</v>
      </c>
      <c r="G48" s="190" t="s">
        <v>1044</v>
      </c>
      <c r="H48" s="315">
        <v>1300000</v>
      </c>
      <c r="I48" s="315">
        <v>910000</v>
      </c>
      <c r="J48" s="181" t="s">
        <v>16</v>
      </c>
    </row>
    <row r="49" spans="2:10" ht="58.3" x14ac:dyDescent="0.4">
      <c r="B49" s="181" t="s">
        <v>1045</v>
      </c>
      <c r="C49" s="181" t="s">
        <v>1046</v>
      </c>
      <c r="D49" s="194">
        <v>41218</v>
      </c>
      <c r="E49" s="91" t="s">
        <v>917</v>
      </c>
      <c r="F49" s="91" t="s">
        <v>918</v>
      </c>
      <c r="G49" s="190" t="s">
        <v>1047</v>
      </c>
      <c r="H49" s="315">
        <v>325000</v>
      </c>
      <c r="I49" s="315">
        <v>227500</v>
      </c>
      <c r="J49" s="181" t="s">
        <v>16</v>
      </c>
    </row>
    <row r="50" spans="2:10" ht="409.6" x14ac:dyDescent="0.4">
      <c r="B50" s="181" t="s">
        <v>1048</v>
      </c>
      <c r="C50" s="181" t="s">
        <v>1049</v>
      </c>
      <c r="D50" s="162">
        <v>41219</v>
      </c>
      <c r="E50" s="91" t="s">
        <v>917</v>
      </c>
      <c r="F50" s="91" t="s">
        <v>918</v>
      </c>
      <c r="G50" s="190" t="s">
        <v>1050</v>
      </c>
      <c r="H50" s="315">
        <v>12025000</v>
      </c>
      <c r="I50" s="315">
        <v>8417500</v>
      </c>
      <c r="J50" s="181" t="s">
        <v>16</v>
      </c>
    </row>
    <row r="51" spans="2:10" ht="174.9" x14ac:dyDescent="0.4">
      <c r="B51" s="181" t="s">
        <v>1051</v>
      </c>
      <c r="C51" s="181" t="s">
        <v>1052</v>
      </c>
      <c r="D51" s="197">
        <v>41281</v>
      </c>
      <c r="E51" s="91" t="s">
        <v>917</v>
      </c>
      <c r="F51" s="91" t="s">
        <v>918</v>
      </c>
      <c r="G51" s="198" t="s">
        <v>1294</v>
      </c>
      <c r="H51" s="315" t="s">
        <v>59</v>
      </c>
      <c r="I51" s="315" t="s">
        <v>59</v>
      </c>
      <c r="J51" s="181" t="s">
        <v>1329</v>
      </c>
    </row>
    <row r="52" spans="2:10" ht="291.45" x14ac:dyDescent="0.4">
      <c r="B52" s="138" t="s">
        <v>1053</v>
      </c>
      <c r="C52" s="138" t="s">
        <v>1054</v>
      </c>
      <c r="D52" s="199">
        <v>41291</v>
      </c>
      <c r="E52" s="91" t="s">
        <v>917</v>
      </c>
      <c r="F52" s="91" t="s">
        <v>918</v>
      </c>
      <c r="G52" s="190" t="s">
        <v>1295</v>
      </c>
      <c r="H52" s="315">
        <v>975000</v>
      </c>
      <c r="I52" s="315">
        <v>682500</v>
      </c>
      <c r="J52" s="181" t="s">
        <v>16</v>
      </c>
    </row>
    <row r="53" spans="2:10" ht="29.15" x14ac:dyDescent="0.4">
      <c r="B53" s="181" t="s">
        <v>1055</v>
      </c>
      <c r="C53" s="181" t="s">
        <v>1056</v>
      </c>
      <c r="D53" s="200">
        <v>41327</v>
      </c>
      <c r="E53" s="91" t="s">
        <v>917</v>
      </c>
      <c r="F53" s="91" t="s">
        <v>918</v>
      </c>
      <c r="G53" s="190" t="s">
        <v>1057</v>
      </c>
      <c r="H53" s="315">
        <v>65000</v>
      </c>
      <c r="I53" s="315">
        <v>45500</v>
      </c>
      <c r="J53" s="181" t="s">
        <v>16</v>
      </c>
    </row>
    <row r="54" spans="2:10" ht="102" x14ac:dyDescent="0.4">
      <c r="B54" s="181" t="s">
        <v>1058</v>
      </c>
      <c r="C54" s="181" t="s">
        <v>1059</v>
      </c>
      <c r="D54" s="197">
        <v>41330</v>
      </c>
      <c r="E54" s="91" t="s">
        <v>917</v>
      </c>
      <c r="F54" s="91" t="s">
        <v>918</v>
      </c>
      <c r="G54" s="190" t="s">
        <v>1060</v>
      </c>
      <c r="H54" s="315">
        <v>390000</v>
      </c>
      <c r="I54" s="315">
        <v>273000</v>
      </c>
      <c r="J54" s="181" t="s">
        <v>16</v>
      </c>
    </row>
    <row r="55" spans="2:10" ht="393.45" x14ac:dyDescent="0.4">
      <c r="B55" s="181" t="s">
        <v>1061</v>
      </c>
      <c r="C55" s="181" t="s">
        <v>1062</v>
      </c>
      <c r="D55" s="200">
        <v>41332</v>
      </c>
      <c r="E55" s="91" t="s">
        <v>922</v>
      </c>
      <c r="F55" s="91" t="s">
        <v>490</v>
      </c>
      <c r="G55" s="190" t="s">
        <v>1063</v>
      </c>
      <c r="H55" s="315" t="s">
        <v>59</v>
      </c>
      <c r="I55" s="315" t="s">
        <v>59</v>
      </c>
      <c r="J55" s="138" t="s">
        <v>914</v>
      </c>
    </row>
    <row r="56" spans="2:10" ht="29.15" x14ac:dyDescent="0.4">
      <c r="B56" s="181" t="s">
        <v>1064</v>
      </c>
      <c r="C56" s="181" t="s">
        <v>1065</v>
      </c>
      <c r="D56" s="197">
        <v>41333</v>
      </c>
      <c r="E56" s="91" t="s">
        <v>917</v>
      </c>
      <c r="F56" s="91" t="s">
        <v>918</v>
      </c>
      <c r="G56" s="190" t="s">
        <v>1066</v>
      </c>
      <c r="H56" s="315">
        <v>65000</v>
      </c>
      <c r="I56" s="315">
        <v>65000</v>
      </c>
      <c r="J56" s="192" t="s">
        <v>69</v>
      </c>
    </row>
    <row r="57" spans="2:10" ht="409.6" x14ac:dyDescent="0.4">
      <c r="B57" s="164" t="s">
        <v>1067</v>
      </c>
      <c r="C57" s="164" t="s">
        <v>1068</v>
      </c>
      <c r="D57" s="197">
        <v>41341</v>
      </c>
      <c r="E57" s="91" t="s">
        <v>917</v>
      </c>
      <c r="F57" s="91" t="s">
        <v>918</v>
      </c>
      <c r="G57" s="190" t="s">
        <v>1069</v>
      </c>
      <c r="H57" s="319">
        <v>7800000</v>
      </c>
      <c r="I57" s="319">
        <v>5460000</v>
      </c>
      <c r="J57" s="181" t="s">
        <v>16</v>
      </c>
    </row>
    <row r="58" spans="2:10" ht="72.900000000000006" x14ac:dyDescent="0.4">
      <c r="B58" s="164" t="s">
        <v>1070</v>
      </c>
      <c r="C58" s="164" t="s">
        <v>1071</v>
      </c>
      <c r="D58" s="197">
        <v>41344</v>
      </c>
      <c r="E58" s="91" t="s">
        <v>917</v>
      </c>
      <c r="F58" s="91" t="s">
        <v>918</v>
      </c>
      <c r="G58" s="190" t="s">
        <v>1072</v>
      </c>
      <c r="H58" s="315">
        <v>1300000</v>
      </c>
      <c r="I58" s="315">
        <v>910000</v>
      </c>
      <c r="J58" s="164" t="s">
        <v>16</v>
      </c>
    </row>
    <row r="59" spans="2:10" ht="29.15" x14ac:dyDescent="0.4">
      <c r="B59" s="181" t="s">
        <v>1073</v>
      </c>
      <c r="C59" s="181" t="s">
        <v>1074</v>
      </c>
      <c r="D59" s="200">
        <v>41374</v>
      </c>
      <c r="E59" s="28" t="s">
        <v>1075</v>
      </c>
      <c r="F59" s="91" t="s">
        <v>27</v>
      </c>
      <c r="G59" s="158" t="s">
        <v>1076</v>
      </c>
      <c r="H59" s="315" t="s">
        <v>59</v>
      </c>
      <c r="I59" s="315" t="s">
        <v>59</v>
      </c>
      <c r="J59" s="164" t="s">
        <v>914</v>
      </c>
    </row>
    <row r="60" spans="2:10" ht="58.3" x14ac:dyDescent="0.4">
      <c r="B60" s="181" t="s">
        <v>1077</v>
      </c>
      <c r="C60" s="181" t="s">
        <v>1078</v>
      </c>
      <c r="D60" s="197">
        <v>41375</v>
      </c>
      <c r="E60" s="91" t="s">
        <v>917</v>
      </c>
      <c r="F60" s="91" t="s">
        <v>918</v>
      </c>
      <c r="G60" s="158" t="s">
        <v>1079</v>
      </c>
      <c r="H60" s="315">
        <v>1365000</v>
      </c>
      <c r="I60" s="315">
        <v>955500</v>
      </c>
      <c r="J60" s="181" t="s">
        <v>16</v>
      </c>
    </row>
    <row r="61" spans="2:10" ht="29.15" x14ac:dyDescent="0.4">
      <c r="B61" s="181" t="s">
        <v>1080</v>
      </c>
      <c r="C61" s="181" t="s">
        <v>1081</v>
      </c>
      <c r="D61" s="197">
        <v>41376</v>
      </c>
      <c r="E61" s="91" t="s">
        <v>917</v>
      </c>
      <c r="F61" s="91" t="s">
        <v>918</v>
      </c>
      <c r="G61" s="201" t="s">
        <v>1296</v>
      </c>
      <c r="H61" s="315">
        <v>65000</v>
      </c>
      <c r="I61" s="315">
        <v>45500</v>
      </c>
      <c r="J61" s="164" t="s">
        <v>16</v>
      </c>
    </row>
    <row r="62" spans="2:10" ht="320.60000000000002" x14ac:dyDescent="0.4">
      <c r="B62" s="181" t="s">
        <v>1082</v>
      </c>
      <c r="C62" s="181" t="s">
        <v>1083</v>
      </c>
      <c r="D62" s="197">
        <v>41394</v>
      </c>
      <c r="E62" s="91" t="s">
        <v>917</v>
      </c>
      <c r="F62" s="91" t="s">
        <v>918</v>
      </c>
      <c r="G62" s="158" t="s">
        <v>1297</v>
      </c>
      <c r="H62" s="315" t="s">
        <v>59</v>
      </c>
      <c r="I62" s="315" t="s">
        <v>59</v>
      </c>
      <c r="J62" s="164" t="s">
        <v>1329</v>
      </c>
    </row>
    <row r="63" spans="2:10" ht="72.900000000000006" x14ac:dyDescent="0.4">
      <c r="B63" s="181" t="s">
        <v>1087</v>
      </c>
      <c r="C63" s="181" t="s">
        <v>1088</v>
      </c>
      <c r="D63" s="197">
        <v>41397</v>
      </c>
      <c r="E63" s="91" t="s">
        <v>917</v>
      </c>
      <c r="F63" s="91" t="s">
        <v>918</v>
      </c>
      <c r="G63" s="158" t="s">
        <v>1089</v>
      </c>
      <c r="H63" s="315" t="s">
        <v>59</v>
      </c>
      <c r="I63" s="315" t="s">
        <v>59</v>
      </c>
      <c r="J63" s="164" t="s">
        <v>914</v>
      </c>
    </row>
    <row r="64" spans="2:10" ht="174.9" x14ac:dyDescent="0.4">
      <c r="B64" s="181" t="s">
        <v>1084</v>
      </c>
      <c r="C64" s="181" t="s">
        <v>1085</v>
      </c>
      <c r="D64" s="200">
        <v>41397</v>
      </c>
      <c r="E64" s="91" t="s">
        <v>922</v>
      </c>
      <c r="F64" s="91" t="s">
        <v>490</v>
      </c>
      <c r="G64" s="158" t="s">
        <v>1086</v>
      </c>
      <c r="H64" s="315">
        <v>3400000</v>
      </c>
      <c r="I64" s="315">
        <v>3400000</v>
      </c>
      <c r="J64" s="164" t="s">
        <v>69</v>
      </c>
    </row>
    <row r="65" spans="1:10" ht="145.75" x14ac:dyDescent="0.4">
      <c r="B65" s="181" t="s">
        <v>1090</v>
      </c>
      <c r="C65" s="181" t="s">
        <v>1091</v>
      </c>
      <c r="D65" s="197">
        <v>41401</v>
      </c>
      <c r="E65" s="91" t="s">
        <v>917</v>
      </c>
      <c r="F65" s="91" t="s">
        <v>918</v>
      </c>
      <c r="G65" s="201" t="s">
        <v>1092</v>
      </c>
      <c r="H65" s="315">
        <v>1600000</v>
      </c>
      <c r="I65" s="315">
        <v>1120000</v>
      </c>
      <c r="J65" s="164" t="s">
        <v>16</v>
      </c>
    </row>
    <row r="66" spans="1:10" ht="43.75" x14ac:dyDescent="0.4">
      <c r="A66" s="202"/>
      <c r="B66" s="181" t="s">
        <v>1093</v>
      </c>
      <c r="C66" s="181" t="s">
        <v>1094</v>
      </c>
      <c r="D66" s="197">
        <v>41402</v>
      </c>
      <c r="E66" s="91" t="s">
        <v>917</v>
      </c>
      <c r="F66" s="91" t="s">
        <v>918</v>
      </c>
      <c r="G66" s="158" t="s">
        <v>1095</v>
      </c>
      <c r="H66" s="315">
        <v>650000</v>
      </c>
      <c r="I66" s="315"/>
      <c r="J66" s="164" t="s">
        <v>1298</v>
      </c>
    </row>
    <row r="67" spans="1:10" ht="43.75" x14ac:dyDescent="0.4">
      <c r="B67" s="181" t="s">
        <v>1096</v>
      </c>
      <c r="C67" s="181" t="s">
        <v>1097</v>
      </c>
      <c r="D67" s="197">
        <v>41437</v>
      </c>
      <c r="E67" s="91" t="s">
        <v>917</v>
      </c>
      <c r="F67" s="91" t="s">
        <v>918</v>
      </c>
      <c r="G67" s="158" t="s">
        <v>1098</v>
      </c>
      <c r="H67" s="315">
        <v>1300000</v>
      </c>
      <c r="I67" s="315">
        <v>910000</v>
      </c>
      <c r="J67" s="164" t="s">
        <v>16</v>
      </c>
    </row>
    <row r="68" spans="1:10" ht="204" x14ac:dyDescent="0.4">
      <c r="A68" s="202"/>
      <c r="B68" s="138" t="s">
        <v>1299</v>
      </c>
      <c r="C68" s="181" t="s">
        <v>1300</v>
      </c>
      <c r="D68" s="199">
        <v>41451</v>
      </c>
      <c r="E68" s="91" t="s">
        <v>917</v>
      </c>
      <c r="F68" s="91" t="s">
        <v>918</v>
      </c>
      <c r="G68" s="158" t="s">
        <v>1301</v>
      </c>
      <c r="H68" s="315">
        <v>2600000</v>
      </c>
      <c r="I68" s="315">
        <v>910000</v>
      </c>
      <c r="J68" s="164" t="s">
        <v>1302</v>
      </c>
    </row>
    <row r="69" spans="1:10" ht="87.45" x14ac:dyDescent="0.4">
      <c r="B69" s="138" t="s">
        <v>1099</v>
      </c>
      <c r="C69" s="138" t="s">
        <v>1100</v>
      </c>
      <c r="D69" s="199">
        <v>41463</v>
      </c>
      <c r="E69" s="91" t="s">
        <v>917</v>
      </c>
      <c r="F69" s="91" t="s">
        <v>918</v>
      </c>
      <c r="G69" s="158" t="s">
        <v>1101</v>
      </c>
      <c r="H69" s="315">
        <v>65000</v>
      </c>
      <c r="I69" s="315">
        <v>45500</v>
      </c>
      <c r="J69" s="164" t="s">
        <v>16</v>
      </c>
    </row>
    <row r="70" spans="1:10" ht="116.6" x14ac:dyDescent="0.4">
      <c r="A70" s="202"/>
      <c r="B70" s="138" t="s">
        <v>1102</v>
      </c>
      <c r="C70" s="138" t="s">
        <v>1103</v>
      </c>
      <c r="D70" s="199">
        <v>41516</v>
      </c>
      <c r="E70" s="91" t="s">
        <v>917</v>
      </c>
      <c r="F70" s="91" t="s">
        <v>918</v>
      </c>
      <c r="G70" s="201" t="s">
        <v>1303</v>
      </c>
      <c r="H70" s="315">
        <v>65000</v>
      </c>
      <c r="I70" s="315">
        <v>45500</v>
      </c>
      <c r="J70" s="164" t="s">
        <v>16</v>
      </c>
    </row>
    <row r="71" spans="1:10" ht="43.75" x14ac:dyDescent="0.4">
      <c r="B71" s="203" t="s">
        <v>1104</v>
      </c>
      <c r="C71" s="138" t="s">
        <v>1105</v>
      </c>
      <c r="D71" s="199">
        <v>41533</v>
      </c>
      <c r="E71" s="91" t="s">
        <v>917</v>
      </c>
      <c r="F71" s="91" t="s">
        <v>918</v>
      </c>
      <c r="G71" s="158" t="s">
        <v>1106</v>
      </c>
      <c r="H71" s="315">
        <v>1300000</v>
      </c>
      <c r="I71" s="315">
        <v>910000</v>
      </c>
      <c r="J71" s="164" t="s">
        <v>16</v>
      </c>
    </row>
    <row r="72" spans="1:10" ht="43.75" x14ac:dyDescent="0.4">
      <c r="A72" s="202"/>
      <c r="B72" s="138" t="s">
        <v>1107</v>
      </c>
      <c r="C72" s="138" t="s">
        <v>1108</v>
      </c>
      <c r="D72" s="199">
        <v>41565</v>
      </c>
      <c r="E72" s="91" t="s">
        <v>917</v>
      </c>
      <c r="F72" s="91" t="s">
        <v>918</v>
      </c>
      <c r="G72" s="158" t="s">
        <v>1109</v>
      </c>
      <c r="H72" s="315">
        <v>325000</v>
      </c>
      <c r="I72" s="315" t="s">
        <v>59</v>
      </c>
      <c r="J72" s="164" t="s">
        <v>1304</v>
      </c>
    </row>
    <row r="73" spans="1:10" ht="43.75" x14ac:dyDescent="0.4">
      <c r="B73" s="138" t="s">
        <v>1113</v>
      </c>
      <c r="C73" s="138" t="s">
        <v>1114</v>
      </c>
      <c r="D73" s="199">
        <v>41565</v>
      </c>
      <c r="E73" s="91" t="s">
        <v>917</v>
      </c>
      <c r="F73" s="91" t="s">
        <v>918</v>
      </c>
      <c r="G73" s="158" t="s">
        <v>1115</v>
      </c>
      <c r="H73" s="315">
        <v>325000</v>
      </c>
      <c r="I73" s="315" t="s">
        <v>59</v>
      </c>
      <c r="J73" s="164" t="s">
        <v>1304</v>
      </c>
    </row>
    <row r="74" spans="1:10" ht="43.75" x14ac:dyDescent="0.4">
      <c r="A74" s="202"/>
      <c r="B74" s="138" t="s">
        <v>1110</v>
      </c>
      <c r="C74" s="138" t="s">
        <v>1111</v>
      </c>
      <c r="D74" s="199">
        <v>41565</v>
      </c>
      <c r="E74" s="91" t="s">
        <v>917</v>
      </c>
      <c r="F74" s="91" t="s">
        <v>918</v>
      </c>
      <c r="G74" s="158" t="s">
        <v>1112</v>
      </c>
      <c r="H74" s="315">
        <v>325000</v>
      </c>
      <c r="I74" s="315" t="s">
        <v>59</v>
      </c>
      <c r="J74" s="164" t="s">
        <v>1304</v>
      </c>
    </row>
    <row r="75" spans="1:10" ht="43.75" x14ac:dyDescent="0.4">
      <c r="B75" s="138" t="s">
        <v>1118</v>
      </c>
      <c r="C75" s="138" t="s">
        <v>1119</v>
      </c>
      <c r="D75" s="199">
        <v>41569</v>
      </c>
      <c r="E75" s="91" t="s">
        <v>917</v>
      </c>
      <c r="F75" s="91" t="s">
        <v>918</v>
      </c>
      <c r="G75" s="158" t="s">
        <v>1120</v>
      </c>
      <c r="H75" s="315">
        <v>325000</v>
      </c>
      <c r="I75" s="315" t="s">
        <v>59</v>
      </c>
      <c r="J75" s="164" t="s">
        <v>1304</v>
      </c>
    </row>
    <row r="76" spans="1:10" ht="43.75" x14ac:dyDescent="0.4">
      <c r="A76" s="202"/>
      <c r="B76" s="138" t="s">
        <v>1116</v>
      </c>
      <c r="C76" s="138" t="s">
        <v>1117</v>
      </c>
      <c r="D76" s="199">
        <v>41569</v>
      </c>
      <c r="E76" s="91" t="s">
        <v>917</v>
      </c>
      <c r="F76" s="91" t="s">
        <v>918</v>
      </c>
      <c r="G76" s="158" t="s">
        <v>1305</v>
      </c>
      <c r="H76" s="315">
        <v>325000</v>
      </c>
      <c r="I76" s="315" t="s">
        <v>59</v>
      </c>
      <c r="J76" s="164" t="s">
        <v>1304</v>
      </c>
    </row>
    <row r="77" spans="1:10" ht="43.75" x14ac:dyDescent="0.4">
      <c r="B77" s="138" t="s">
        <v>1121</v>
      </c>
      <c r="C77" s="138" t="s">
        <v>1122</v>
      </c>
      <c r="D77" s="199">
        <v>41570</v>
      </c>
      <c r="E77" s="91" t="s">
        <v>917</v>
      </c>
      <c r="F77" s="91" t="s">
        <v>918</v>
      </c>
      <c r="G77" s="158" t="s">
        <v>1123</v>
      </c>
      <c r="H77" s="315" t="s">
        <v>59</v>
      </c>
      <c r="I77" s="315" t="s">
        <v>59</v>
      </c>
      <c r="J77" s="138" t="s">
        <v>914</v>
      </c>
    </row>
    <row r="78" spans="1:10" ht="43.75" x14ac:dyDescent="0.4">
      <c r="A78" s="202"/>
      <c r="B78" s="138" t="s">
        <v>1124</v>
      </c>
      <c r="C78" s="138" t="s">
        <v>1125</v>
      </c>
      <c r="D78" s="199">
        <v>41571</v>
      </c>
      <c r="E78" s="91" t="s">
        <v>917</v>
      </c>
      <c r="F78" s="91" t="s">
        <v>918</v>
      </c>
      <c r="G78" s="158" t="s">
        <v>1126</v>
      </c>
      <c r="H78" s="315">
        <v>325000</v>
      </c>
      <c r="I78" s="315" t="s">
        <v>59</v>
      </c>
      <c r="J78" s="164" t="s">
        <v>1304</v>
      </c>
    </row>
    <row r="79" spans="1:10" ht="58.3" x14ac:dyDescent="0.4">
      <c r="B79" s="138" t="s">
        <v>1127</v>
      </c>
      <c r="C79" s="138" t="s">
        <v>1128</v>
      </c>
      <c r="D79" s="199">
        <v>41578</v>
      </c>
      <c r="E79" s="91" t="s">
        <v>917</v>
      </c>
      <c r="F79" s="91" t="s">
        <v>918</v>
      </c>
      <c r="G79" s="158" t="s">
        <v>1306</v>
      </c>
      <c r="H79" s="315">
        <v>65000</v>
      </c>
      <c r="I79" s="315">
        <v>65000</v>
      </c>
      <c r="J79" s="192" t="s">
        <v>92</v>
      </c>
    </row>
    <row r="80" spans="1:10" ht="43.75" x14ac:dyDescent="0.4">
      <c r="A80" s="202"/>
      <c r="B80" s="138" t="s">
        <v>1132</v>
      </c>
      <c r="C80" s="138" t="s">
        <v>1133</v>
      </c>
      <c r="D80" s="199">
        <v>41597</v>
      </c>
      <c r="E80" s="91" t="s">
        <v>917</v>
      </c>
      <c r="F80" s="91" t="s">
        <v>918</v>
      </c>
      <c r="G80" s="158" t="s">
        <v>1134</v>
      </c>
      <c r="H80" s="315">
        <v>1300000</v>
      </c>
      <c r="I80" s="315">
        <v>910000</v>
      </c>
      <c r="J80" s="164" t="s">
        <v>16</v>
      </c>
    </row>
    <row r="81" spans="1:10" ht="43.75" x14ac:dyDescent="0.4">
      <c r="B81" s="138" t="s">
        <v>1141</v>
      </c>
      <c r="C81" s="138" t="s">
        <v>1142</v>
      </c>
      <c r="D81" s="199">
        <v>41597</v>
      </c>
      <c r="E81" s="91" t="s">
        <v>917</v>
      </c>
      <c r="F81" s="91" t="s">
        <v>918</v>
      </c>
      <c r="G81" s="158" t="s">
        <v>1143</v>
      </c>
      <c r="H81" s="315">
        <v>1300000</v>
      </c>
      <c r="I81" s="315">
        <v>910000</v>
      </c>
      <c r="J81" s="164" t="s">
        <v>16</v>
      </c>
    </row>
    <row r="82" spans="1:10" ht="43.75" x14ac:dyDescent="0.4">
      <c r="A82" s="202"/>
      <c r="B82" s="138" t="s">
        <v>1129</v>
      </c>
      <c r="C82" s="138" t="s">
        <v>1130</v>
      </c>
      <c r="D82" s="199">
        <v>41597</v>
      </c>
      <c r="E82" s="91" t="s">
        <v>917</v>
      </c>
      <c r="F82" s="91" t="s">
        <v>918</v>
      </c>
      <c r="G82" s="158" t="s">
        <v>1131</v>
      </c>
      <c r="H82" s="315">
        <v>1300000</v>
      </c>
      <c r="I82" s="315">
        <v>910000</v>
      </c>
      <c r="J82" s="164" t="s">
        <v>16</v>
      </c>
    </row>
    <row r="83" spans="1:10" ht="43.75" x14ac:dyDescent="0.4">
      <c r="B83" s="138" t="s">
        <v>1135</v>
      </c>
      <c r="C83" s="138" t="s">
        <v>1136</v>
      </c>
      <c r="D83" s="199">
        <v>41597</v>
      </c>
      <c r="E83" s="91" t="s">
        <v>917</v>
      </c>
      <c r="F83" s="91" t="s">
        <v>918</v>
      </c>
      <c r="G83" s="158" t="s">
        <v>1137</v>
      </c>
      <c r="H83" s="315">
        <v>1300000</v>
      </c>
      <c r="I83" s="315">
        <v>910000</v>
      </c>
      <c r="J83" s="164" t="s">
        <v>16</v>
      </c>
    </row>
    <row r="84" spans="1:10" ht="43.75" x14ac:dyDescent="0.4">
      <c r="A84" s="202"/>
      <c r="B84" s="138" t="s">
        <v>1138</v>
      </c>
      <c r="C84" s="138" t="s">
        <v>1139</v>
      </c>
      <c r="D84" s="199">
        <v>41597</v>
      </c>
      <c r="E84" s="91" t="s">
        <v>917</v>
      </c>
      <c r="F84" s="91" t="s">
        <v>918</v>
      </c>
      <c r="G84" s="158" t="s">
        <v>1140</v>
      </c>
      <c r="H84" s="315">
        <v>1300000</v>
      </c>
      <c r="I84" s="315">
        <v>910000</v>
      </c>
      <c r="J84" s="164" t="s">
        <v>16</v>
      </c>
    </row>
    <row r="85" spans="1:10" ht="131.15" x14ac:dyDescent="0.4">
      <c r="B85" s="138" t="s">
        <v>1144</v>
      </c>
      <c r="C85" s="138" t="s">
        <v>1145</v>
      </c>
      <c r="D85" s="199">
        <v>41611</v>
      </c>
      <c r="E85" s="91" t="s">
        <v>917</v>
      </c>
      <c r="F85" s="91" t="s">
        <v>918</v>
      </c>
      <c r="G85" s="158" t="s">
        <v>1307</v>
      </c>
      <c r="H85" s="315">
        <v>325000</v>
      </c>
      <c r="I85" s="315">
        <v>227500</v>
      </c>
      <c r="J85" s="164" t="s">
        <v>16</v>
      </c>
    </row>
    <row r="86" spans="1:10" ht="43.75" x14ac:dyDescent="0.4">
      <c r="A86" s="202"/>
      <c r="B86" s="138" t="s">
        <v>1308</v>
      </c>
      <c r="C86" s="138" t="s">
        <v>1309</v>
      </c>
      <c r="D86" s="199">
        <v>41612</v>
      </c>
      <c r="E86" s="28" t="s">
        <v>912</v>
      </c>
      <c r="F86" s="91" t="s">
        <v>19</v>
      </c>
      <c r="G86" s="158" t="s">
        <v>1310</v>
      </c>
      <c r="H86" s="315">
        <v>800000</v>
      </c>
      <c r="I86" s="315" t="s">
        <v>59</v>
      </c>
      <c r="J86" s="191" t="s">
        <v>1311</v>
      </c>
    </row>
    <row r="87" spans="1:10" ht="43.75" x14ac:dyDescent="0.4">
      <c r="B87" s="138" t="s">
        <v>1146</v>
      </c>
      <c r="C87" s="138" t="s">
        <v>1147</v>
      </c>
      <c r="D87" s="199">
        <v>41612</v>
      </c>
      <c r="E87" s="91" t="s">
        <v>917</v>
      </c>
      <c r="F87" s="91" t="s">
        <v>918</v>
      </c>
      <c r="G87" s="201" t="s">
        <v>1148</v>
      </c>
      <c r="H87" s="315" t="s">
        <v>59</v>
      </c>
      <c r="I87" s="315" t="s">
        <v>59</v>
      </c>
      <c r="J87" s="164" t="s">
        <v>1329</v>
      </c>
    </row>
    <row r="88" spans="1:10" ht="58.3" x14ac:dyDescent="0.4">
      <c r="B88" s="138" t="s">
        <v>1149</v>
      </c>
      <c r="C88" s="138" t="s">
        <v>1150</v>
      </c>
      <c r="D88" s="199">
        <v>41612</v>
      </c>
      <c r="E88" s="28" t="s">
        <v>1151</v>
      </c>
      <c r="F88" s="91" t="s">
        <v>23</v>
      </c>
      <c r="G88" s="158" t="s">
        <v>1312</v>
      </c>
      <c r="H88" s="315">
        <v>800000</v>
      </c>
      <c r="I88" s="315">
        <v>560000</v>
      </c>
      <c r="J88" s="138" t="s">
        <v>16</v>
      </c>
    </row>
    <row r="89" spans="1:10" ht="58.3" x14ac:dyDescent="0.4">
      <c r="B89" s="138" t="s">
        <v>1152</v>
      </c>
      <c r="C89" s="138" t="s">
        <v>1153</v>
      </c>
      <c r="D89" s="199">
        <v>41619</v>
      </c>
      <c r="E89" s="91" t="s">
        <v>917</v>
      </c>
      <c r="F89" s="91" t="s">
        <v>918</v>
      </c>
      <c r="G89" s="158" t="s">
        <v>1313</v>
      </c>
      <c r="H89" s="315">
        <v>1300000</v>
      </c>
      <c r="I89" s="315" t="s">
        <v>59</v>
      </c>
      <c r="J89" s="192" t="s">
        <v>1311</v>
      </c>
    </row>
    <row r="90" spans="1:10" ht="58.3" x14ac:dyDescent="0.4">
      <c r="B90" s="138" t="s">
        <v>1154</v>
      </c>
      <c r="C90" s="138" t="s">
        <v>1155</v>
      </c>
      <c r="D90" s="199">
        <v>41619</v>
      </c>
      <c r="E90" s="91" t="s">
        <v>917</v>
      </c>
      <c r="F90" s="91" t="s">
        <v>918</v>
      </c>
      <c r="G90" s="201" t="s">
        <v>1314</v>
      </c>
      <c r="H90" s="315">
        <v>1300000</v>
      </c>
      <c r="I90" s="315" t="s">
        <v>59</v>
      </c>
      <c r="J90" s="192" t="s">
        <v>1311</v>
      </c>
    </row>
    <row r="91" spans="1:10" ht="321" thickBot="1" x14ac:dyDescent="0.45">
      <c r="A91" s="202"/>
      <c r="B91" s="310" t="s">
        <v>1315</v>
      </c>
      <c r="C91" s="310" t="s">
        <v>1316</v>
      </c>
      <c r="D91" s="311">
        <v>41631</v>
      </c>
      <c r="E91" s="91" t="s">
        <v>917</v>
      </c>
      <c r="F91" s="91" t="s">
        <v>918</v>
      </c>
      <c r="G91" s="158" t="s">
        <v>1317</v>
      </c>
      <c r="H91" s="315">
        <v>3900000</v>
      </c>
      <c r="I91" s="315">
        <v>2730000</v>
      </c>
      <c r="J91" s="164" t="s">
        <v>16</v>
      </c>
    </row>
    <row r="92" spans="1:10" ht="16.3" thickBot="1" x14ac:dyDescent="0.45">
      <c r="B92" s="204" t="s">
        <v>76</v>
      </c>
      <c r="C92" s="205"/>
      <c r="D92" s="205"/>
      <c r="E92" s="205"/>
      <c r="F92" s="205"/>
      <c r="G92" s="205"/>
      <c r="H92" s="206">
        <f>SUM(Tabela1[VALOR DA MULTA (Aplicada)])</f>
        <v>192850000</v>
      </c>
      <c r="I92" s="207">
        <f>SUM(Tabela1[VALOR DA MULTA (Recolhida)])</f>
        <v>102963500</v>
      </c>
      <c r="J92" s="138"/>
    </row>
    <row r="93" spans="1:10" x14ac:dyDescent="0.4">
      <c r="A93" s="202"/>
      <c r="B93" t="s">
        <v>1156</v>
      </c>
    </row>
    <row r="94" spans="1:10" x14ac:dyDescent="0.4">
      <c r="B94" t="s">
        <v>1157</v>
      </c>
    </row>
    <row r="95" spans="1:10" ht="15.9" x14ac:dyDescent="0.45">
      <c r="A95" s="202"/>
      <c r="B95" s="84"/>
    </row>
    <row r="96" spans="1:10" ht="15.9" x14ac:dyDescent="0.45">
      <c r="B96" s="83" t="s">
        <v>77</v>
      </c>
    </row>
    <row r="97" spans="1:2" ht="15.9" x14ac:dyDescent="0.45">
      <c r="A97" s="202"/>
      <c r="B97" s="84" t="s">
        <v>78</v>
      </c>
    </row>
    <row r="98" spans="1:2" ht="15.9" x14ac:dyDescent="0.45">
      <c r="B98" s="84" t="s">
        <v>79</v>
      </c>
    </row>
    <row r="99" spans="1:2" ht="15.9" x14ac:dyDescent="0.45">
      <c r="B99" s="84" t="s">
        <v>80</v>
      </c>
    </row>
    <row r="100" spans="1:2" ht="15.9" x14ac:dyDescent="0.45">
      <c r="B100" s="84" t="s">
        <v>81</v>
      </c>
    </row>
    <row r="101" spans="1:2" ht="15.9" x14ac:dyDescent="0.45">
      <c r="B101" s="84" t="s">
        <v>82</v>
      </c>
    </row>
    <row r="102" spans="1:2" ht="15.9" x14ac:dyDescent="0.45">
      <c r="B102" s="84" t="s">
        <v>83</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86BA-214C-47F7-96F3-74E526830A89}">
  <dimension ref="A2:BQ21"/>
  <sheetViews>
    <sheetView tabSelected="1" topLeftCell="C4" zoomScale="60" zoomScaleNormal="60" workbookViewId="0">
      <selection activeCell="M18" sqref="M18"/>
    </sheetView>
  </sheetViews>
  <sheetFormatPr defaultRowHeight="14.6" outlineLevelCol="1" x14ac:dyDescent="0.4"/>
  <cols>
    <col min="1" max="1" width="28.69140625" customWidth="1"/>
    <col min="2" max="2" width="25.69140625" customWidth="1"/>
    <col min="3" max="3" width="17.3828125" customWidth="1"/>
    <col min="4" max="4" width="21.53515625" customWidth="1"/>
    <col min="5" max="5" width="24" customWidth="1"/>
    <col min="6" max="6" width="17.69140625" hidden="1" customWidth="1" outlineLevel="1"/>
    <col min="7" max="7" width="66.84375" customWidth="1" collapsed="1"/>
    <col min="8" max="8" width="21.53515625" customWidth="1"/>
    <col min="9" max="9" width="27" customWidth="1"/>
    <col min="10" max="10" width="27.15234375" customWidth="1"/>
    <col min="11" max="11" width="3.3828125" customWidth="1"/>
    <col min="12" max="12" width="7.15234375" style="313" customWidth="1"/>
  </cols>
  <sheetData>
    <row r="2" spans="1:69" ht="18.45" x14ac:dyDescent="0.5">
      <c r="C2" s="46" t="s">
        <v>1332</v>
      </c>
      <c r="D2" s="331"/>
      <c r="E2" s="331"/>
    </row>
    <row r="5" spans="1:69" ht="61.75" x14ac:dyDescent="0.4">
      <c r="A5" s="326" t="s">
        <v>2</v>
      </c>
      <c r="B5" s="326" t="s">
        <v>3</v>
      </c>
      <c r="C5" s="327" t="s">
        <v>1333</v>
      </c>
      <c r="D5" s="326" t="s">
        <v>5</v>
      </c>
      <c r="E5" s="326" t="s">
        <v>6</v>
      </c>
      <c r="F5" s="326" t="s">
        <v>1331</v>
      </c>
      <c r="G5" s="326" t="s">
        <v>7</v>
      </c>
      <c r="H5" s="326" t="s">
        <v>8</v>
      </c>
      <c r="I5" s="326" t="s">
        <v>9</v>
      </c>
      <c r="J5" s="326" t="s">
        <v>10</v>
      </c>
      <c r="L5" s="346"/>
    </row>
    <row r="6" spans="1:69" ht="43.75" x14ac:dyDescent="0.4">
      <c r="A6" s="322" t="s">
        <v>1338</v>
      </c>
      <c r="B6" s="320" t="s">
        <v>1339</v>
      </c>
      <c r="C6" s="320">
        <v>45063</v>
      </c>
      <c r="D6" s="322" t="s">
        <v>1340</v>
      </c>
      <c r="E6" s="322" t="s">
        <v>1341</v>
      </c>
      <c r="F6" s="322"/>
      <c r="G6" s="329" t="s">
        <v>1342</v>
      </c>
      <c r="H6" s="333">
        <v>150000</v>
      </c>
      <c r="I6" s="333">
        <v>105000</v>
      </c>
      <c r="J6" s="322" t="s">
        <v>1337</v>
      </c>
      <c r="L6" s="345"/>
    </row>
    <row r="7" spans="1:69" s="313" customFormat="1" ht="43.75" x14ac:dyDescent="0.4">
      <c r="A7" s="325" t="s">
        <v>1343</v>
      </c>
      <c r="B7" s="321" t="s">
        <v>1344</v>
      </c>
      <c r="C7" s="321">
        <v>45098</v>
      </c>
      <c r="D7" s="339" t="s">
        <v>1345</v>
      </c>
      <c r="E7" s="334" t="s">
        <v>1346</v>
      </c>
      <c r="F7" s="334"/>
      <c r="G7" s="325" t="s">
        <v>1347</v>
      </c>
      <c r="H7" s="335"/>
      <c r="I7" s="328"/>
      <c r="J7" s="325" t="s">
        <v>1336</v>
      </c>
      <c r="L7" s="345"/>
    </row>
    <row r="8" spans="1:69" s="322" customFormat="1" ht="58.3" x14ac:dyDescent="0.4">
      <c r="A8" s="322" t="s">
        <v>1361</v>
      </c>
      <c r="B8" s="320" t="s">
        <v>1348</v>
      </c>
      <c r="C8" s="320">
        <v>45146</v>
      </c>
      <c r="D8" s="322" t="s">
        <v>1349</v>
      </c>
      <c r="E8" s="322" t="s">
        <v>1350</v>
      </c>
      <c r="G8" s="329" t="s">
        <v>1351</v>
      </c>
      <c r="H8" s="333"/>
      <c r="I8" s="333"/>
      <c r="J8" s="322" t="s">
        <v>1336</v>
      </c>
      <c r="K8" s="336"/>
      <c r="L8" s="345"/>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7"/>
      <c r="BK8" s="337"/>
      <c r="BL8" s="337"/>
      <c r="BM8" s="337"/>
      <c r="BN8" s="337"/>
      <c r="BO8" s="337"/>
      <c r="BP8" s="337"/>
      <c r="BQ8" s="337"/>
    </row>
    <row r="9" spans="1:69" s="313" customFormat="1" ht="58.3" x14ac:dyDescent="0.4">
      <c r="A9" s="325" t="s">
        <v>1352</v>
      </c>
      <c r="B9" s="321" t="s">
        <v>1354</v>
      </c>
      <c r="C9" s="321">
        <v>45181</v>
      </c>
      <c r="D9" s="339" t="s">
        <v>1353</v>
      </c>
      <c r="E9" s="334" t="s">
        <v>1330</v>
      </c>
      <c r="F9" s="334"/>
      <c r="G9" s="325" t="s">
        <v>1355</v>
      </c>
      <c r="H9" s="335" t="s">
        <v>1420</v>
      </c>
      <c r="I9" s="335">
        <v>46290.53</v>
      </c>
      <c r="J9" s="325" t="s">
        <v>1425</v>
      </c>
      <c r="L9" s="345"/>
    </row>
    <row r="10" spans="1:69" s="322" customFormat="1" ht="72.900000000000006" x14ac:dyDescent="0.4">
      <c r="A10" s="322" t="s">
        <v>1357</v>
      </c>
      <c r="B10" s="320" t="s">
        <v>1359</v>
      </c>
      <c r="C10" s="320">
        <v>45257</v>
      </c>
      <c r="D10" s="322" t="s">
        <v>1356</v>
      </c>
      <c r="E10" s="322" t="s">
        <v>1358</v>
      </c>
      <c r="F10" s="332"/>
      <c r="G10" s="329" t="s">
        <v>1360</v>
      </c>
      <c r="H10" s="333">
        <v>20000</v>
      </c>
      <c r="I10" s="324">
        <v>14000</v>
      </c>
      <c r="J10" s="332" t="s">
        <v>1337</v>
      </c>
      <c r="K10" s="342"/>
      <c r="L10" s="345"/>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0"/>
      <c r="AQ10" s="340"/>
      <c r="AR10" s="340"/>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row>
    <row r="11" spans="1:69" s="313" customFormat="1" ht="72.900000000000006" x14ac:dyDescent="0.4">
      <c r="A11" s="325" t="s">
        <v>1373</v>
      </c>
      <c r="B11" s="321" t="s">
        <v>1376</v>
      </c>
      <c r="C11" s="321" t="s">
        <v>1377</v>
      </c>
      <c r="D11" s="339" t="s">
        <v>1374</v>
      </c>
      <c r="E11" s="334" t="s">
        <v>1375</v>
      </c>
      <c r="F11" s="325"/>
      <c r="G11" s="325" t="s">
        <v>1378</v>
      </c>
      <c r="H11" s="335">
        <v>20000</v>
      </c>
      <c r="I11" s="344">
        <v>20000</v>
      </c>
      <c r="J11" s="325" t="s">
        <v>92</v>
      </c>
      <c r="K11" s="343"/>
      <c r="L11" s="345"/>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1"/>
      <c r="AQ11" s="341"/>
      <c r="AR11" s="341"/>
    </row>
    <row r="12" spans="1:69" s="322" customFormat="1" ht="58.3" x14ac:dyDescent="0.4">
      <c r="A12" s="322" t="s">
        <v>1383</v>
      </c>
      <c r="B12" s="320" t="s">
        <v>1381</v>
      </c>
      <c r="C12" s="323">
        <v>45190</v>
      </c>
      <c r="D12" s="322" t="s">
        <v>1379</v>
      </c>
      <c r="E12" s="322" t="s">
        <v>1380</v>
      </c>
      <c r="F12" s="332"/>
      <c r="G12" s="329" t="s">
        <v>1382</v>
      </c>
      <c r="H12" s="332" t="s">
        <v>1421</v>
      </c>
      <c r="I12" s="330">
        <v>61158</v>
      </c>
      <c r="J12" s="332" t="s">
        <v>1422</v>
      </c>
      <c r="K12" s="342"/>
      <c r="L12" s="345"/>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0"/>
      <c r="AQ12" s="340"/>
      <c r="AR12" s="340"/>
      <c r="AS12" s="337"/>
      <c r="AT12" s="337"/>
      <c r="AU12" s="337"/>
      <c r="AV12" s="337"/>
      <c r="AW12" s="337"/>
      <c r="AX12" s="337"/>
      <c r="AY12" s="337"/>
      <c r="AZ12" s="337"/>
      <c r="BA12" s="337"/>
      <c r="BB12" s="337"/>
      <c r="BC12" s="337"/>
      <c r="BD12" s="337"/>
      <c r="BE12" s="337"/>
      <c r="BF12" s="337"/>
      <c r="BG12" s="337"/>
      <c r="BH12" s="337"/>
      <c r="BI12" s="337"/>
      <c r="BJ12" s="337"/>
      <c r="BK12" s="337"/>
      <c r="BL12" s="337"/>
      <c r="BM12" s="337"/>
      <c r="BN12" s="337"/>
      <c r="BO12" s="337"/>
      <c r="BP12" s="337"/>
      <c r="BQ12" s="337"/>
    </row>
    <row r="13" spans="1:69" s="313" customFormat="1" ht="131.15" x14ac:dyDescent="0.4">
      <c r="A13" s="325" t="s">
        <v>1366</v>
      </c>
      <c r="B13" s="321" t="s">
        <v>1364</v>
      </c>
      <c r="C13" s="321" t="s">
        <v>1365</v>
      </c>
      <c r="D13" s="339" t="s">
        <v>1362</v>
      </c>
      <c r="E13" s="334" t="s">
        <v>1363</v>
      </c>
      <c r="F13" s="325"/>
      <c r="G13" s="325" t="s">
        <v>1367</v>
      </c>
      <c r="H13" s="335">
        <v>108000</v>
      </c>
      <c r="I13" s="344">
        <v>75600</v>
      </c>
      <c r="J13" s="325" t="s">
        <v>1423</v>
      </c>
      <c r="K13" s="343"/>
      <c r="L13" s="345"/>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1"/>
      <c r="AQ13" s="341"/>
      <c r="AR13" s="341"/>
    </row>
    <row r="14" spans="1:69" s="322" customFormat="1" ht="138" customHeight="1" x14ac:dyDescent="0.4">
      <c r="A14" s="322" t="s">
        <v>1371</v>
      </c>
      <c r="B14" s="320" t="s">
        <v>1370</v>
      </c>
      <c r="C14" s="323">
        <v>45204</v>
      </c>
      <c r="D14" s="322" t="s">
        <v>1368</v>
      </c>
      <c r="E14" s="322" t="s">
        <v>1369</v>
      </c>
      <c r="F14" s="332"/>
      <c r="G14" s="329" t="s">
        <v>1372</v>
      </c>
      <c r="H14" s="333">
        <v>20000</v>
      </c>
      <c r="I14" s="330">
        <v>20000</v>
      </c>
      <c r="J14" s="332" t="s">
        <v>92</v>
      </c>
      <c r="K14" s="342"/>
      <c r="L14" s="345"/>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0"/>
      <c r="AQ14" s="340"/>
      <c r="AR14" s="340"/>
      <c r="AS14" s="337"/>
      <c r="AT14" s="337"/>
      <c r="AU14" s="337"/>
      <c r="AV14" s="337"/>
      <c r="AW14" s="337"/>
      <c r="AX14" s="337"/>
      <c r="AY14" s="337"/>
      <c r="AZ14" s="337"/>
      <c r="BA14" s="337"/>
      <c r="BB14" s="337"/>
      <c r="BC14" s="337"/>
      <c r="BD14" s="337"/>
      <c r="BE14" s="337"/>
      <c r="BF14" s="337"/>
      <c r="BG14" s="337"/>
      <c r="BH14" s="337"/>
      <c r="BI14" s="337"/>
      <c r="BJ14" s="337"/>
      <c r="BK14" s="337"/>
      <c r="BL14" s="337"/>
      <c r="BM14" s="337"/>
      <c r="BN14" s="337"/>
      <c r="BO14" s="337"/>
      <c r="BP14" s="337"/>
      <c r="BQ14" s="337"/>
    </row>
    <row r="15" spans="1:69" s="313" customFormat="1" ht="87.45" x14ac:dyDescent="0.4">
      <c r="A15" s="325" t="s">
        <v>1385</v>
      </c>
      <c r="B15" s="321" t="s">
        <v>1387</v>
      </c>
      <c r="C15" s="321">
        <v>45204</v>
      </c>
      <c r="D15" s="339" t="s">
        <v>1384</v>
      </c>
      <c r="E15" s="334" t="s">
        <v>1386</v>
      </c>
      <c r="F15" s="325"/>
      <c r="G15" s="325" t="s">
        <v>1388</v>
      </c>
      <c r="H15" s="335">
        <v>60000</v>
      </c>
      <c r="I15" s="335">
        <v>42000</v>
      </c>
      <c r="J15" s="325" t="s">
        <v>1334</v>
      </c>
      <c r="K15"/>
      <c r="L15" s="345"/>
      <c r="M15"/>
      <c r="N15"/>
      <c r="O15"/>
      <c r="P15"/>
      <c r="Q15"/>
      <c r="R15"/>
      <c r="S15"/>
      <c r="T15"/>
      <c r="U15"/>
      <c r="V15"/>
      <c r="W15"/>
      <c r="X15"/>
      <c r="Y15"/>
      <c r="Z15"/>
      <c r="AA15"/>
      <c r="AB15"/>
      <c r="AC15"/>
      <c r="AD15"/>
      <c r="AE15"/>
      <c r="AF15"/>
      <c r="AG15"/>
      <c r="AH15"/>
      <c r="AI15"/>
      <c r="AJ15"/>
      <c r="AK15"/>
      <c r="AL15"/>
      <c r="AM15"/>
      <c r="AN15"/>
      <c r="AO15"/>
    </row>
    <row r="16" spans="1:69" s="322" customFormat="1" ht="58.3" x14ac:dyDescent="0.4">
      <c r="A16" s="322" t="s">
        <v>1389</v>
      </c>
      <c r="B16" s="320" t="s">
        <v>1391</v>
      </c>
      <c r="C16" s="323">
        <v>45195</v>
      </c>
      <c r="D16" s="322" t="s">
        <v>1390</v>
      </c>
      <c r="E16" s="322" t="s">
        <v>1335</v>
      </c>
      <c r="G16" s="329" t="s">
        <v>1392</v>
      </c>
      <c r="H16" s="333">
        <v>6500</v>
      </c>
      <c r="I16" s="330"/>
      <c r="J16" s="322" t="s">
        <v>1424</v>
      </c>
      <c r="K16" s="336"/>
      <c r="L16" s="345"/>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7"/>
      <c r="AQ16" s="337"/>
      <c r="AR16" s="337"/>
      <c r="AS16" s="337"/>
      <c r="AT16" s="337"/>
      <c r="AU16" s="337"/>
      <c r="AV16" s="337"/>
      <c r="AW16" s="337"/>
      <c r="AX16" s="337"/>
      <c r="AY16" s="337"/>
      <c r="AZ16" s="337"/>
      <c r="BA16" s="337"/>
      <c r="BB16" s="337"/>
      <c r="BC16" s="337"/>
      <c r="BD16" s="337"/>
      <c r="BE16" s="337"/>
      <c r="BF16" s="337"/>
      <c r="BG16" s="337"/>
      <c r="BH16" s="337"/>
      <c r="BI16" s="337"/>
      <c r="BJ16" s="337"/>
      <c r="BK16" s="337"/>
      <c r="BL16" s="337"/>
      <c r="BM16" s="337"/>
      <c r="BN16" s="337"/>
      <c r="BO16" s="337"/>
      <c r="BP16" s="337"/>
      <c r="BQ16" s="337"/>
    </row>
    <row r="17" spans="1:69" s="313" customFormat="1" ht="47.6" x14ac:dyDescent="0.4">
      <c r="A17" s="325" t="s">
        <v>1393</v>
      </c>
      <c r="B17" s="321" t="s">
        <v>1394</v>
      </c>
      <c r="C17" s="321" t="s">
        <v>1397</v>
      </c>
      <c r="D17" s="339" t="s">
        <v>1396</v>
      </c>
      <c r="E17" s="334" t="s">
        <v>1395</v>
      </c>
      <c r="F17" s="325"/>
      <c r="G17" s="325" t="s">
        <v>1398</v>
      </c>
      <c r="H17" s="335">
        <v>50000</v>
      </c>
      <c r="I17" s="335">
        <v>35000</v>
      </c>
      <c r="J17" s="325" t="s">
        <v>1334</v>
      </c>
      <c r="K17"/>
      <c r="L17" s="345"/>
      <c r="M17"/>
      <c r="N17"/>
      <c r="O17"/>
      <c r="P17"/>
      <c r="Q17"/>
      <c r="R17"/>
      <c r="S17"/>
      <c r="T17"/>
      <c r="U17"/>
      <c r="V17"/>
      <c r="W17"/>
      <c r="X17"/>
      <c r="Y17"/>
      <c r="Z17"/>
      <c r="AA17"/>
      <c r="AB17"/>
      <c r="AC17"/>
      <c r="AD17"/>
      <c r="AE17"/>
      <c r="AF17"/>
      <c r="AG17"/>
      <c r="AH17"/>
      <c r="AI17"/>
      <c r="AJ17"/>
      <c r="AK17"/>
      <c r="AL17"/>
      <c r="AM17"/>
      <c r="AN17"/>
      <c r="AO17"/>
    </row>
    <row r="18" spans="1:69" s="322" customFormat="1" ht="409.6" x14ac:dyDescent="0.4">
      <c r="A18" s="322" t="s">
        <v>1402</v>
      </c>
      <c r="B18" s="320" t="s">
        <v>1401</v>
      </c>
      <c r="C18" s="323" t="s">
        <v>1403</v>
      </c>
      <c r="D18" s="322" t="s">
        <v>1399</v>
      </c>
      <c r="E18" s="322" t="s">
        <v>1400</v>
      </c>
      <c r="G18" s="333" t="s">
        <v>1419</v>
      </c>
      <c r="H18" s="333">
        <v>500500</v>
      </c>
      <c r="I18" s="330"/>
      <c r="J18" s="322" t="s">
        <v>293</v>
      </c>
      <c r="K18" s="336"/>
      <c r="L18" s="345"/>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row>
    <row r="19" spans="1:69" s="313" customFormat="1" ht="43.75" x14ac:dyDescent="0.4">
      <c r="A19" s="325" t="s">
        <v>1406</v>
      </c>
      <c r="B19" s="321" t="s">
        <v>1405</v>
      </c>
      <c r="C19" s="321">
        <v>45244</v>
      </c>
      <c r="D19" s="339" t="s">
        <v>1404</v>
      </c>
      <c r="E19" s="334" t="s">
        <v>1407</v>
      </c>
      <c r="F19" s="334"/>
      <c r="G19" s="325" t="s">
        <v>1408</v>
      </c>
      <c r="H19" s="335"/>
      <c r="I19" s="328"/>
      <c r="J19" s="325" t="s">
        <v>1336</v>
      </c>
      <c r="K19"/>
      <c r="L19" s="345"/>
      <c r="M19"/>
      <c r="N19"/>
      <c r="O19"/>
      <c r="P19"/>
      <c r="Q19"/>
      <c r="R19"/>
      <c r="S19"/>
      <c r="T19"/>
      <c r="U19"/>
      <c r="V19"/>
      <c r="W19"/>
      <c r="X19"/>
      <c r="Y19"/>
      <c r="Z19"/>
      <c r="AA19"/>
      <c r="AB19"/>
      <c r="AC19"/>
      <c r="AD19"/>
      <c r="AE19"/>
      <c r="AF19"/>
      <c r="AG19"/>
      <c r="AH19"/>
      <c r="AI19"/>
      <c r="AJ19"/>
      <c r="AK19"/>
      <c r="AL19"/>
      <c r="AM19"/>
      <c r="AN19"/>
      <c r="AO19"/>
    </row>
    <row r="20" spans="1:69" ht="72.900000000000006" x14ac:dyDescent="0.4">
      <c r="A20" s="322" t="s">
        <v>1413</v>
      </c>
      <c r="B20" s="320" t="s">
        <v>1411</v>
      </c>
      <c r="C20" s="323">
        <v>45268</v>
      </c>
      <c r="D20" s="322" t="s">
        <v>1409</v>
      </c>
      <c r="E20" s="322" t="s">
        <v>1410</v>
      </c>
      <c r="F20" s="322"/>
      <c r="G20" s="329" t="s">
        <v>1412</v>
      </c>
      <c r="H20" s="333">
        <v>57000</v>
      </c>
      <c r="I20" s="333">
        <v>39900</v>
      </c>
      <c r="J20" s="322" t="s">
        <v>1337</v>
      </c>
      <c r="L20" s="345"/>
    </row>
    <row r="21" spans="1:69" s="325" customFormat="1" ht="68.25" customHeight="1" x14ac:dyDescent="0.4">
      <c r="A21" s="325" t="s">
        <v>1414</v>
      </c>
      <c r="B21" s="325" t="s">
        <v>1415</v>
      </c>
      <c r="C21" s="321">
        <v>45308</v>
      </c>
      <c r="D21" s="325" t="s">
        <v>1416</v>
      </c>
      <c r="E21" s="325" t="s">
        <v>1417</v>
      </c>
      <c r="G21" s="325" t="s">
        <v>1418</v>
      </c>
      <c r="H21" s="335">
        <v>10500</v>
      </c>
      <c r="J21" s="325" t="s">
        <v>293</v>
      </c>
      <c r="L21" s="34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38"/>
      <c r="BM21" s="338"/>
      <c r="BN21" s="338"/>
      <c r="BO21" s="338"/>
      <c r="BP21" s="338"/>
      <c r="BQ21" s="338"/>
    </row>
  </sheetData>
  <autoFilter ref="D2:D21" xr:uid="{A48B5198-E18B-4499-BA10-4AE96D9157FD}"/>
  <conditionalFormatting sqref="B22:B1048576 B1:B5">
    <cfRule type="duplicateValues" dxfId="0" priority="1"/>
  </conditionalFormatting>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Alexandre de Souza Lima</cp:lastModifiedBy>
  <cp:lastPrinted>2024-10-02T13:24:25Z</cp:lastPrinted>
  <dcterms:created xsi:type="dcterms:W3CDTF">2014-02-11T20:07:21Z</dcterms:created>
  <dcterms:modified xsi:type="dcterms:W3CDTF">2025-01-08T20:30:35Z</dcterms:modified>
</cp:coreProperties>
</file>