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12"/>
  <workbookPr/>
  <mc:AlternateContent xmlns:mc="http://schemas.openxmlformats.org/markup-compatibility/2006">
    <mc:Choice Requires="x15">
      <x15ac:absPath xmlns:x15ac="http://schemas.microsoft.com/office/spreadsheetml/2010/11/ac" url="E:\DIVPAQ\Proc 480510033412025 - Vigilância Sede interditada ANM-DF\"/>
    </mc:Choice>
  </mc:AlternateContent>
  <xr:revisionPtr revIDLastSave="0" documentId="8_{24C21057-3ACA-40BD-B5CF-BFEDE5EDFE05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Resumo do Mês" sheetId="3" r:id="rId1"/>
    <sheet name="IMR" sheetId="1" r:id="rId2"/>
    <sheet name="Controle" sheetId="2" r:id="rId3"/>
    <sheet name="Fiscalização Adm. Item 5 do IMR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" l="1"/>
  <c r="C27" i="5" l="1"/>
  <c r="D45" i="3"/>
  <c r="F17" i="1"/>
  <c r="E17" i="1"/>
  <c r="D17" i="1"/>
  <c r="C17" i="1"/>
  <c r="B17" i="1"/>
  <c r="P37" i="2"/>
  <c r="Q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B43" i="3" s="1"/>
  <c r="P36" i="2"/>
  <c r="B42" i="3" s="1"/>
  <c r="O36" i="2"/>
  <c r="B41" i="3" s="1"/>
  <c r="N36" i="2"/>
  <c r="B40" i="3" s="1"/>
  <c r="M36" i="2"/>
  <c r="L36" i="2"/>
  <c r="B38" i="3" s="1"/>
  <c r="K36" i="2"/>
  <c r="B37" i="3" s="1"/>
  <c r="J36" i="2"/>
  <c r="B36" i="3" s="1"/>
  <c r="I36" i="2"/>
  <c r="B35" i="3" s="1"/>
  <c r="H36" i="2"/>
  <c r="B34" i="3" s="1"/>
  <c r="G36" i="2"/>
  <c r="B33" i="3" s="1"/>
  <c r="F36" i="2"/>
  <c r="B32" i="3" s="1"/>
  <c r="E36" i="2"/>
  <c r="B31" i="3" s="1"/>
  <c r="D36" i="2"/>
  <c r="B30" i="3" s="1"/>
  <c r="C36" i="2"/>
  <c r="B29" i="3" s="1"/>
  <c r="F7" i="3"/>
  <c r="E7" i="3"/>
  <c r="D7" i="3"/>
  <c r="C7" i="3"/>
  <c r="B7" i="3"/>
  <c r="R36" i="2" l="1"/>
  <c r="M38" i="2"/>
  <c r="P38" i="2"/>
  <c r="Q38" i="2"/>
  <c r="O38" i="2"/>
  <c r="N38" i="2"/>
  <c r="B39" i="3"/>
  <c r="L38" i="2"/>
  <c r="K38" i="2"/>
  <c r="J38" i="2"/>
  <c r="I38" i="2"/>
  <c r="H38" i="2"/>
  <c r="G38" i="2"/>
  <c r="F38" i="2"/>
  <c r="E38" i="2"/>
  <c r="D38" i="2"/>
  <c r="C38" i="2"/>
  <c r="B6" i="2"/>
  <c r="B7" i="2" s="1"/>
  <c r="B8" i="2" s="1"/>
  <c r="B9" i="2" s="1"/>
  <c r="B10" i="2" s="1"/>
  <c r="B11" i="2" s="1"/>
  <c r="B12" i="2" s="1"/>
  <c r="B13" i="2" s="1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F25" i="3"/>
  <c r="B25" i="3"/>
  <c r="A25" i="3"/>
  <c r="F24" i="3"/>
  <c r="B24" i="3"/>
  <c r="A24" i="3"/>
  <c r="F23" i="3"/>
  <c r="B23" i="3"/>
  <c r="A23" i="3"/>
  <c r="F22" i="3"/>
  <c r="B22" i="3"/>
  <c r="A22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8" i="3"/>
  <c r="E8" i="3"/>
  <c r="D8" i="3"/>
  <c r="C8" i="3"/>
  <c r="B8" i="3"/>
  <c r="R38" i="2" l="1"/>
  <c r="B47" i="3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45" i="3"/>
  <c r="C38" i="3" l="1"/>
  <c r="D38" i="3" s="1"/>
  <c r="C35" i="3"/>
  <c r="D35" i="3" s="1"/>
  <c r="C34" i="3" l="1"/>
  <c r="D34" i="3" s="1"/>
  <c r="C29" i="3"/>
  <c r="D29" i="3" s="1"/>
  <c r="C43" i="3"/>
  <c r="D43" i="3" s="1"/>
  <c r="C42" i="3"/>
  <c r="C40" i="3"/>
  <c r="C31" i="3"/>
  <c r="C41" i="3"/>
  <c r="D41" i="3" s="1"/>
  <c r="C36" i="3"/>
  <c r="C33" i="3"/>
  <c r="D33" i="3" s="1"/>
  <c r="C32" i="3"/>
  <c r="C30" i="3"/>
  <c r="C37" i="3"/>
  <c r="C39" i="3"/>
  <c r="D36" i="3" l="1"/>
  <c r="D32" i="3"/>
  <c r="D40" i="3"/>
  <c r="D37" i="3"/>
  <c r="D30" i="3"/>
  <c r="D31" i="3"/>
  <c r="D39" i="3"/>
  <c r="D42" i="3"/>
  <c r="D47" i="3" l="1"/>
  <c r="D4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E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  <r>
          <rPr>
            <b/>
            <sz val="9"/>
            <color indexed="81"/>
            <rFont val="Segoe UI"/>
            <family val="2"/>
          </rPr>
          <t xml:space="preserve">
</t>
        </r>
      </text>
    </comment>
    <comment ref="F2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informar o Processo, o mês referente à fiscalização e o valor mensal do contrato.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informe dia de incio do mês
</t>
        </r>
      </text>
    </comment>
    <comment ref="Q5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 xml:space="preserve"> Colunas de D a R </t>
        </r>
        <r>
          <rPr>
            <b/>
            <sz val="9"/>
            <color indexed="81"/>
            <rFont val="Segoe UI"/>
            <family val="2"/>
          </rPr>
          <t xml:space="preserve">- </t>
        </r>
        <r>
          <rPr>
            <sz val="9"/>
            <color indexed="81"/>
            <rFont val="Segoe UI"/>
            <family val="2"/>
          </rPr>
          <t xml:space="preserve"> Preencher diariamente com a infração (quantidade numérica 
por tipo de infração)
</t>
        </r>
      </text>
    </comment>
    <comment ref="R5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diariamente com o respectivo documento encaminhado à empresa</t>
        </r>
      </text>
    </comment>
    <comment ref="R9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Preencher somente as cèlulas amarelas</t>
        </r>
      </text>
    </comment>
  </commentList>
</comments>
</file>

<file path=xl/sharedStrings.xml><?xml version="1.0" encoding="utf-8"?>
<sst xmlns="http://schemas.openxmlformats.org/spreadsheetml/2006/main" count="150" uniqueCount="108">
  <si>
    <r>
      <t xml:space="preserve">IMR - </t>
    </r>
    <r>
      <rPr>
        <b/>
        <sz val="12"/>
        <color rgb="FF000000"/>
        <rFont val="Arial"/>
        <family val="2"/>
      </rPr>
      <t>Instrumento de Medição de Resultados</t>
    </r>
  </si>
  <si>
    <t xml:space="preserve">Processo: </t>
  </si>
  <si>
    <t>48051.003341/2025-24</t>
  </si>
  <si>
    <t>Mês :</t>
  </si>
  <si>
    <t>Novembro de 2025</t>
  </si>
  <si>
    <t>Valor Mensal do Contrato:</t>
  </si>
  <si>
    <t>INCIDÊNCIA 
DO GRAU DAS 
INFRAÇÕES</t>
  </si>
  <si>
    <t>ITEM</t>
  </si>
  <si>
    <t>DESCRIÇÃO DAS INFRAÇÕES</t>
  </si>
  <si>
    <t>GRAU</t>
  </si>
  <si>
    <t>INFRAÇÕES</t>
  </si>
  <si>
    <t>OCORRÊNCIAS</t>
  </si>
  <si>
    <t>R$</t>
  </si>
  <si>
    <t>DESCONTO</t>
  </si>
  <si>
    <t>MECANISMO DE CÁLCULO PARA AJUSTE DE PAGAMENTO</t>
  </si>
  <si>
    <t>Por dia</t>
  </si>
  <si>
    <t>Por dia e por colaborador</t>
  </si>
  <si>
    <t>Por dia e por documento</t>
  </si>
  <si>
    <t>Por dia e por ocorrência</t>
  </si>
  <si>
    <t>Por dia e por descumprimento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</si>
  <si>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</si>
  <si>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</si>
  <si>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</si>
  <si>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</si>
  <si>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</si>
  <si>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</si>
  <si>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ÍNSTRUMENTO DE MEDIÇÃO DE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</si>
  <si>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</si>
  <si>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</si>
  <si>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</si>
  <si>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</si>
  <si>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</si>
  <si>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</si>
  <si>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</si>
  <si>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</si>
  <si>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</si>
  <si>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</si>
  <si>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</si>
  <si>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Diária</t>
  </si>
  <si>
    <t>MECANISMO DE CÁLCULO</t>
  </si>
  <si>
    <t>Aferição realizada diariamente, podendo haver aferições em todos os turnos de trabalho, sendo, neste caso, a reincidência da INFRAÇÃO somatizada, para fins de Cálculo, no Ajuste de Pagamento.
- CÁLCULO DIÁRIO DE PONTOS AFERIDOS: 
(total de pontos diurno) + (total de pontos noturno) = pontuação do dia
- CÁLCULO DIÁRIO DE INFRAÇÕES
(total de infrações diurno) + (total de infrações noturno) 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</si>
  <si>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</si>
  <si>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</si>
  <si>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</si>
  <si>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6 a 10 pontos: Desconto de 1,20% até 2,00% da N.F.;
- De 11 a 20 pontos: Desconto de 2,20% até 4,00% da N.F.;
- Mais de 20 pontos: Desconto de 4,00% da N.F.
OBS.: A faixa de desconto NÃO É LINEAR, dependendo dos Graus das Infrações cometidas.</t>
  </si>
  <si>
    <t>OBSERVAÇÕES</t>
  </si>
  <si>
    <t>A pontuação é cumulativa entre os indicadores.</t>
  </si>
  <si>
    <t>ao dia sobre o valor mensal do contrato</t>
  </si>
  <si>
    <t>Permitir a execução da jornada de trabalho dos colaboradores em desacordo com os limites definidos no Termo de Referência.</t>
  </si>
  <si>
    <t>A quantidade de ocorrência registrada corresponderá ao número de dias que nela incorrerem.</t>
  </si>
  <si>
    <t>Permitir a presença de empregado sem EPI,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</si>
  <si>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em um mesmo dia.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</si>
  <si>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</si>
  <si>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esta, efetuada por servidor que tenha verificado sua ocorrência. Os registros das ocorrências serão individuais, ou seja, a cada fato ocorrido corresponderá uma ocorrência, podendo ocorrer o registro de várias ocorrências na mesma data.</t>
  </si>
  <si>
    <t>Atrasar e/ou deixar de fornecer uniformes na qualidade e na quantidade definidas no Termo de Referência. Deixar de impor penalidades àqueles que se negarem a usá-los.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</si>
  <si>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</si>
  <si>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</si>
  <si>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</si>
  <si>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Deixar de fornecer os materiais, ferramentas, utensílios, equipamentos e EPI em quantidade e qualidade definidos em proposta, ou aprovados pelo Fiscal, indispensáveis na prestação dos serviços e de impor penalidades àqueles que se negarem a usá-los.</t>
  </si>
  <si>
    <t>Condicionada à verificação pela Fiscalização ou à comunicação formalizada a esta.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</si>
  <si>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</si>
  <si>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48 horas.</t>
  </si>
  <si>
    <t>Atrasar o encaminhamento da Nota Fiscal/Fatura e dos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</si>
  <si>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</si>
  <si>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 xml:space="preserve">Deixar de cumprir a solicitação formal da Fiscalização e de apresentar os relatórios indispensáveis à fiscalização do Contrato ou fornecer informações não condizentes com a realidade. </t>
  </si>
  <si>
    <t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</si>
  <si>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Não indicar preposto na forma prevista no termo de referência.</t>
  </si>
  <si>
    <t>Os registros das ocorrências serão individuais, ou seja, a cada fato ocorrido corresponderá ocorrência, podendo ocorrer o registro de várias ocorrências na mesma data.</t>
  </si>
  <si>
    <t>O preposto da empresa deixar de atender as solicitações da ANM no prazo previsto no Termo de Referência.</t>
  </si>
  <si>
    <t>Os registros das ocorrências serão individuais.</t>
  </si>
  <si>
    <t>Deixar de cumprir e se adequar às solicitações da fiscalização advindas das pesquisas de satisfação com os usuários dos serviços.</t>
  </si>
  <si>
    <t>Descumprimento de obrigações contratuais não especificadas acima</t>
  </si>
  <si>
    <t>Acompanhamento Diário das Infrações</t>
  </si>
  <si>
    <r>
      <rPr>
        <sz val="9"/>
        <color rgb="FF000000"/>
        <rFont val="Arial"/>
      </rPr>
      <t xml:space="preserve">*OBS: Preencher conforme a quantidade de ocorrências que acontecerem em cada infração, </t>
    </r>
    <r>
      <rPr>
        <sz val="9"/>
        <color rgb="FFFF0000"/>
        <rFont val="Arial"/>
      </rPr>
      <t>desde que estejam registradas e notificadas por escrito</t>
    </r>
  </si>
  <si>
    <t>Data</t>
  </si>
  <si>
    <t>INFRAÇÃO</t>
  </si>
  <si>
    <t>Observações: documento(s) de registro da(s) infração(es)</t>
  </si>
  <si>
    <t>Total de ocorrências</t>
  </si>
  <si>
    <t>Competência</t>
  </si>
  <si>
    <t>MÊS/ANO</t>
  </si>
  <si>
    <t>Documento apresentado pela empresa está correto?</t>
  </si>
  <si>
    <t>SIM</t>
  </si>
  <si>
    <t>NÃO</t>
  </si>
  <si>
    <t>Obrigações trabalhistas:</t>
  </si>
  <si>
    <t>SALÁRIOS: Conforme verificado nos comprovantes de pagamento, a empresa depositou integralmente os salários, relativo ao mês anterior à prestação dos serviços, dentro do 5º dia útil do mês?</t>
  </si>
  <si>
    <t>CONTRACHEQUES: Foi enviado pela empresa, relativo ao mês anterior a prestação dos serviços?</t>
  </si>
  <si>
    <t>FOLHA DE PONTO: Foi enviado pela empresa, relativo ao mês anterior a prestação dos serviços na forma exigida no Termo de Referência?</t>
  </si>
  <si>
    <t>AUXÍLIO-ALIMENTAÇÃO: Conforme verificado nos comprovantes de pagamento, a empresa depositou integralmente o auxílio-alimentação, relativo ao mês anterior à prestação dos serviços, até o 5º dia útil do mês?</t>
  </si>
  <si>
    <t>AUXÍLIO-TRANSPORTE: Conforme verificado nos comprovantes de pagamento, a empresa depositou integralmente o auxílio-transporte, relativo ao mês anterior à prestação dos serviços, até o 5º dia útil do mês?</t>
  </si>
  <si>
    <t>SEGURO: Seguro contra riscos de acidentes em trabalho, relativo ao mês anterior à prestação?</t>
  </si>
  <si>
    <t>13º SALÁRIO – somente em NOVEMBRO: Foi enviado o comprovante de pagamento da 1ª parcela do 13º (pagamento até 30/11), relativo ao mês anterior à prestação?</t>
  </si>
  <si>
    <t>13º SALÁRIO – somente em DEZEMBRO: Foi enviado o comprovante de pagamento da 2ª parcela do 13º (pagamento até 20/12), relativo ao mês anterior à prestação?</t>
  </si>
  <si>
    <t>Obrigações Previdenciárias e Fiscais:</t>
  </si>
  <si>
    <t>FGTS: Foi efetuado o pagamento do FGTS, relativo ao mês anterior à prestação dos serviços, que pode ser verificado pela guia de FGTS e o respectivo comprovante de pagamento.</t>
  </si>
  <si>
    <t>GPS/DARF: Foi efetuado o pagamento do GPS/DARF, relativo ao mês anterior à prestação dos serviços, que pode ser verificado pela guia de GPS/DARF e o respectivo comprovante de pagamento.</t>
  </si>
  <si>
    <t>GFIP: Documentos integrantes do processo, relativos ao mês anterior a prestação dos serviços:</t>
  </si>
  <si>
    <t>“Relatório Analítico da GRF” que demonstra a retenção do FGTS. Tal valor é coincidente com o valor da guia de FGTS?</t>
  </si>
  <si>
    <t>TIPO 01: “RECIBO DE ENTREGA DE DECLARAÇÃO DE DÉBITOS E CRÉDITOS TRIBUTÁRIOS FEDERAIS PREVIDENCIÁRIOS – DCTFWeb” que demonstra a retenção do DARF. Tal valor é coincidente com o valor da guia do DARF? Ou TIPO 02: “Comprovante de Declaração das Contribuições a Recolher à Previdência Social e a Outras entidades e Fundos por FPAS” que demonstra a retenção do GPS. Tal valor é coincidente com o valor da guia do GPS?</t>
  </si>
  <si>
    <t>“Relação de Trabalhadores Constantes do Arquivo SEFIP”, consta o nome de todos funcionários que prestaram os serviços?</t>
  </si>
  <si>
    <t>“Protocolo de Envio de Arquivos, emitido pela Conectividade Social”, comprovando o envio e armazenamento das informações pela CEF. O número NRA é o mesmo que está informado nos relatórios da GFIP?</t>
  </si>
  <si>
    <t>Rescisões contratuais:</t>
  </si>
  <si>
    <t>Caso ocorra alguma rescisão de contrato de trabalho, os seguintes documentos devem constar no processo:</t>
  </si>
  <si>
    <t>Termo de rescisão do contrato</t>
  </si>
  <si>
    <t>Cópia da carteira de trabalho (com a rescisão anotada)</t>
  </si>
  <si>
    <t>Cópia do Aviso Prévio Indenizado (ou) Trabalhado</t>
  </si>
  <si>
    <t>Cópia do recolhimento da Multa do FGTS e contribuição social (GPS) sobre o Aviso Prévio Indenizado (ou) Trabalhado</t>
  </si>
  <si>
    <t>Saldo de salário, Férias vencidas, Férias proporcionais e 13º proporcional do ano da demissão</t>
  </si>
  <si>
    <t>Exames demissionais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</si>
</sst>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"/>
    <numFmt numFmtId="167" formatCode="&quot;R$&quot;\ #,##0.00"/>
  </numFmts>
  <fonts count="27">
    <font>
      <sz val="10"/>
      <color rgb="FF000000"/>
      <name val="Arial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name val="Arial"/>
      <family val="2"/>
    </font>
    <font>
      <b/>
      <sz val="14"/>
      <color rgb="FF00000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00"/>
      <name val="Arial"/>
    </font>
    <font>
      <sz val="9"/>
      <color rgb="FFFF0000"/>
      <name val="Arial"/>
    </font>
    <font>
      <sz val="9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CCCCCC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</cellStyleXfs>
  <cellXfs count="157">
    <xf numFmtId="0" fontId="0" fillId="0" borderId="0" xfId="0"/>
    <xf numFmtId="10" fontId="3" fillId="0" borderId="0" xfId="0" applyNumberFormat="1" applyFont="1"/>
    <xf numFmtId="0" fontId="8" fillId="2" borderId="4" xfId="0" applyFont="1" applyFill="1" applyBorder="1" applyAlignment="1">
      <alignment horizontal="center" vertical="center"/>
    </xf>
    <xf numFmtId="164" fontId="3" fillId="0" borderId="0" xfId="0" applyNumberFormat="1" applyFont="1"/>
    <xf numFmtId="164" fontId="8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6" fontId="0" fillId="0" borderId="27" xfId="0" applyNumberFormat="1" applyBorder="1"/>
    <xf numFmtId="0" fontId="8" fillId="2" borderId="29" xfId="0" applyFont="1" applyFill="1" applyBorder="1" applyAlignment="1">
      <alignment horizontal="center" vertical="center"/>
    </xf>
    <xf numFmtId="164" fontId="8" fillId="2" borderId="29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/>
    </xf>
    <xf numFmtId="0" fontId="8" fillId="5" borderId="22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14" fontId="0" fillId="3" borderId="15" xfId="1" applyNumberFormat="1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/>
    </xf>
    <xf numFmtId="0" fontId="18" fillId="0" borderId="19" xfId="0" applyFont="1" applyBorder="1" applyAlignment="1">
      <alignment horizontal="right" vertical="center"/>
    </xf>
    <xf numFmtId="167" fontId="20" fillId="3" borderId="38" xfId="0" applyNumberFormat="1" applyFont="1" applyFill="1" applyBorder="1" applyAlignment="1">
      <alignment horizontal="center" vertical="center"/>
    </xf>
    <xf numFmtId="0" fontId="18" fillId="0" borderId="38" xfId="0" applyFont="1" applyBorder="1" applyAlignment="1">
      <alignment horizontal="right" vertical="center"/>
    </xf>
    <xf numFmtId="14" fontId="19" fillId="4" borderId="2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3" fillId="0" borderId="11" xfId="3" applyFont="1" applyBorder="1" applyAlignment="1">
      <alignment horizontal="center" vertical="center"/>
    </xf>
    <xf numFmtId="0" fontId="22" fillId="0" borderId="11" xfId="3" applyFont="1" applyBorder="1" applyAlignment="1">
      <alignment horizontal="center" vertical="center" wrapText="1"/>
    </xf>
    <xf numFmtId="0" fontId="1" fillId="0" borderId="0" xfId="3"/>
    <xf numFmtId="0" fontId="23" fillId="0" borderId="42" xfId="3" applyFont="1" applyBorder="1" applyAlignment="1">
      <alignment horizontal="center"/>
    </xf>
    <xf numFmtId="0" fontId="1" fillId="0" borderId="11" xfId="3" applyBorder="1" applyAlignment="1">
      <alignment horizontal="justify" vertical="justify" wrapText="1"/>
    </xf>
    <xf numFmtId="0" fontId="1" fillId="0" borderId="11" xfId="3" applyBorder="1"/>
    <xf numFmtId="0" fontId="1" fillId="0" borderId="0" xfId="3" applyAlignment="1">
      <alignment horizontal="justify" vertical="justify" wrapText="1"/>
    </xf>
    <xf numFmtId="0" fontId="23" fillId="0" borderId="42" xfId="3" applyFont="1" applyBorder="1" applyAlignment="1">
      <alignment horizontal="center" vertical="center"/>
    </xf>
    <xf numFmtId="0" fontId="1" fillId="0" borderId="11" xfId="3" applyBorder="1" applyAlignment="1">
      <alignment vertical="center"/>
    </xf>
    <xf numFmtId="0" fontId="1" fillId="0" borderId="0" xfId="3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4" fillId="2" borderId="4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18" fillId="0" borderId="19" xfId="0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17" fontId="18" fillId="3" borderId="19" xfId="0" applyNumberFormat="1" applyFont="1" applyFill="1" applyBorder="1" applyAlignment="1">
      <alignment horizontal="left" vertical="center"/>
    </xf>
    <xf numFmtId="17" fontId="18" fillId="3" borderId="21" xfId="0" applyNumberFormat="1" applyFont="1" applyFill="1" applyBorder="1" applyAlignment="1">
      <alignment horizontal="left" vertical="center"/>
    </xf>
    <xf numFmtId="10" fontId="8" fillId="0" borderId="11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164" fontId="8" fillId="0" borderId="4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23" fillId="0" borderId="11" xfId="3" applyFont="1" applyBorder="1" applyAlignment="1">
      <alignment horizontal="center" wrapText="1"/>
    </xf>
    <xf numFmtId="0" fontId="1" fillId="0" borderId="0" xfId="3" applyAlignment="1">
      <alignment horizontal="center"/>
    </xf>
    <xf numFmtId="0" fontId="23" fillId="0" borderId="11" xfId="3" applyFont="1" applyBorder="1" applyAlignment="1">
      <alignment horizontal="center" vertical="center"/>
    </xf>
    <xf numFmtId="0" fontId="10" fillId="0" borderId="44" xfId="0" applyFont="1" applyBorder="1" applyAlignment="1">
      <alignment vertical="center" wrapText="1"/>
    </xf>
    <xf numFmtId="0" fontId="10" fillId="0" borderId="45" xfId="0" applyFont="1" applyBorder="1" applyAlignment="1">
      <alignment vertical="center" wrapText="1"/>
    </xf>
    <xf numFmtId="0" fontId="26" fillId="0" borderId="49" xfId="0" applyFont="1" applyBorder="1" applyAlignment="1">
      <alignment vertical="center" wrapText="1"/>
    </xf>
    <xf numFmtId="0" fontId="3" fillId="0" borderId="30" xfId="0" applyFont="1" applyBorder="1" applyAlignment="1"/>
    <xf numFmtId="0" fontId="3" fillId="0" borderId="3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8" xfId="0" applyFont="1" applyBorder="1" applyAlignment="1"/>
    <xf numFmtId="0" fontId="3" fillId="0" borderId="6" xfId="0" applyFont="1" applyBorder="1" applyAlignment="1"/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11" xfId="0" applyFont="1" applyBorder="1" applyAlignment="1"/>
    <xf numFmtId="0" fontId="0" fillId="0" borderId="11" xfId="0" applyBorder="1" applyAlignment="1"/>
  </cellXfs>
  <cellStyles count="4">
    <cellStyle name="Moeda" xfId="1" builtinId="4"/>
    <cellStyle name="Normal" xfId="0" builtinId="0"/>
    <cellStyle name="Normal 2" xfId="3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K50"/>
  <sheetViews>
    <sheetView topLeftCell="A51" workbookViewId="0">
      <selection activeCell="C7" sqref="C7"/>
    </sheetView>
  </sheetViews>
  <sheetFormatPr defaultColWidth="14.42578125" defaultRowHeight="15.75" customHeight="1"/>
  <cols>
    <col min="1" max="1" width="12.42578125" customWidth="1"/>
    <col min="2" max="2" width="23.140625" customWidth="1"/>
    <col min="3" max="3" width="21.7109375" customWidth="1"/>
    <col min="4" max="4" width="23.42578125" customWidth="1"/>
    <col min="5" max="5" width="24.42578125" customWidth="1"/>
    <col min="6" max="6" width="21.140625" bestFit="1" customWidth="1"/>
    <col min="7" max="7" width="3" customWidth="1"/>
    <col min="8" max="8" width="6.7109375" customWidth="1"/>
    <col min="9" max="14" width="14.42578125" customWidth="1"/>
  </cols>
  <sheetData>
    <row r="1" spans="1:11" ht="30" customHeight="1" thickBot="1">
      <c r="A1" s="78" t="s">
        <v>0</v>
      </c>
      <c r="B1" s="79"/>
      <c r="C1" s="79"/>
      <c r="D1" s="55" t="s">
        <v>1</v>
      </c>
      <c r="E1" s="80" t="s">
        <v>2</v>
      </c>
      <c r="F1" s="81"/>
    </row>
    <row r="2" spans="1:11" ht="30" customHeight="1" thickBot="1">
      <c r="A2" s="53" t="s">
        <v>3</v>
      </c>
      <c r="B2" s="105" t="s">
        <v>4</v>
      </c>
      <c r="C2" s="106"/>
      <c r="D2" s="103" t="s">
        <v>5</v>
      </c>
      <c r="E2" s="104"/>
      <c r="F2" s="54">
        <f>2766192/60</f>
        <v>46103.199999999997</v>
      </c>
    </row>
    <row r="3" spans="1:11" ht="17.25" customHeight="1">
      <c r="A3" s="95"/>
      <c r="B3" s="96"/>
      <c r="C3" s="96"/>
      <c r="D3" s="97"/>
      <c r="E3" s="97"/>
      <c r="F3" s="98"/>
    </row>
    <row r="4" spans="1:11" ht="15.75" customHeight="1">
      <c r="A4" s="29"/>
      <c r="F4" s="30"/>
    </row>
    <row r="5" spans="1:11" ht="18.75" customHeight="1">
      <c r="A5" s="29"/>
      <c r="B5" s="13">
        <v>2E-3</v>
      </c>
      <c r="C5" s="13">
        <v>4.0000000000000001E-3</v>
      </c>
      <c r="D5" s="13">
        <v>6.0000000000000001E-3</v>
      </c>
      <c r="E5" s="13">
        <v>8.0000000000000002E-3</v>
      </c>
      <c r="F5" s="31">
        <v>0.01</v>
      </c>
    </row>
    <row r="6" spans="1:11" ht="13.15">
      <c r="A6" s="84" t="s">
        <v>6</v>
      </c>
      <c r="B6" s="2">
        <v>1</v>
      </c>
      <c r="C6" s="2">
        <v>2</v>
      </c>
      <c r="D6" s="2">
        <v>3</v>
      </c>
      <c r="E6" s="2">
        <v>4</v>
      </c>
      <c r="F6" s="32">
        <v>5</v>
      </c>
    </row>
    <row r="7" spans="1:11" ht="13.15">
      <c r="A7" s="147"/>
      <c r="B7" s="4">
        <f>F2*B5</f>
        <v>92.206400000000002</v>
      </c>
      <c r="C7" s="4">
        <f>C5*F2</f>
        <v>184.4128</v>
      </c>
      <c r="D7" s="4">
        <f>D5*F2</f>
        <v>276.61919999999998</v>
      </c>
      <c r="E7" s="4">
        <f>E5*F2</f>
        <v>368.82560000000001</v>
      </c>
      <c r="F7" s="33">
        <f>F5*F2</f>
        <v>461.03199999999998</v>
      </c>
    </row>
    <row r="8" spans="1:11" ht="27.6" customHeight="1">
      <c r="A8" s="148"/>
      <c r="B8" s="5" t="str">
        <f>IMR!B18</f>
        <v>ao dia sobre o valor mensal do contrato</v>
      </c>
      <c r="C8" s="5" t="str">
        <f>IMR!C18</f>
        <v>ao dia sobre o valor mensal do contrato</v>
      </c>
      <c r="D8" s="5" t="str">
        <f>IMR!D18</f>
        <v>ao dia sobre o valor mensal do contrato</v>
      </c>
      <c r="E8" s="5" t="str">
        <f>IMR!E18</f>
        <v>ao dia sobre o valor mensal do contrato</v>
      </c>
      <c r="F8" s="34" t="str">
        <f>IMR!F18</f>
        <v>ao dia sobre o valor mensal do contrato</v>
      </c>
    </row>
    <row r="9" spans="1:11" ht="13.15">
      <c r="A9" s="29"/>
      <c r="B9" s="6"/>
      <c r="F9" s="30"/>
    </row>
    <row r="10" spans="1:11" ht="13.15">
      <c r="A10" s="59" t="s">
        <v>7</v>
      </c>
      <c r="B10" s="85" t="s">
        <v>8</v>
      </c>
      <c r="C10" s="149"/>
      <c r="D10" s="149"/>
      <c r="E10" s="150"/>
      <c r="F10" s="60" t="s">
        <v>9</v>
      </c>
    </row>
    <row r="11" spans="1:11" ht="35.1" customHeight="1">
      <c r="A11" s="35">
        <f>IMR!A21</f>
        <v>1</v>
      </c>
      <c r="B11" s="86" t="str">
        <f>IMR!B21</f>
        <v>Permitir a execução da jornada de trabalho dos colaboradores em desacordo com os limites definidos no Termo de Referência.</v>
      </c>
      <c r="C11" s="87"/>
      <c r="D11" s="87"/>
      <c r="E11" s="88"/>
      <c r="F11" s="36">
        <f>IMR!F21</f>
        <v>4</v>
      </c>
    </row>
    <row r="12" spans="1:11" ht="24.95" customHeight="1">
      <c r="A12" s="35">
        <f>IMR!A22</f>
        <v>2</v>
      </c>
      <c r="B12" s="86" t="str">
        <f>IMR!B22</f>
        <v>Permitir a presença de empregado sem EPI, sem uniforme e/ou crachá, com uniforme sujo, manchado, mal apresentado ou alocados na mesma função com uniformes despadronizados, ou seja, com modelo, cor e etc. diferentes.</v>
      </c>
      <c r="C12" s="87"/>
      <c r="D12" s="87"/>
      <c r="E12" s="88"/>
      <c r="F12" s="36">
        <f>IMR!F22</f>
        <v>4</v>
      </c>
    </row>
    <row r="13" spans="1:11" ht="24.95" customHeight="1">
      <c r="A13" s="35">
        <f>IMR!A23</f>
        <v>3</v>
      </c>
      <c r="B13" s="86" t="str">
        <f>IMR!B23</f>
        <v>Manter empregado sem a qualificação e habilitação exigida ou deixar de cumprir as exigências relativas à segurança do trabalho, dos programas de saúde ocupacional e riscos de acidente.</v>
      </c>
      <c r="C13" s="87"/>
      <c r="D13" s="87"/>
      <c r="E13" s="88"/>
      <c r="F13" s="36">
        <f>IMR!F23</f>
        <v>5</v>
      </c>
    </row>
    <row r="14" spans="1:11" ht="24.95" customHeight="1">
      <c r="A14" s="35">
        <f>IMR!A24</f>
        <v>4</v>
      </c>
      <c r="B14" s="86" t="str">
        <f>IMR!B24</f>
        <v>Atrasar e/ou deixar de fornecer uniformes na qualidade e na quantidade definidas no Termo de Referência. Deixar de impor penalidades àqueles que se negarem a usá-los.</v>
      </c>
      <c r="C14" s="87"/>
      <c r="D14" s="87"/>
      <c r="E14" s="88"/>
      <c r="F14" s="36">
        <f>IMR!F24</f>
        <v>4</v>
      </c>
    </row>
    <row r="15" spans="1:11" ht="36" customHeight="1">
      <c r="A15" s="35">
        <f>IMR!A25</f>
        <v>5</v>
      </c>
      <c r="B15" s="86" t="str">
        <f>IMR!B25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5" s="87"/>
      <c r="D15" s="87"/>
      <c r="E15" s="88"/>
      <c r="F15" s="36">
        <f>IMR!F25</f>
        <v>5</v>
      </c>
      <c r="K15" s="18"/>
    </row>
    <row r="16" spans="1:11" ht="13.15" customHeight="1">
      <c r="A16" s="35">
        <f>IMR!A26</f>
        <v>6</v>
      </c>
      <c r="B16" s="86" t="str">
        <f>IMR!B26</f>
        <v>Destruir ou danificar documentos ou bens patrimoniais por culpa ou dolo de seus empregados.</v>
      </c>
      <c r="C16" s="87"/>
      <c r="D16" s="87"/>
      <c r="E16" s="88"/>
      <c r="F16" s="36">
        <f>IMR!F26</f>
        <v>4</v>
      </c>
    </row>
    <row r="17" spans="1:6" ht="34.9" customHeight="1">
      <c r="A17" s="35">
        <f>IMR!A27</f>
        <v>7</v>
      </c>
      <c r="B17" s="86" t="str">
        <f>IMR!B27</f>
        <v>Deixar de fornecer os materiais, ferramentas, utensílios, equipamentos e EPI em quantidade e qualidade definidos em proposta, ou aprovados pelo Fiscal, indispensáveis na prestação dos serviços e de impor penalidades àqueles que se negarem a usá-los.</v>
      </c>
      <c r="C17" s="87"/>
      <c r="D17" s="87"/>
      <c r="E17" s="88"/>
      <c r="F17" s="36">
        <f>IMR!F27</f>
        <v>4</v>
      </c>
    </row>
    <row r="18" spans="1:6" ht="33.6" customHeight="1">
      <c r="A18" s="35">
        <f>IMR!A28</f>
        <v>8</v>
      </c>
      <c r="B18" s="86" t="str">
        <f>IMR!B28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8" s="87"/>
      <c r="D18" s="87"/>
      <c r="E18" s="88"/>
      <c r="F18" s="36">
        <f>IMR!F28</f>
        <v>5</v>
      </c>
    </row>
    <row r="19" spans="1:6" ht="24.95" customHeight="1">
      <c r="A19" s="35">
        <f>IMR!A29</f>
        <v>9</v>
      </c>
      <c r="B19" s="86" t="str">
        <f>IMR!B29</f>
        <v>Atrasar o encaminhamento da Nota Fiscal/Fatura e dos documentos necessários estabelecidos neste Termo de Referência e no Contrato.</v>
      </c>
      <c r="C19" s="87"/>
      <c r="D19" s="87"/>
      <c r="E19" s="88"/>
      <c r="F19" s="36">
        <f>IMR!F29</f>
        <v>4</v>
      </c>
    </row>
    <row r="20" spans="1:6" ht="24.95" customHeight="1">
      <c r="A20" s="35">
        <f>IMR!A30</f>
        <v>10</v>
      </c>
      <c r="B20" s="86" t="str">
        <f>IMR!B30</f>
        <v xml:space="preserve">Deixar de cumprir a solicitação formal da Fiscalização e de apresentar os relatórios indispensáveis à fiscalização do Contrato ou fornecer informações não condizentes com a realidade. </v>
      </c>
      <c r="C20" s="87"/>
      <c r="D20" s="87"/>
      <c r="E20" s="88"/>
      <c r="F20" s="36">
        <f>IMR!F30</f>
        <v>3</v>
      </c>
    </row>
    <row r="21" spans="1:6" ht="46.5" customHeight="1">
      <c r="A21" s="35">
        <f>IMR!A31</f>
        <v>11</v>
      </c>
      <c r="B21" s="86" t="str">
        <f>IMR!B31</f>
        <v>Deixar de manter em serviço o efetivo mínimo definido em proposta,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21" s="87"/>
      <c r="D21" s="87"/>
      <c r="E21" s="88"/>
      <c r="F21" s="36">
        <f>IMR!F31</f>
        <v>4</v>
      </c>
    </row>
    <row r="22" spans="1:6" ht="18" customHeight="1">
      <c r="A22" s="35">
        <f>IMR!A32</f>
        <v>12</v>
      </c>
      <c r="B22" s="86" t="str">
        <f>IMR!B32</f>
        <v>Não indicar preposto na forma prevista no termo de referência.</v>
      </c>
      <c r="C22" s="87"/>
      <c r="D22" s="87"/>
      <c r="E22" s="88"/>
      <c r="F22" s="36">
        <f>IMR!F32</f>
        <v>5</v>
      </c>
    </row>
    <row r="23" spans="1:6" ht="24.95" customHeight="1">
      <c r="A23" s="35">
        <f>IMR!A33</f>
        <v>13</v>
      </c>
      <c r="B23" s="86" t="str">
        <f>IMR!B33</f>
        <v>O preposto da empresa deixar de atender as solicitações da ANM no prazo previsto no Termo de Referência.</v>
      </c>
      <c r="C23" s="87"/>
      <c r="D23" s="87"/>
      <c r="E23" s="88"/>
      <c r="F23" s="36">
        <f>IMR!F33</f>
        <v>3</v>
      </c>
    </row>
    <row r="24" spans="1:6" ht="27.6" customHeight="1">
      <c r="A24" s="35">
        <f>IMR!A34</f>
        <v>14</v>
      </c>
      <c r="B24" s="86" t="str">
        <f>IMR!B34</f>
        <v>Deixar de cumprir e se adequar às solicitações da fiscalização advindas das pesquisas de satisfação com os usuários dos serviços.</v>
      </c>
      <c r="C24" s="87"/>
      <c r="D24" s="87"/>
      <c r="E24" s="88"/>
      <c r="F24" s="36">
        <f>IMR!F34</f>
        <v>3</v>
      </c>
    </row>
    <row r="25" spans="1:6" ht="13.9" thickBot="1">
      <c r="A25" s="37">
        <f>IMR!A35</f>
        <v>15</v>
      </c>
      <c r="B25" s="89" t="str">
        <f>IMR!B35</f>
        <v>Descumprimento de obrigações contratuais não especificadas acima</v>
      </c>
      <c r="C25" s="90"/>
      <c r="D25" s="90"/>
      <c r="E25" s="91"/>
      <c r="F25" s="38">
        <f>IMR!F35</f>
        <v>4</v>
      </c>
    </row>
    <row r="26" spans="1:6" ht="13.15"/>
    <row r="27" spans="1:6" ht="13.15">
      <c r="A27" s="100" t="s">
        <v>10</v>
      </c>
      <c r="B27" s="100" t="s">
        <v>11</v>
      </c>
      <c r="C27" s="101" t="s">
        <v>12</v>
      </c>
      <c r="D27" s="100" t="s">
        <v>13</v>
      </c>
      <c r="E27" s="102" t="s">
        <v>14</v>
      </c>
      <c r="F27" s="151"/>
    </row>
    <row r="28" spans="1:6" ht="13.15">
      <c r="A28" s="152"/>
      <c r="B28" s="152"/>
      <c r="C28" s="152"/>
      <c r="D28" s="152"/>
      <c r="E28" s="153"/>
      <c r="F28" s="154"/>
    </row>
    <row r="29" spans="1:6" ht="20.100000000000001" customHeight="1">
      <c r="A29" s="61">
        <f>IMR!A21</f>
        <v>1</v>
      </c>
      <c r="B29" s="10">
        <f>Controle!C36</f>
        <v>0</v>
      </c>
      <c r="C29" s="11">
        <f>E7</f>
        <v>368.82560000000001</v>
      </c>
      <c r="D29" s="11">
        <f t="shared" ref="D29:D43" si="0">(IF($B$47&gt;5,1,0))*(B29*C29)</f>
        <v>0</v>
      </c>
      <c r="E29" s="82" t="s">
        <v>15</v>
      </c>
      <c r="F29" s="83"/>
    </row>
    <row r="30" spans="1:6" ht="20.100000000000001" customHeight="1">
      <c r="A30" s="61">
        <f>IMR!A22</f>
        <v>2</v>
      </c>
      <c r="B30" s="10">
        <f>Controle!D36</f>
        <v>0</v>
      </c>
      <c r="C30" s="11">
        <f>B7</f>
        <v>92.206400000000002</v>
      </c>
      <c r="D30" s="11">
        <f t="shared" si="0"/>
        <v>0</v>
      </c>
      <c r="E30" s="82" t="s">
        <v>16</v>
      </c>
      <c r="F30" s="83"/>
    </row>
    <row r="31" spans="1:6" ht="20.100000000000001" customHeight="1">
      <c r="A31" s="61">
        <f>IMR!A23</f>
        <v>3</v>
      </c>
      <c r="B31" s="10">
        <f>Controle!E36</f>
        <v>0</v>
      </c>
      <c r="C31" s="11">
        <f>F7</f>
        <v>461.03199999999998</v>
      </c>
      <c r="D31" s="11">
        <f t="shared" si="0"/>
        <v>0</v>
      </c>
      <c r="E31" s="82" t="s">
        <v>16</v>
      </c>
      <c r="F31" s="83"/>
    </row>
    <row r="32" spans="1:6" ht="20.100000000000001" customHeight="1">
      <c r="A32" s="61">
        <f>IMR!A24</f>
        <v>4</v>
      </c>
      <c r="B32" s="10">
        <f>Controle!F36</f>
        <v>0</v>
      </c>
      <c r="C32" s="11">
        <f>E7</f>
        <v>368.82560000000001</v>
      </c>
      <c r="D32" s="11">
        <f t="shared" si="0"/>
        <v>0</v>
      </c>
      <c r="E32" s="82" t="s">
        <v>16</v>
      </c>
      <c r="F32" s="83"/>
    </row>
    <row r="33" spans="1:6" ht="20.100000000000001" customHeight="1">
      <c r="A33" s="61">
        <f>IMR!A25</f>
        <v>5</v>
      </c>
      <c r="B33" s="10">
        <f>Controle!G36</f>
        <v>0</v>
      </c>
      <c r="C33" s="11">
        <f>F7</f>
        <v>461.03199999999998</v>
      </c>
      <c r="D33" s="11">
        <f t="shared" si="0"/>
        <v>0</v>
      </c>
      <c r="E33" s="82" t="s">
        <v>16</v>
      </c>
      <c r="F33" s="83"/>
    </row>
    <row r="34" spans="1:6" ht="20.100000000000001" customHeight="1">
      <c r="A34" s="61">
        <f>IMR!A26</f>
        <v>6</v>
      </c>
      <c r="B34" s="10">
        <f>Controle!H36</f>
        <v>0</v>
      </c>
      <c r="C34" s="11">
        <f>E7</f>
        <v>368.82560000000001</v>
      </c>
      <c r="D34" s="11">
        <f t="shared" si="0"/>
        <v>0</v>
      </c>
      <c r="E34" s="82" t="s">
        <v>17</v>
      </c>
      <c r="F34" s="83"/>
    </row>
    <row r="35" spans="1:6" ht="20.100000000000001" customHeight="1">
      <c r="A35" s="61">
        <f>IMR!A27</f>
        <v>7</v>
      </c>
      <c r="B35" s="10">
        <f>Controle!I36</f>
        <v>0</v>
      </c>
      <c r="C35" s="11">
        <f>C7</f>
        <v>184.4128</v>
      </c>
      <c r="D35" s="11">
        <f t="shared" si="0"/>
        <v>0</v>
      </c>
      <c r="E35" s="82" t="s">
        <v>16</v>
      </c>
      <c r="F35" s="83"/>
    </row>
    <row r="36" spans="1:6" ht="20.100000000000001" customHeight="1">
      <c r="A36" s="61">
        <f>IMR!A28</f>
        <v>8</v>
      </c>
      <c r="B36" s="10">
        <f>Controle!J36</f>
        <v>0</v>
      </c>
      <c r="C36" s="11">
        <f>F7</f>
        <v>461.03199999999998</v>
      </c>
      <c r="D36" s="11">
        <f t="shared" si="0"/>
        <v>0</v>
      </c>
      <c r="E36" s="82" t="s">
        <v>16</v>
      </c>
      <c r="F36" s="83"/>
    </row>
    <row r="37" spans="1:6" ht="20.100000000000001" customHeight="1">
      <c r="A37" s="61">
        <f>IMR!A29</f>
        <v>9</v>
      </c>
      <c r="B37" s="10">
        <f>Controle!K36</f>
        <v>0</v>
      </c>
      <c r="C37" s="11">
        <f>E7</f>
        <v>368.82560000000001</v>
      </c>
      <c r="D37" s="11">
        <f t="shared" si="0"/>
        <v>0</v>
      </c>
      <c r="E37" s="82" t="s">
        <v>17</v>
      </c>
      <c r="F37" s="83"/>
    </row>
    <row r="38" spans="1:6" ht="20.100000000000001" customHeight="1">
      <c r="A38" s="61">
        <f>IMR!A30</f>
        <v>10</v>
      </c>
      <c r="B38" s="10">
        <f>Controle!L36</f>
        <v>0</v>
      </c>
      <c r="C38" s="11">
        <f>D7</f>
        <v>276.61919999999998</v>
      </c>
      <c r="D38" s="11">
        <f t="shared" si="0"/>
        <v>0</v>
      </c>
      <c r="E38" s="82" t="s">
        <v>17</v>
      </c>
      <c r="F38" s="83"/>
    </row>
    <row r="39" spans="1:6" ht="20.100000000000001" customHeight="1">
      <c r="A39" s="61">
        <f>IMR!A31</f>
        <v>11</v>
      </c>
      <c r="B39" s="10">
        <f>Controle!M36</f>
        <v>0</v>
      </c>
      <c r="C39" s="11">
        <f>E7</f>
        <v>368.82560000000001</v>
      </c>
      <c r="D39" s="11">
        <f t="shared" si="0"/>
        <v>0</v>
      </c>
      <c r="E39" s="82" t="s">
        <v>16</v>
      </c>
      <c r="F39" s="83"/>
    </row>
    <row r="40" spans="1:6" ht="20.100000000000001" customHeight="1">
      <c r="A40" s="61">
        <f>IMR!A32</f>
        <v>12</v>
      </c>
      <c r="B40" s="10">
        <f>Controle!N36</f>
        <v>0</v>
      </c>
      <c r="C40" s="11">
        <f>F7</f>
        <v>461.03199999999998</v>
      </c>
      <c r="D40" s="11">
        <f t="shared" si="0"/>
        <v>0</v>
      </c>
      <c r="E40" s="82" t="s">
        <v>18</v>
      </c>
      <c r="F40" s="83"/>
    </row>
    <row r="41" spans="1:6" ht="20.100000000000001" customHeight="1">
      <c r="A41" s="61">
        <f>IMR!A33</f>
        <v>13</v>
      </c>
      <c r="B41" s="10">
        <f>Controle!O36</f>
        <v>0</v>
      </c>
      <c r="C41" s="11">
        <f>D7</f>
        <v>276.61919999999998</v>
      </c>
      <c r="D41" s="11">
        <f t="shared" si="0"/>
        <v>0</v>
      </c>
      <c r="E41" s="82" t="s">
        <v>18</v>
      </c>
      <c r="F41" s="83"/>
    </row>
    <row r="42" spans="1:6" ht="20.100000000000001" customHeight="1">
      <c r="A42" s="61">
        <f>IMR!A34</f>
        <v>14</v>
      </c>
      <c r="B42" s="10">
        <f>Controle!P36</f>
        <v>0</v>
      </c>
      <c r="C42" s="11">
        <f>F7</f>
        <v>461.03199999999998</v>
      </c>
      <c r="D42" s="11">
        <f t="shared" si="0"/>
        <v>0</v>
      </c>
      <c r="E42" s="82" t="s">
        <v>15</v>
      </c>
      <c r="F42" s="83"/>
    </row>
    <row r="43" spans="1:6" ht="20.100000000000001" customHeight="1">
      <c r="A43" s="62">
        <f>IMR!A35</f>
        <v>15</v>
      </c>
      <c r="B43" s="45">
        <f>Controle!Q36</f>
        <v>0</v>
      </c>
      <c r="C43" s="46">
        <f>E7</f>
        <v>368.82560000000001</v>
      </c>
      <c r="D43" s="46">
        <f t="shared" si="0"/>
        <v>0</v>
      </c>
      <c r="E43" s="108" t="s">
        <v>19</v>
      </c>
      <c r="F43" s="109"/>
    </row>
    <row r="44" spans="1:6" ht="20.100000000000001" customHeight="1">
      <c r="A44" s="75"/>
      <c r="B44" s="76"/>
      <c r="C44" s="76"/>
      <c r="D44" s="76"/>
      <c r="E44" s="76"/>
      <c r="F44" s="77"/>
    </row>
    <row r="45" spans="1:6" ht="20.100000000000001" customHeight="1">
      <c r="A45" s="99" t="s">
        <v>20</v>
      </c>
      <c r="B45" s="110">
        <f>SUM(B29:B43)</f>
        <v>0</v>
      </c>
      <c r="C45" s="99" t="s">
        <v>21</v>
      </c>
      <c r="D45" s="111">
        <f>F2</f>
        <v>46103.199999999997</v>
      </c>
    </row>
    <row r="46" spans="1:6" ht="20.100000000000001" customHeight="1">
      <c r="A46" s="155"/>
      <c r="B46" s="156"/>
      <c r="C46" s="155"/>
      <c r="D46" s="155"/>
    </row>
    <row r="47" spans="1:6" ht="20.100000000000001" customHeight="1">
      <c r="A47" s="92" t="s">
        <v>22</v>
      </c>
      <c r="B47" s="93">
        <f>Controle!R38</f>
        <v>0</v>
      </c>
      <c r="C47" s="92" t="s">
        <v>23</v>
      </c>
      <c r="D47" s="94">
        <f>IF(B47&lt;21,(D45-SUM(D29:D43)),0.96*D45)</f>
        <v>46103.199999999997</v>
      </c>
    </row>
    <row r="48" spans="1:6" ht="47.45" customHeight="1">
      <c r="A48" s="155"/>
      <c r="B48" s="155"/>
      <c r="C48" s="155"/>
      <c r="D48" s="155"/>
    </row>
    <row r="49" spans="1:4" ht="20.100000000000001" customHeight="1">
      <c r="A49" s="74" t="s">
        <v>24</v>
      </c>
      <c r="B49" s="74"/>
      <c r="C49" s="92" t="s">
        <v>25</v>
      </c>
      <c r="D49" s="107">
        <f>1-(D47/D45)</f>
        <v>0</v>
      </c>
    </row>
    <row r="50" spans="1:4" ht="20.100000000000001" customHeight="1">
      <c r="A50" s="74"/>
      <c r="B50" s="74"/>
      <c r="C50" s="155"/>
      <c r="D50" s="155"/>
    </row>
  </sheetData>
  <mergeCells count="54">
    <mergeCell ref="D2:E2"/>
    <mergeCell ref="B2:C2"/>
    <mergeCell ref="C49:C50"/>
    <mergeCell ref="D49:D50"/>
    <mergeCell ref="E42:F42"/>
    <mergeCell ref="E43:F43"/>
    <mergeCell ref="B45:B46"/>
    <mergeCell ref="C45:C46"/>
    <mergeCell ref="D45:D46"/>
    <mergeCell ref="E39:F39"/>
    <mergeCell ref="E40:F40"/>
    <mergeCell ref="E41:F41"/>
    <mergeCell ref="B21:E21"/>
    <mergeCell ref="B22:E22"/>
    <mergeCell ref="B23:E23"/>
    <mergeCell ref="B24:E24"/>
    <mergeCell ref="A47:A48"/>
    <mergeCell ref="B47:B48"/>
    <mergeCell ref="C47:C48"/>
    <mergeCell ref="D47:D48"/>
    <mergeCell ref="A3:F3"/>
    <mergeCell ref="A45:A46"/>
    <mergeCell ref="E29:F29"/>
    <mergeCell ref="E30:F30"/>
    <mergeCell ref="E31:F31"/>
    <mergeCell ref="E32:F32"/>
    <mergeCell ref="E33:F33"/>
    <mergeCell ref="A27:A28"/>
    <mergeCell ref="B27:B28"/>
    <mergeCell ref="C27:C28"/>
    <mergeCell ref="D27:D28"/>
    <mergeCell ref="E27:F28"/>
    <mergeCell ref="B25:E25"/>
    <mergeCell ref="B16:E16"/>
    <mergeCell ref="B17:E17"/>
    <mergeCell ref="B18:E18"/>
    <mergeCell ref="B19:E19"/>
    <mergeCell ref="B20:E20"/>
    <mergeCell ref="A49:B50"/>
    <mergeCell ref="A44:F44"/>
    <mergeCell ref="A1:C1"/>
    <mergeCell ref="E1:F1"/>
    <mergeCell ref="E34:F34"/>
    <mergeCell ref="E35:F35"/>
    <mergeCell ref="E36:F36"/>
    <mergeCell ref="E37:F37"/>
    <mergeCell ref="E38:F38"/>
    <mergeCell ref="A6:A8"/>
    <mergeCell ref="B10:E10"/>
    <mergeCell ref="B11:E11"/>
    <mergeCell ref="B12:E12"/>
    <mergeCell ref="B13:E13"/>
    <mergeCell ref="B14:E14"/>
    <mergeCell ref="B15:E15"/>
  </mergeCells>
  <pageMargins left="0.25" right="0.25" top="0.75" bottom="0.75" header="0.3" footer="0.3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N35"/>
  <sheetViews>
    <sheetView topLeftCell="B31" zoomScale="115" zoomScaleNormal="115" workbookViewId="0">
      <selection activeCell="B23" sqref="B23:E23"/>
    </sheetView>
  </sheetViews>
  <sheetFormatPr defaultColWidth="14.42578125" defaultRowHeight="15.75" customHeight="1"/>
  <cols>
    <col min="1" max="1" width="19.140625" customWidth="1"/>
    <col min="2" max="2" width="15.140625" customWidth="1"/>
    <col min="3" max="3" width="23.5703125" customWidth="1"/>
    <col min="4" max="6" width="15.140625" customWidth="1"/>
    <col min="7" max="7" width="70.85546875" customWidth="1"/>
    <col min="8" max="8" width="16" style="19" customWidth="1"/>
    <col min="9" max="10" width="14.42578125" customWidth="1"/>
  </cols>
  <sheetData>
    <row r="1" spans="1:12" ht="37.5" customHeight="1">
      <c r="A1" s="112" t="s">
        <v>26</v>
      </c>
      <c r="B1" s="113"/>
      <c r="C1" s="113"/>
      <c r="D1" s="113"/>
      <c r="E1" s="113"/>
      <c r="F1" s="113"/>
      <c r="G1" s="114"/>
    </row>
    <row r="2" spans="1:12" ht="20.100000000000001" customHeight="1">
      <c r="A2" s="24" t="s">
        <v>27</v>
      </c>
      <c r="B2" s="115" t="s">
        <v>28</v>
      </c>
      <c r="C2" s="115"/>
      <c r="D2" s="115"/>
      <c r="E2" s="115"/>
      <c r="F2" s="115"/>
      <c r="G2" s="116"/>
    </row>
    <row r="3" spans="1:12" ht="20.100000000000001" customHeight="1">
      <c r="A3" s="25" t="s">
        <v>29</v>
      </c>
      <c r="B3" s="117" t="s">
        <v>30</v>
      </c>
      <c r="C3" s="117"/>
      <c r="D3" s="117"/>
      <c r="E3" s="117"/>
      <c r="F3" s="117"/>
      <c r="G3" s="118"/>
    </row>
    <row r="4" spans="1:12" ht="20.100000000000001" customHeight="1">
      <c r="A4" s="25" t="s">
        <v>31</v>
      </c>
      <c r="B4" s="117" t="s">
        <v>32</v>
      </c>
      <c r="C4" s="117"/>
      <c r="D4" s="117"/>
      <c r="E4" s="117"/>
      <c r="F4" s="117"/>
      <c r="G4" s="118"/>
    </row>
    <row r="5" spans="1:12" ht="25.5" customHeight="1">
      <c r="A5" s="25" t="s">
        <v>33</v>
      </c>
      <c r="B5" s="117" t="s">
        <v>34</v>
      </c>
      <c r="C5" s="117"/>
      <c r="D5" s="117"/>
      <c r="E5" s="117"/>
      <c r="F5" s="117"/>
      <c r="G5" s="118"/>
    </row>
    <row r="6" spans="1:12" ht="27" customHeight="1">
      <c r="A6" s="25" t="s">
        <v>35</v>
      </c>
      <c r="B6" s="119" t="s">
        <v>36</v>
      </c>
      <c r="C6" s="119"/>
      <c r="D6" s="119"/>
      <c r="E6" s="119"/>
      <c r="F6" s="119"/>
      <c r="G6" s="120"/>
    </row>
    <row r="7" spans="1:12" ht="20.100000000000001" customHeight="1">
      <c r="A7" s="25" t="s">
        <v>37</v>
      </c>
      <c r="B7" s="117" t="s">
        <v>38</v>
      </c>
      <c r="C7" s="117"/>
      <c r="D7" s="117"/>
      <c r="E7" s="117"/>
      <c r="F7" s="117"/>
      <c r="G7" s="118"/>
    </row>
    <row r="8" spans="1:12" ht="143.44999999999999" customHeight="1">
      <c r="A8" s="25" t="s">
        <v>39</v>
      </c>
      <c r="B8" s="117" t="s">
        <v>40</v>
      </c>
      <c r="C8" s="117"/>
      <c r="D8" s="117"/>
      <c r="E8" s="117"/>
      <c r="F8" s="117"/>
      <c r="G8" s="118"/>
    </row>
    <row r="9" spans="1:12" ht="23.1" customHeight="1">
      <c r="A9" s="25" t="s">
        <v>41</v>
      </c>
      <c r="B9" s="117" t="s">
        <v>42</v>
      </c>
      <c r="C9" s="117"/>
      <c r="D9" s="117"/>
      <c r="E9" s="117"/>
      <c r="F9" s="117"/>
      <c r="G9" s="118"/>
    </row>
    <row r="10" spans="1:12" ht="156.75" customHeight="1">
      <c r="A10" s="25" t="s">
        <v>43</v>
      </c>
      <c r="B10" s="117" t="s">
        <v>44</v>
      </c>
      <c r="C10" s="117"/>
      <c r="D10" s="117"/>
      <c r="E10" s="117"/>
      <c r="F10" s="117"/>
      <c r="G10" s="118"/>
    </row>
    <row r="11" spans="1:12" ht="27.75" customHeight="1" thickBot="1">
      <c r="A11" s="26" t="s">
        <v>45</v>
      </c>
      <c r="B11" s="123" t="s">
        <v>46</v>
      </c>
      <c r="C11" s="123"/>
      <c r="D11" s="123"/>
      <c r="E11" s="123"/>
      <c r="F11" s="123"/>
      <c r="G11" s="124"/>
    </row>
    <row r="12" spans="1:12" ht="27.75" customHeight="1" thickBot="1">
      <c r="A12" s="125"/>
      <c r="B12" s="126"/>
      <c r="C12" s="126"/>
      <c r="D12" s="126"/>
      <c r="E12" s="126"/>
      <c r="F12" s="126"/>
      <c r="G12" s="126"/>
    </row>
    <row r="13" spans="1:12" ht="27.75" customHeight="1" thickBot="1">
      <c r="A13" s="127"/>
      <c r="B13" s="128"/>
      <c r="C13" s="128"/>
      <c r="D13" s="128"/>
      <c r="E13" s="128"/>
      <c r="F13" s="128"/>
      <c r="G13" s="129"/>
    </row>
    <row r="14" spans="1:12" ht="13.15" hidden="1">
      <c r="B14" s="13">
        <v>2E-3</v>
      </c>
      <c r="C14" s="13">
        <v>4.0000000000000001E-3</v>
      </c>
      <c r="D14" s="13">
        <v>6.0000000000000001E-3</v>
      </c>
      <c r="E14" s="13">
        <v>8.0000000000000002E-3</v>
      </c>
      <c r="F14" s="13">
        <v>0.01</v>
      </c>
      <c r="H14" s="13">
        <v>2.2581468292231298E-3</v>
      </c>
      <c r="I14" s="13">
        <v>3.3872202438346949E-3</v>
      </c>
      <c r="J14" s="13">
        <v>5.6453670730578246E-3</v>
      </c>
      <c r="K14" s="13">
        <v>6.7744404876693897E-3</v>
      </c>
      <c r="L14" s="13">
        <v>9.0325873168925191E-3</v>
      </c>
    </row>
    <row r="15" spans="1:12" ht="13.15" hidden="1">
      <c r="A15" s="92" t="s">
        <v>6</v>
      </c>
      <c r="B15" s="28">
        <v>1</v>
      </c>
      <c r="C15" s="28">
        <v>2</v>
      </c>
      <c r="D15" s="28">
        <v>3</v>
      </c>
      <c r="E15" s="28">
        <v>4</v>
      </c>
      <c r="F15" s="28">
        <v>5</v>
      </c>
      <c r="G15" s="12"/>
    </row>
    <row r="16" spans="1:12" ht="13.15">
      <c r="A16" s="92"/>
      <c r="B16" s="28">
        <v>1</v>
      </c>
      <c r="C16" s="28">
        <v>2</v>
      </c>
      <c r="D16" s="28">
        <v>3</v>
      </c>
      <c r="E16" s="28">
        <v>4</v>
      </c>
      <c r="F16" s="28">
        <v>5</v>
      </c>
      <c r="G16" s="12"/>
    </row>
    <row r="17" spans="1:14" ht="13.15">
      <c r="A17" s="155"/>
      <c r="B17" s="48">
        <f>B14*'Resumo do Mês'!$F2</f>
        <v>92.206400000000002</v>
      </c>
      <c r="C17" s="48">
        <f>C14*'Resumo do Mês'!$F2</f>
        <v>184.4128</v>
      </c>
      <c r="D17" s="48">
        <f>D14*'Resumo do Mês'!$F2</f>
        <v>276.61919999999998</v>
      </c>
      <c r="E17" s="48">
        <f>E14*'Resumo do Mês'!$F2</f>
        <v>368.82560000000001</v>
      </c>
      <c r="F17" s="48">
        <f>F14*'Resumo do Mês'!$F2</f>
        <v>461.03199999999998</v>
      </c>
      <c r="G17" s="130"/>
    </row>
    <row r="18" spans="1:14" ht="35.1" customHeight="1">
      <c r="A18" s="155"/>
      <c r="B18" s="49" t="s">
        <v>47</v>
      </c>
      <c r="C18" s="49" t="s">
        <v>47</v>
      </c>
      <c r="D18" s="49" t="s">
        <v>47</v>
      </c>
      <c r="E18" s="49" t="s">
        <v>47</v>
      </c>
      <c r="F18" s="49" t="s">
        <v>47</v>
      </c>
      <c r="G18" s="130"/>
    </row>
    <row r="19" spans="1:14" ht="13.15">
      <c r="B19" s="6"/>
      <c r="H19" s="20"/>
      <c r="I19" s="1"/>
    </row>
    <row r="20" spans="1:14" ht="13.15">
      <c r="A20" s="57" t="s">
        <v>7</v>
      </c>
      <c r="B20" s="85" t="s">
        <v>8</v>
      </c>
      <c r="C20" s="149"/>
      <c r="D20" s="149"/>
      <c r="E20" s="150"/>
      <c r="F20" s="58" t="s">
        <v>9</v>
      </c>
      <c r="G20" s="102" t="s">
        <v>14</v>
      </c>
      <c r="H20" s="131"/>
    </row>
    <row r="21" spans="1:14" ht="69.95" customHeight="1">
      <c r="A21" s="7">
        <v>1</v>
      </c>
      <c r="B21" s="86" t="s">
        <v>48</v>
      </c>
      <c r="C21" s="121"/>
      <c r="D21" s="121"/>
      <c r="E21" s="122"/>
      <c r="F21" s="14">
        <v>4</v>
      </c>
      <c r="G21" s="22" t="s">
        <v>49</v>
      </c>
      <c r="H21" s="21" t="s">
        <v>15</v>
      </c>
    </row>
    <row r="22" spans="1:14" ht="45.95" customHeight="1">
      <c r="A22" s="7">
        <v>2</v>
      </c>
      <c r="B22" s="86" t="s">
        <v>50</v>
      </c>
      <c r="C22" s="121"/>
      <c r="D22" s="121"/>
      <c r="E22" s="122"/>
      <c r="F22" s="14">
        <v>4</v>
      </c>
      <c r="G22" s="22" t="s">
        <v>51</v>
      </c>
      <c r="H22" s="23" t="s">
        <v>16</v>
      </c>
      <c r="I22" s="15"/>
      <c r="J22" s="16"/>
      <c r="K22" s="16"/>
      <c r="L22" s="16"/>
      <c r="M22" s="17"/>
      <c r="N22" s="17"/>
    </row>
    <row r="23" spans="1:14" ht="45.6">
      <c r="A23" s="7">
        <v>3</v>
      </c>
      <c r="B23" s="86" t="s">
        <v>52</v>
      </c>
      <c r="C23" s="121"/>
      <c r="D23" s="121"/>
      <c r="E23" s="122"/>
      <c r="F23" s="14">
        <v>5</v>
      </c>
      <c r="G23" s="22" t="s">
        <v>53</v>
      </c>
      <c r="H23" s="23" t="s">
        <v>16</v>
      </c>
      <c r="I23" s="1"/>
    </row>
    <row r="24" spans="1:14" ht="36.6" customHeight="1">
      <c r="A24" s="7">
        <v>4</v>
      </c>
      <c r="B24" s="86" t="s">
        <v>54</v>
      </c>
      <c r="C24" s="121"/>
      <c r="D24" s="121"/>
      <c r="E24" s="122"/>
      <c r="F24" s="14">
        <v>4</v>
      </c>
      <c r="G24" s="22" t="s">
        <v>51</v>
      </c>
      <c r="H24" s="23" t="s">
        <v>16</v>
      </c>
    </row>
    <row r="25" spans="1:14" ht="45.95" customHeight="1">
      <c r="A25" s="7">
        <v>5</v>
      </c>
      <c r="B25" s="86" t="s">
        <v>55</v>
      </c>
      <c r="C25" s="121"/>
      <c r="D25" s="121"/>
      <c r="E25" s="122"/>
      <c r="F25" s="14">
        <v>5</v>
      </c>
      <c r="G25" s="22" t="s">
        <v>56</v>
      </c>
      <c r="H25" s="23" t="s">
        <v>16</v>
      </c>
    </row>
    <row r="26" spans="1:14" ht="51.95" customHeight="1">
      <c r="A26" s="7">
        <v>6</v>
      </c>
      <c r="B26" s="86" t="s">
        <v>57</v>
      </c>
      <c r="C26" s="121"/>
      <c r="D26" s="121"/>
      <c r="E26" s="122"/>
      <c r="F26" s="14">
        <v>4</v>
      </c>
      <c r="G26" s="22" t="s">
        <v>53</v>
      </c>
      <c r="H26" s="23" t="s">
        <v>17</v>
      </c>
    </row>
    <row r="27" spans="1:14" ht="48" customHeight="1">
      <c r="A27" s="7">
        <v>7</v>
      </c>
      <c r="B27" s="86" t="s">
        <v>58</v>
      </c>
      <c r="C27" s="121"/>
      <c r="D27" s="121"/>
      <c r="E27" s="122"/>
      <c r="F27" s="14">
        <v>4</v>
      </c>
      <c r="G27" s="22" t="s">
        <v>59</v>
      </c>
      <c r="H27" s="23" t="s">
        <v>15</v>
      </c>
      <c r="I27" s="3"/>
    </row>
    <row r="28" spans="1:14" ht="54.6" customHeight="1">
      <c r="A28" s="7">
        <v>8</v>
      </c>
      <c r="B28" s="86" t="s">
        <v>60</v>
      </c>
      <c r="C28" s="121"/>
      <c r="D28" s="121"/>
      <c r="E28" s="122"/>
      <c r="F28" s="14">
        <v>5</v>
      </c>
      <c r="G28" s="22" t="s">
        <v>61</v>
      </c>
      <c r="H28" s="23" t="s">
        <v>16</v>
      </c>
    </row>
    <row r="29" spans="1:14" ht="31.5" customHeight="1">
      <c r="A29" s="7">
        <v>9</v>
      </c>
      <c r="B29" s="86" t="s">
        <v>62</v>
      </c>
      <c r="C29" s="121"/>
      <c r="D29" s="121"/>
      <c r="E29" s="122"/>
      <c r="F29" s="14">
        <v>4</v>
      </c>
      <c r="G29" s="22" t="s">
        <v>63</v>
      </c>
      <c r="H29" s="23" t="s">
        <v>17</v>
      </c>
    </row>
    <row r="30" spans="1:14" ht="34.5" customHeight="1">
      <c r="A30" s="7">
        <v>10</v>
      </c>
      <c r="B30" s="86" t="s">
        <v>64</v>
      </c>
      <c r="C30" s="121"/>
      <c r="D30" s="121"/>
      <c r="E30" s="122"/>
      <c r="F30" s="14">
        <v>3</v>
      </c>
      <c r="G30" s="22" t="s">
        <v>63</v>
      </c>
      <c r="H30" s="23" t="s">
        <v>17</v>
      </c>
    </row>
    <row r="31" spans="1:14" ht="62.45" customHeight="1">
      <c r="A31" s="7">
        <v>11</v>
      </c>
      <c r="B31" s="86" t="s">
        <v>65</v>
      </c>
      <c r="C31" s="121"/>
      <c r="D31" s="121"/>
      <c r="E31" s="122"/>
      <c r="F31" s="14">
        <v>4</v>
      </c>
      <c r="G31" s="22" t="s">
        <v>63</v>
      </c>
      <c r="H31" s="23" t="s">
        <v>16</v>
      </c>
    </row>
    <row r="32" spans="1:14" ht="32.1" customHeight="1">
      <c r="A32" s="7">
        <v>12</v>
      </c>
      <c r="B32" s="86" t="s">
        <v>66</v>
      </c>
      <c r="C32" s="121"/>
      <c r="D32" s="121"/>
      <c r="E32" s="122"/>
      <c r="F32" s="14">
        <v>5</v>
      </c>
      <c r="G32" s="22" t="s">
        <v>67</v>
      </c>
      <c r="H32" s="23" t="s">
        <v>15</v>
      </c>
    </row>
    <row r="33" spans="1:8" ht="34.5" customHeight="1">
      <c r="A33" s="7">
        <v>13</v>
      </c>
      <c r="B33" s="86" t="s">
        <v>68</v>
      </c>
      <c r="C33" s="121"/>
      <c r="D33" s="121"/>
      <c r="E33" s="122"/>
      <c r="F33" s="14">
        <v>3</v>
      </c>
      <c r="G33" s="22" t="s">
        <v>69</v>
      </c>
      <c r="H33" s="23" t="s">
        <v>18</v>
      </c>
    </row>
    <row r="34" spans="1:8" ht="32.1" customHeight="1">
      <c r="A34" s="7">
        <v>14</v>
      </c>
      <c r="B34" s="86" t="s">
        <v>70</v>
      </c>
      <c r="C34" s="121"/>
      <c r="D34" s="121"/>
      <c r="E34" s="122"/>
      <c r="F34" s="14">
        <v>3</v>
      </c>
      <c r="G34" s="22" t="s">
        <v>69</v>
      </c>
      <c r="H34" s="23" t="s">
        <v>18</v>
      </c>
    </row>
    <row r="35" spans="1:8" ht="35.1" customHeight="1">
      <c r="A35" s="7">
        <v>15</v>
      </c>
      <c r="B35" s="86" t="s">
        <v>71</v>
      </c>
      <c r="C35" s="121"/>
      <c r="D35" s="121"/>
      <c r="E35" s="122"/>
      <c r="F35" s="14">
        <v>4</v>
      </c>
      <c r="G35" s="22" t="s">
        <v>69</v>
      </c>
      <c r="H35" s="23" t="s">
        <v>19</v>
      </c>
    </row>
  </sheetData>
  <mergeCells count="32">
    <mergeCell ref="B35:E35"/>
    <mergeCell ref="B22:E22"/>
    <mergeCell ref="B23:E23"/>
    <mergeCell ref="B24:E24"/>
    <mergeCell ref="B25:E25"/>
    <mergeCell ref="B26:E26"/>
    <mergeCell ref="B27:E27"/>
    <mergeCell ref="B28:E28"/>
    <mergeCell ref="B30:E30"/>
    <mergeCell ref="B31:E31"/>
    <mergeCell ref="B32:E32"/>
    <mergeCell ref="B33:E33"/>
    <mergeCell ref="B34:E34"/>
    <mergeCell ref="A15:A18"/>
    <mergeCell ref="B20:E20"/>
    <mergeCell ref="B21:E21"/>
    <mergeCell ref="B29:E29"/>
    <mergeCell ref="B11:G11"/>
    <mergeCell ref="A12:G12"/>
    <mergeCell ref="A13:G13"/>
    <mergeCell ref="G17:G18"/>
    <mergeCell ref="G20:H20"/>
    <mergeCell ref="B6:G6"/>
    <mergeCell ref="B7:G7"/>
    <mergeCell ref="B8:G8"/>
    <mergeCell ref="B9:G9"/>
    <mergeCell ref="B10:G10"/>
    <mergeCell ref="A1:G1"/>
    <mergeCell ref="B2:G2"/>
    <mergeCell ref="B3:G3"/>
    <mergeCell ref="B4:G4"/>
    <mergeCell ref="B5:G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B1:R667"/>
  <sheetViews>
    <sheetView tabSelected="1" workbookViewId="0">
      <pane xSplit="2" ySplit="4" topLeftCell="C5" activePane="bottomRight" state="frozen"/>
      <selection pane="bottomRight" activeCell="B2" sqref="B2"/>
      <selection pane="bottomLeft" activeCell="A4" sqref="A4"/>
      <selection pane="topRight" activeCell="D1" sqref="D1"/>
    </sheetView>
  </sheetViews>
  <sheetFormatPr defaultColWidth="14.42578125" defaultRowHeight="15.75" customHeight="1"/>
  <cols>
    <col min="2" max="2" width="19.7109375" customWidth="1"/>
    <col min="3" max="16" width="3.7109375" customWidth="1"/>
    <col min="17" max="17" width="4.5703125" customWidth="1"/>
    <col min="18" max="18" width="56.7109375" customWidth="1"/>
  </cols>
  <sheetData>
    <row r="1" spans="2:18" ht="24.6" customHeight="1">
      <c r="B1" s="138" t="s">
        <v>72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40"/>
    </row>
    <row r="2" spans="2:18" ht="79.5" customHeight="1">
      <c r="B2" s="146" t="s">
        <v>73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5"/>
    </row>
    <row r="3" spans="2:18" ht="38.1" customHeight="1">
      <c r="B3" s="134" t="s">
        <v>74</v>
      </c>
      <c r="C3" s="135" t="s">
        <v>75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7"/>
      <c r="R3" s="132" t="s">
        <v>76</v>
      </c>
    </row>
    <row r="4" spans="2:18" ht="27" customHeight="1" thickBot="1">
      <c r="B4" s="134"/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133"/>
    </row>
    <row r="5" spans="2:18" ht="13.15">
      <c r="B5" s="50">
        <v>45962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 ht="13.15">
      <c r="B6" s="41">
        <f>B5+1</f>
        <v>45963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13.15">
      <c r="B7" s="41">
        <f t="shared" ref="B7:B35" si="0">B6+1</f>
        <v>45964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</row>
    <row r="8" spans="2:18" ht="13.15">
      <c r="B8" s="41">
        <f t="shared" si="0"/>
        <v>45965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2"/>
    </row>
    <row r="9" spans="2:18" ht="13.15">
      <c r="B9" s="41">
        <f t="shared" si="0"/>
        <v>45966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2"/>
    </row>
    <row r="10" spans="2:18" ht="13.15">
      <c r="B10" s="41">
        <f t="shared" si="0"/>
        <v>45967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2"/>
    </row>
    <row r="11" spans="2:18" ht="13.15">
      <c r="B11" s="41">
        <f t="shared" si="0"/>
        <v>45968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</row>
    <row r="12" spans="2:18" ht="13.15">
      <c r="B12" s="41">
        <f t="shared" si="0"/>
        <v>45969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2"/>
    </row>
    <row r="13" spans="2:18" ht="13.15">
      <c r="B13" s="41">
        <f t="shared" si="0"/>
        <v>45970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2"/>
    </row>
    <row r="14" spans="2:18" ht="13.15">
      <c r="B14" s="41">
        <f t="shared" si="0"/>
        <v>45971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2"/>
    </row>
    <row r="15" spans="2:18" ht="13.15">
      <c r="B15" s="41">
        <f t="shared" si="0"/>
        <v>45972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2"/>
    </row>
    <row r="16" spans="2:18" ht="13.15">
      <c r="B16" s="41">
        <f t="shared" si="0"/>
        <v>45973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2"/>
    </row>
    <row r="17" spans="2:18" ht="13.15">
      <c r="B17" s="41">
        <f t="shared" si="0"/>
        <v>45974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2"/>
    </row>
    <row r="18" spans="2:18" ht="13.15">
      <c r="B18" s="41">
        <f t="shared" si="0"/>
        <v>45975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2"/>
    </row>
    <row r="19" spans="2:18" ht="13.15">
      <c r="B19" s="41">
        <f t="shared" si="0"/>
        <v>45976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2"/>
    </row>
    <row r="20" spans="2:18" ht="13.15">
      <c r="B20" s="41">
        <f t="shared" si="0"/>
        <v>45977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2"/>
    </row>
    <row r="21" spans="2:18" ht="13.15">
      <c r="B21" s="41">
        <f t="shared" si="0"/>
        <v>45978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2"/>
    </row>
    <row r="22" spans="2:18" ht="13.15">
      <c r="B22" s="41">
        <f t="shared" si="0"/>
        <v>45979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2"/>
    </row>
    <row r="23" spans="2:18" ht="13.15">
      <c r="B23" s="41">
        <f t="shared" si="0"/>
        <v>45980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2"/>
    </row>
    <row r="24" spans="2:18" ht="13.15">
      <c r="B24" s="41">
        <f t="shared" si="0"/>
        <v>45981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2"/>
    </row>
    <row r="25" spans="2:18" ht="13.15">
      <c r="B25" s="41">
        <f t="shared" si="0"/>
        <v>45982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2"/>
    </row>
    <row r="26" spans="2:18" ht="13.15">
      <c r="B26" s="41">
        <f t="shared" si="0"/>
        <v>45983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2"/>
    </row>
    <row r="27" spans="2:18" ht="13.15">
      <c r="B27" s="41">
        <f t="shared" si="0"/>
        <v>45984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2"/>
    </row>
    <row r="28" spans="2:18" ht="13.15">
      <c r="B28" s="41">
        <f t="shared" si="0"/>
        <v>45985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2"/>
    </row>
    <row r="29" spans="2:18" ht="13.15">
      <c r="B29" s="41">
        <f t="shared" si="0"/>
        <v>45986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2"/>
    </row>
    <row r="30" spans="2:18" ht="13.15">
      <c r="B30" s="41">
        <f t="shared" si="0"/>
        <v>45987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2"/>
    </row>
    <row r="31" spans="2:18" ht="13.15">
      <c r="B31" s="41">
        <f t="shared" si="0"/>
        <v>45988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2"/>
    </row>
    <row r="32" spans="2:18" ht="13.15">
      <c r="B32" s="41">
        <f t="shared" si="0"/>
        <v>45989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2"/>
    </row>
    <row r="33" spans="2:18" ht="13.15">
      <c r="B33" s="41">
        <f t="shared" si="0"/>
        <v>45990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2"/>
    </row>
    <row r="34" spans="2:18" ht="13.15">
      <c r="B34" s="41">
        <f t="shared" si="0"/>
        <v>45991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2"/>
    </row>
    <row r="35" spans="2:18" ht="13.15">
      <c r="B35" s="41">
        <f t="shared" si="0"/>
        <v>45992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2"/>
    </row>
    <row r="36" spans="2:18" ht="34.5" customHeight="1">
      <c r="B36" s="56" t="s">
        <v>77</v>
      </c>
      <c r="C36" s="47">
        <f>SUM(C5:C35)</f>
        <v>0</v>
      </c>
      <c r="D36" s="47">
        <f t="shared" ref="D36:Q36" si="1">SUM(D5:D35)</f>
        <v>0</v>
      </c>
      <c r="E36" s="47">
        <f t="shared" si="1"/>
        <v>0</v>
      </c>
      <c r="F36" s="47">
        <f t="shared" si="1"/>
        <v>0</v>
      </c>
      <c r="G36" s="47">
        <f t="shared" si="1"/>
        <v>0</v>
      </c>
      <c r="H36" s="47">
        <f t="shared" si="1"/>
        <v>0</v>
      </c>
      <c r="I36" s="47">
        <f t="shared" si="1"/>
        <v>0</v>
      </c>
      <c r="J36" s="47">
        <f t="shared" si="1"/>
        <v>0</v>
      </c>
      <c r="K36" s="47">
        <f t="shared" si="1"/>
        <v>0</v>
      </c>
      <c r="L36" s="47">
        <f t="shared" si="1"/>
        <v>0</v>
      </c>
      <c r="M36" s="47">
        <f t="shared" si="1"/>
        <v>0</v>
      </c>
      <c r="N36" s="47">
        <f t="shared" si="1"/>
        <v>0</v>
      </c>
      <c r="O36" s="47">
        <f t="shared" si="1"/>
        <v>0</v>
      </c>
      <c r="P36" s="47">
        <f t="shared" si="1"/>
        <v>0</v>
      </c>
      <c r="Q36" s="47">
        <f t="shared" si="1"/>
        <v>0</v>
      </c>
      <c r="R36" s="40">
        <f>SUM(C36:Q36)</f>
        <v>0</v>
      </c>
    </row>
    <row r="37" spans="2:18" s="27" customFormat="1" ht="21.6" customHeight="1">
      <c r="B37" s="42" t="s">
        <v>9</v>
      </c>
      <c r="C37" s="22">
        <f>IMR!F21</f>
        <v>4</v>
      </c>
      <c r="D37" s="22">
        <f>IMR!F22</f>
        <v>4</v>
      </c>
      <c r="E37" s="22">
        <f>IMR!F23</f>
        <v>5</v>
      </c>
      <c r="F37" s="22">
        <f>IMR!F24</f>
        <v>4</v>
      </c>
      <c r="G37" s="22">
        <f>IMR!F25</f>
        <v>5</v>
      </c>
      <c r="H37" s="22">
        <f>IMR!F26</f>
        <v>4</v>
      </c>
      <c r="I37" s="22">
        <f>IMR!F27</f>
        <v>4</v>
      </c>
      <c r="J37" s="22">
        <f>IMR!F28</f>
        <v>5</v>
      </c>
      <c r="K37" s="22">
        <f>IMR!F29</f>
        <v>4</v>
      </c>
      <c r="L37" s="22">
        <f>IMR!F30</f>
        <v>3</v>
      </c>
      <c r="M37" s="22">
        <f>IMR!F31</f>
        <v>4</v>
      </c>
      <c r="N37" s="22">
        <f>IMR!F32</f>
        <v>5</v>
      </c>
      <c r="O37" s="22">
        <f>IMR!F33</f>
        <v>3</v>
      </c>
      <c r="P37" s="22">
        <f>IMR!F34</f>
        <v>3</v>
      </c>
      <c r="Q37" s="22">
        <f>IMR!F35</f>
        <v>4</v>
      </c>
      <c r="R37" s="39"/>
    </row>
    <row r="38" spans="2:18" ht="51" customHeight="1" thickBot="1">
      <c r="B38" s="43" t="s">
        <v>22</v>
      </c>
      <c r="C38" s="63">
        <f>C37*C36</f>
        <v>0</v>
      </c>
      <c r="D38" s="63">
        <f t="shared" ref="D38:Q38" si="2">D37*D36</f>
        <v>0</v>
      </c>
      <c r="E38" s="63">
        <f t="shared" si="2"/>
        <v>0</v>
      </c>
      <c r="F38" s="63">
        <f t="shared" si="2"/>
        <v>0</v>
      </c>
      <c r="G38" s="63">
        <f t="shared" si="2"/>
        <v>0</v>
      </c>
      <c r="H38" s="63">
        <f t="shared" si="2"/>
        <v>0</v>
      </c>
      <c r="I38" s="63">
        <f t="shared" si="2"/>
        <v>0</v>
      </c>
      <c r="J38" s="63">
        <f t="shared" si="2"/>
        <v>0</v>
      </c>
      <c r="K38" s="63">
        <f t="shared" si="2"/>
        <v>0</v>
      </c>
      <c r="L38" s="63">
        <f t="shared" si="2"/>
        <v>0</v>
      </c>
      <c r="M38" s="63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3">
        <f t="shared" si="2"/>
        <v>0</v>
      </c>
      <c r="R38" s="44">
        <f>SUM(C38:Q38)</f>
        <v>0</v>
      </c>
    </row>
    <row r="39" spans="2:18" ht="13.15">
      <c r="B39" s="9"/>
      <c r="R39" s="8"/>
    </row>
    <row r="40" spans="2:18" ht="13.15">
      <c r="B40" s="9"/>
      <c r="R40" s="8"/>
    </row>
    <row r="41" spans="2:18" ht="13.15">
      <c r="B41" s="9"/>
      <c r="R41" s="8"/>
    </row>
    <row r="42" spans="2:18" ht="13.15">
      <c r="B42" s="9"/>
      <c r="R42" s="8"/>
    </row>
    <row r="43" spans="2:18" ht="13.15">
      <c r="B43" s="9"/>
      <c r="R43" s="8"/>
    </row>
    <row r="44" spans="2:18" ht="13.15">
      <c r="B44" s="9"/>
      <c r="R44" s="8"/>
    </row>
    <row r="45" spans="2:18" ht="13.15">
      <c r="B45" s="9"/>
      <c r="R45" s="8"/>
    </row>
    <row r="46" spans="2:18" ht="13.15">
      <c r="B46" s="9"/>
      <c r="R46" s="8"/>
    </row>
    <row r="47" spans="2:18" ht="13.15">
      <c r="B47" s="9"/>
      <c r="R47" s="8"/>
    </row>
    <row r="48" spans="2:18" ht="13.15">
      <c r="B48" s="9"/>
      <c r="R48" s="8"/>
    </row>
    <row r="49" spans="2:18" ht="13.15">
      <c r="B49" s="9"/>
      <c r="R49" s="8"/>
    </row>
    <row r="50" spans="2:18" ht="13.15">
      <c r="B50" s="9"/>
      <c r="R50" s="8"/>
    </row>
    <row r="51" spans="2:18" ht="13.15">
      <c r="B51" s="9"/>
      <c r="R51" s="8"/>
    </row>
    <row r="52" spans="2:18" ht="13.15">
      <c r="B52" s="9"/>
      <c r="R52" s="8"/>
    </row>
    <row r="53" spans="2:18" ht="13.15">
      <c r="B53" s="9"/>
      <c r="R53" s="8"/>
    </row>
    <row r="54" spans="2:18" ht="13.15">
      <c r="B54" s="9"/>
      <c r="R54" s="8"/>
    </row>
    <row r="55" spans="2:18" ht="13.15">
      <c r="B55" s="9"/>
      <c r="R55" s="8"/>
    </row>
    <row r="56" spans="2:18" ht="13.15">
      <c r="B56" s="9"/>
      <c r="R56" s="8"/>
    </row>
    <row r="57" spans="2:18" ht="13.15">
      <c r="B57" s="9"/>
      <c r="R57" s="8"/>
    </row>
    <row r="58" spans="2:18" ht="13.15">
      <c r="B58" s="9"/>
      <c r="R58" s="8"/>
    </row>
    <row r="59" spans="2:18" ht="13.15">
      <c r="B59" s="9"/>
      <c r="R59" s="8"/>
    </row>
    <row r="60" spans="2:18" ht="13.15">
      <c r="B60" s="9"/>
      <c r="R60" s="8"/>
    </row>
    <row r="61" spans="2:18" ht="13.15">
      <c r="B61" s="9"/>
      <c r="R61" s="8"/>
    </row>
    <row r="62" spans="2:18" ht="13.15">
      <c r="B62" s="9"/>
      <c r="R62" s="8"/>
    </row>
    <row r="63" spans="2:18" ht="13.15">
      <c r="B63" s="9"/>
      <c r="R63" s="8"/>
    </row>
    <row r="64" spans="2:18" ht="13.15">
      <c r="B64" s="9"/>
      <c r="R64" s="8"/>
    </row>
    <row r="65" spans="2:18" ht="13.15">
      <c r="B65" s="9"/>
      <c r="R65" s="8"/>
    </row>
    <row r="66" spans="2:18" ht="13.15">
      <c r="B66" s="9"/>
      <c r="R66" s="8"/>
    </row>
    <row r="67" spans="2:18" ht="13.15">
      <c r="B67" s="9"/>
      <c r="R67" s="8"/>
    </row>
    <row r="68" spans="2:18" ht="13.15">
      <c r="B68" s="9"/>
      <c r="R68" s="8"/>
    </row>
    <row r="69" spans="2:18" ht="13.15">
      <c r="B69" s="9"/>
      <c r="R69" s="8"/>
    </row>
    <row r="70" spans="2:18" ht="13.15">
      <c r="B70" s="9"/>
      <c r="R70" s="8"/>
    </row>
    <row r="71" spans="2:18" ht="13.15">
      <c r="B71" s="9"/>
      <c r="R71" s="8"/>
    </row>
    <row r="72" spans="2:18" ht="13.15">
      <c r="B72" s="9"/>
      <c r="R72" s="8"/>
    </row>
    <row r="73" spans="2:18" ht="13.15">
      <c r="B73" s="9"/>
      <c r="R73" s="8"/>
    </row>
    <row r="74" spans="2:18" ht="13.15">
      <c r="B74" s="9"/>
      <c r="R74" s="8"/>
    </row>
    <row r="75" spans="2:18" ht="13.15">
      <c r="B75" s="9"/>
      <c r="R75" s="8"/>
    </row>
    <row r="76" spans="2:18" ht="13.15">
      <c r="B76" s="9"/>
      <c r="R76" s="8"/>
    </row>
    <row r="77" spans="2:18" ht="13.15">
      <c r="B77" s="9"/>
      <c r="R77" s="8"/>
    </row>
    <row r="78" spans="2:18" ht="13.15">
      <c r="B78" s="9"/>
      <c r="R78" s="8"/>
    </row>
    <row r="79" spans="2:18" ht="13.15">
      <c r="B79" s="9"/>
      <c r="R79" s="8"/>
    </row>
    <row r="80" spans="2:18" ht="13.15">
      <c r="B80" s="9"/>
      <c r="R80" s="8"/>
    </row>
    <row r="81" spans="2:18" ht="13.15">
      <c r="B81" s="9"/>
      <c r="R81" s="8"/>
    </row>
    <row r="82" spans="2:18" ht="13.15">
      <c r="B82" s="9"/>
      <c r="R82" s="8"/>
    </row>
    <row r="83" spans="2:18" ht="13.15">
      <c r="B83" s="9"/>
      <c r="R83" s="8"/>
    </row>
    <row r="84" spans="2:18" ht="13.15">
      <c r="B84" s="9"/>
      <c r="R84" s="8"/>
    </row>
    <row r="85" spans="2:18" ht="13.15">
      <c r="B85" s="9"/>
      <c r="R85" s="8"/>
    </row>
    <row r="86" spans="2:18" ht="13.15">
      <c r="B86" s="9"/>
      <c r="R86" s="8"/>
    </row>
    <row r="87" spans="2:18" ht="13.15">
      <c r="B87" s="9"/>
      <c r="R87" s="8"/>
    </row>
    <row r="88" spans="2:18" ht="13.15">
      <c r="B88" s="9"/>
      <c r="R88" s="8"/>
    </row>
    <row r="89" spans="2:18" ht="13.15">
      <c r="B89" s="9"/>
      <c r="R89" s="8"/>
    </row>
    <row r="90" spans="2:18" ht="13.15">
      <c r="B90" s="9"/>
      <c r="R90" s="8"/>
    </row>
    <row r="91" spans="2:18" ht="13.15">
      <c r="B91" s="9"/>
      <c r="R91" s="8"/>
    </row>
    <row r="92" spans="2:18" ht="13.15">
      <c r="B92" s="9"/>
      <c r="R92" s="8"/>
    </row>
    <row r="93" spans="2:18" ht="13.15">
      <c r="B93" s="9"/>
      <c r="R93" s="8"/>
    </row>
    <row r="94" spans="2:18" ht="13.15">
      <c r="B94" s="9"/>
      <c r="R94" s="8"/>
    </row>
    <row r="95" spans="2:18" ht="13.15">
      <c r="B95" s="9"/>
      <c r="R95" s="8"/>
    </row>
    <row r="96" spans="2:18" ht="13.15">
      <c r="B96" s="9"/>
      <c r="R96" s="8"/>
    </row>
    <row r="97" spans="2:18" ht="13.15">
      <c r="B97" s="9"/>
      <c r="R97" s="8"/>
    </row>
    <row r="98" spans="2:18" ht="13.15">
      <c r="B98" s="9"/>
      <c r="R98" s="8"/>
    </row>
    <row r="99" spans="2:18" ht="13.15">
      <c r="B99" s="9"/>
      <c r="R99" s="8"/>
    </row>
    <row r="100" spans="2:18" ht="13.15">
      <c r="B100" s="9"/>
      <c r="R100" s="8"/>
    </row>
    <row r="101" spans="2:18" ht="13.15">
      <c r="B101" s="9"/>
      <c r="R101" s="8"/>
    </row>
    <row r="102" spans="2:18" ht="13.15">
      <c r="B102" s="9"/>
      <c r="R102" s="8"/>
    </row>
    <row r="103" spans="2:18" ht="13.15">
      <c r="B103" s="9"/>
      <c r="R103" s="8"/>
    </row>
    <row r="104" spans="2:18" ht="13.15">
      <c r="B104" s="9"/>
      <c r="R104" s="8"/>
    </row>
    <row r="105" spans="2:18" ht="13.15">
      <c r="B105" s="9"/>
      <c r="R105" s="8"/>
    </row>
    <row r="106" spans="2:18" ht="13.15">
      <c r="B106" s="9"/>
      <c r="R106" s="8"/>
    </row>
    <row r="107" spans="2:18" ht="13.15">
      <c r="B107" s="9"/>
      <c r="R107" s="8"/>
    </row>
    <row r="108" spans="2:18" ht="13.15">
      <c r="B108" s="9"/>
      <c r="R108" s="8"/>
    </row>
    <row r="109" spans="2:18" ht="13.15">
      <c r="B109" s="9"/>
      <c r="R109" s="8"/>
    </row>
    <row r="110" spans="2:18" ht="13.15">
      <c r="B110" s="9"/>
      <c r="R110" s="8"/>
    </row>
    <row r="111" spans="2:18" ht="13.15">
      <c r="B111" s="9"/>
      <c r="R111" s="8"/>
    </row>
    <row r="112" spans="2:18" ht="13.15">
      <c r="B112" s="9"/>
      <c r="R112" s="8"/>
    </row>
    <row r="113" spans="2:18" ht="13.15">
      <c r="B113" s="9"/>
      <c r="R113" s="8"/>
    </row>
    <row r="114" spans="2:18" ht="13.15">
      <c r="B114" s="9"/>
      <c r="R114" s="8"/>
    </row>
    <row r="115" spans="2:18" ht="13.15">
      <c r="B115" s="9"/>
      <c r="R115" s="8"/>
    </row>
    <row r="116" spans="2:18" ht="13.15">
      <c r="B116" s="9"/>
      <c r="R116" s="8"/>
    </row>
    <row r="117" spans="2:18" ht="13.15">
      <c r="B117" s="9"/>
      <c r="R117" s="8"/>
    </row>
    <row r="118" spans="2:18" ht="13.15">
      <c r="B118" s="9"/>
      <c r="R118" s="8"/>
    </row>
    <row r="119" spans="2:18" ht="13.15">
      <c r="B119" s="9"/>
      <c r="R119" s="8"/>
    </row>
    <row r="120" spans="2:18" ht="13.15">
      <c r="B120" s="9"/>
      <c r="R120" s="8"/>
    </row>
    <row r="121" spans="2:18" ht="13.15">
      <c r="B121" s="9"/>
      <c r="R121" s="8"/>
    </row>
    <row r="122" spans="2:18" ht="13.15">
      <c r="B122" s="9"/>
      <c r="R122" s="8"/>
    </row>
    <row r="123" spans="2:18" ht="13.15">
      <c r="B123" s="9"/>
      <c r="R123" s="8"/>
    </row>
    <row r="124" spans="2:18" ht="13.15">
      <c r="B124" s="9"/>
      <c r="R124" s="8"/>
    </row>
    <row r="125" spans="2:18" ht="13.15">
      <c r="B125" s="9"/>
      <c r="R125" s="8"/>
    </row>
    <row r="126" spans="2:18" ht="13.15">
      <c r="B126" s="9"/>
      <c r="R126" s="8"/>
    </row>
    <row r="127" spans="2:18" ht="13.15">
      <c r="B127" s="9"/>
      <c r="R127" s="8"/>
    </row>
    <row r="128" spans="2:18" ht="13.15">
      <c r="B128" s="9"/>
      <c r="R128" s="8"/>
    </row>
    <row r="129" spans="2:18" ht="13.15">
      <c r="B129" s="9"/>
      <c r="R129" s="8"/>
    </row>
    <row r="130" spans="2:18" ht="13.15">
      <c r="B130" s="9"/>
      <c r="R130" s="8"/>
    </row>
    <row r="131" spans="2:18" ht="13.15">
      <c r="B131" s="9"/>
      <c r="R131" s="8"/>
    </row>
    <row r="132" spans="2:18" ht="13.15">
      <c r="B132" s="9"/>
      <c r="R132" s="8"/>
    </row>
    <row r="133" spans="2:18" ht="13.15">
      <c r="B133" s="9"/>
      <c r="R133" s="8"/>
    </row>
    <row r="134" spans="2:18" ht="13.15">
      <c r="B134" s="9"/>
      <c r="R134" s="8"/>
    </row>
    <row r="135" spans="2:18" ht="13.15">
      <c r="B135" s="9"/>
      <c r="R135" s="8"/>
    </row>
    <row r="136" spans="2:18" ht="13.15">
      <c r="B136" s="9"/>
      <c r="R136" s="8"/>
    </row>
    <row r="137" spans="2:18" ht="13.15">
      <c r="B137" s="9"/>
      <c r="R137" s="8"/>
    </row>
    <row r="138" spans="2:18" ht="13.15">
      <c r="B138" s="9"/>
      <c r="R138" s="8"/>
    </row>
    <row r="139" spans="2:18" ht="13.15">
      <c r="B139" s="9"/>
      <c r="R139" s="8"/>
    </row>
    <row r="140" spans="2:18" ht="13.15">
      <c r="B140" s="9"/>
      <c r="R140" s="8"/>
    </row>
    <row r="141" spans="2:18" ht="13.15">
      <c r="B141" s="9"/>
      <c r="R141" s="8"/>
    </row>
    <row r="142" spans="2:18" ht="13.15">
      <c r="B142" s="9"/>
      <c r="R142" s="8"/>
    </row>
    <row r="143" spans="2:18" ht="13.15">
      <c r="B143" s="9"/>
      <c r="R143" s="8"/>
    </row>
    <row r="144" spans="2:18" ht="13.15">
      <c r="B144" s="9"/>
      <c r="R144" s="8"/>
    </row>
    <row r="145" spans="2:18" ht="13.15">
      <c r="B145" s="9"/>
      <c r="R145" s="8"/>
    </row>
    <row r="146" spans="2:18" ht="13.15">
      <c r="B146" s="9"/>
      <c r="R146" s="8"/>
    </row>
    <row r="147" spans="2:18" ht="13.15">
      <c r="B147" s="9"/>
      <c r="R147" s="8"/>
    </row>
    <row r="148" spans="2:18" ht="13.15">
      <c r="B148" s="9"/>
      <c r="R148" s="8"/>
    </row>
    <row r="149" spans="2:18" ht="13.15">
      <c r="B149" s="9"/>
      <c r="R149" s="8"/>
    </row>
    <row r="150" spans="2:18" ht="13.15">
      <c r="B150" s="9"/>
      <c r="R150" s="8"/>
    </row>
    <row r="151" spans="2:18" ht="13.15">
      <c r="B151" s="9"/>
      <c r="R151" s="8"/>
    </row>
    <row r="152" spans="2:18" ht="13.15">
      <c r="B152" s="9"/>
      <c r="R152" s="8"/>
    </row>
    <row r="153" spans="2:18" ht="13.15">
      <c r="B153" s="9"/>
      <c r="R153" s="8"/>
    </row>
    <row r="154" spans="2:18" ht="13.15">
      <c r="B154" s="9"/>
      <c r="R154" s="8"/>
    </row>
    <row r="155" spans="2:18" ht="13.15">
      <c r="B155" s="9"/>
      <c r="R155" s="8"/>
    </row>
    <row r="156" spans="2:18" ht="13.15">
      <c r="B156" s="9"/>
      <c r="R156" s="8"/>
    </row>
    <row r="157" spans="2:18" ht="13.15">
      <c r="B157" s="9"/>
      <c r="R157" s="8"/>
    </row>
    <row r="158" spans="2:18" ht="13.15">
      <c r="B158" s="9"/>
      <c r="R158" s="8"/>
    </row>
    <row r="159" spans="2:18" ht="13.15">
      <c r="B159" s="9"/>
      <c r="R159" s="8"/>
    </row>
    <row r="160" spans="2:18" ht="13.15">
      <c r="B160" s="9"/>
      <c r="R160" s="8"/>
    </row>
    <row r="161" spans="2:18" ht="13.15">
      <c r="B161" s="9"/>
      <c r="R161" s="8"/>
    </row>
    <row r="162" spans="2:18" ht="13.15">
      <c r="B162" s="9"/>
      <c r="R162" s="8"/>
    </row>
    <row r="163" spans="2:18" ht="13.15">
      <c r="B163" s="9"/>
      <c r="R163" s="8"/>
    </row>
    <row r="164" spans="2:18" ht="13.15">
      <c r="B164" s="9"/>
      <c r="R164" s="8"/>
    </row>
    <row r="165" spans="2:18" ht="13.15">
      <c r="B165" s="9"/>
      <c r="R165" s="8"/>
    </row>
    <row r="166" spans="2:18" ht="13.15">
      <c r="B166" s="9"/>
      <c r="R166" s="8"/>
    </row>
    <row r="167" spans="2:18" ht="13.15">
      <c r="B167" s="9"/>
      <c r="R167" s="8"/>
    </row>
    <row r="168" spans="2:18" ht="13.15">
      <c r="B168" s="9"/>
      <c r="R168" s="8"/>
    </row>
    <row r="169" spans="2:18" ht="13.15">
      <c r="B169" s="9"/>
      <c r="R169" s="8"/>
    </row>
    <row r="170" spans="2:18" ht="13.15">
      <c r="B170" s="9"/>
      <c r="R170" s="8"/>
    </row>
    <row r="171" spans="2:18" ht="13.15">
      <c r="B171" s="9"/>
      <c r="R171" s="8"/>
    </row>
    <row r="172" spans="2:18" ht="13.15">
      <c r="B172" s="9"/>
      <c r="R172" s="8"/>
    </row>
    <row r="173" spans="2:18" ht="13.15">
      <c r="B173" s="9"/>
      <c r="R173" s="8"/>
    </row>
    <row r="174" spans="2:18" ht="13.15">
      <c r="B174" s="9"/>
      <c r="R174" s="8"/>
    </row>
    <row r="175" spans="2:18" ht="13.15">
      <c r="B175" s="9"/>
      <c r="R175" s="8"/>
    </row>
    <row r="176" spans="2:18" ht="13.15">
      <c r="B176" s="9"/>
      <c r="R176" s="8"/>
    </row>
    <row r="177" spans="2:18" ht="13.15">
      <c r="B177" s="9"/>
      <c r="R177" s="8"/>
    </row>
    <row r="178" spans="2:18" ht="13.15">
      <c r="B178" s="9"/>
      <c r="R178" s="8"/>
    </row>
    <row r="179" spans="2:18" ht="13.15">
      <c r="B179" s="9"/>
      <c r="R179" s="8"/>
    </row>
    <row r="180" spans="2:18" ht="13.15">
      <c r="B180" s="9"/>
      <c r="R180" s="8"/>
    </row>
    <row r="181" spans="2:18" ht="13.15">
      <c r="B181" s="9"/>
      <c r="R181" s="8"/>
    </row>
    <row r="182" spans="2:18" ht="13.15">
      <c r="B182" s="9"/>
      <c r="R182" s="8"/>
    </row>
    <row r="183" spans="2:18" ht="13.15">
      <c r="B183" s="9"/>
      <c r="R183" s="8"/>
    </row>
    <row r="184" spans="2:18" ht="13.15">
      <c r="B184" s="9"/>
      <c r="R184" s="8"/>
    </row>
    <row r="185" spans="2:18" ht="13.15">
      <c r="B185" s="9"/>
      <c r="R185" s="8"/>
    </row>
    <row r="186" spans="2:18" ht="13.15">
      <c r="B186" s="9"/>
      <c r="R186" s="8"/>
    </row>
    <row r="187" spans="2:18" ht="13.15">
      <c r="B187" s="9"/>
      <c r="R187" s="8"/>
    </row>
    <row r="188" spans="2:18" ht="13.15">
      <c r="B188" s="9"/>
      <c r="R188" s="8"/>
    </row>
    <row r="189" spans="2:18" ht="13.15">
      <c r="B189" s="9"/>
      <c r="R189" s="8"/>
    </row>
    <row r="190" spans="2:18" ht="13.15">
      <c r="B190" s="9"/>
      <c r="R190" s="8"/>
    </row>
    <row r="191" spans="2:18" ht="13.15">
      <c r="B191" s="9"/>
      <c r="R191" s="8"/>
    </row>
    <row r="192" spans="2:18" ht="13.15">
      <c r="B192" s="9"/>
      <c r="R192" s="8"/>
    </row>
    <row r="193" spans="2:18" ht="13.15">
      <c r="B193" s="9"/>
      <c r="R193" s="8"/>
    </row>
    <row r="194" spans="2:18" ht="13.15">
      <c r="B194" s="9"/>
      <c r="R194" s="8"/>
    </row>
    <row r="195" spans="2:18" ht="13.15">
      <c r="B195" s="9"/>
      <c r="R195" s="8"/>
    </row>
    <row r="196" spans="2:18" ht="13.15">
      <c r="B196" s="9"/>
      <c r="R196" s="8"/>
    </row>
    <row r="197" spans="2:18" ht="13.15">
      <c r="B197" s="9"/>
      <c r="R197" s="8"/>
    </row>
    <row r="198" spans="2:18" ht="13.15">
      <c r="B198" s="9"/>
      <c r="R198" s="8"/>
    </row>
    <row r="199" spans="2:18" ht="13.15">
      <c r="B199" s="9"/>
      <c r="R199" s="8"/>
    </row>
    <row r="200" spans="2:18" ht="13.15">
      <c r="B200" s="9"/>
      <c r="R200" s="8"/>
    </row>
    <row r="201" spans="2:18" ht="13.15">
      <c r="B201" s="9"/>
      <c r="R201" s="8"/>
    </row>
    <row r="202" spans="2:18" ht="13.15">
      <c r="B202" s="9"/>
      <c r="R202" s="8"/>
    </row>
    <row r="203" spans="2:18" ht="13.15">
      <c r="B203" s="9"/>
      <c r="R203" s="8"/>
    </row>
    <row r="204" spans="2:18" ht="13.15">
      <c r="B204" s="9"/>
      <c r="R204" s="8"/>
    </row>
    <row r="205" spans="2:18" ht="13.15">
      <c r="B205" s="9"/>
      <c r="R205" s="8"/>
    </row>
    <row r="206" spans="2:18" ht="13.15">
      <c r="B206" s="9"/>
      <c r="R206" s="8"/>
    </row>
    <row r="207" spans="2:18" ht="13.15">
      <c r="B207" s="9"/>
      <c r="R207" s="8"/>
    </row>
    <row r="208" spans="2:18" ht="13.15">
      <c r="B208" s="9"/>
      <c r="R208" s="8"/>
    </row>
    <row r="209" spans="2:18" ht="13.15">
      <c r="B209" s="9"/>
      <c r="R209" s="8"/>
    </row>
    <row r="210" spans="2:18" ht="13.15">
      <c r="B210" s="9"/>
      <c r="R210" s="8"/>
    </row>
    <row r="211" spans="2:18" ht="13.15">
      <c r="B211" s="9"/>
      <c r="R211" s="8"/>
    </row>
    <row r="212" spans="2:18" ht="13.15">
      <c r="B212" s="9"/>
      <c r="R212" s="8"/>
    </row>
    <row r="213" spans="2:18" ht="13.15">
      <c r="B213" s="9"/>
      <c r="R213" s="8"/>
    </row>
    <row r="214" spans="2:18" ht="13.15">
      <c r="B214" s="9"/>
      <c r="R214" s="8"/>
    </row>
    <row r="215" spans="2:18" ht="13.15">
      <c r="B215" s="9"/>
      <c r="R215" s="8"/>
    </row>
    <row r="216" spans="2:18" ht="13.15">
      <c r="B216" s="9"/>
      <c r="R216" s="8"/>
    </row>
    <row r="217" spans="2:18" ht="13.15">
      <c r="B217" s="9"/>
      <c r="R217" s="8"/>
    </row>
    <row r="218" spans="2:18" ht="13.15">
      <c r="B218" s="9"/>
      <c r="R218" s="8"/>
    </row>
    <row r="219" spans="2:18" ht="13.15">
      <c r="B219" s="9"/>
      <c r="R219" s="8"/>
    </row>
    <row r="220" spans="2:18" ht="13.15">
      <c r="B220" s="9"/>
      <c r="R220" s="8"/>
    </row>
    <row r="221" spans="2:18" ht="13.15">
      <c r="B221" s="9"/>
      <c r="R221" s="8"/>
    </row>
    <row r="222" spans="2:18" ht="13.15">
      <c r="B222" s="9"/>
      <c r="R222" s="8"/>
    </row>
    <row r="223" spans="2:18" ht="13.15">
      <c r="B223" s="9"/>
      <c r="R223" s="8"/>
    </row>
    <row r="224" spans="2:18" ht="13.15">
      <c r="B224" s="9"/>
      <c r="R224" s="8"/>
    </row>
    <row r="225" spans="2:18" ht="13.15">
      <c r="B225" s="9"/>
      <c r="R225" s="8"/>
    </row>
    <row r="226" spans="2:18" ht="13.15">
      <c r="B226" s="9"/>
      <c r="R226" s="8"/>
    </row>
    <row r="227" spans="2:18" ht="13.15">
      <c r="B227" s="9"/>
      <c r="R227" s="8"/>
    </row>
    <row r="228" spans="2:18" ht="13.15">
      <c r="B228" s="9"/>
      <c r="R228" s="8"/>
    </row>
    <row r="229" spans="2:18" ht="13.15">
      <c r="B229" s="9"/>
      <c r="R229" s="8"/>
    </row>
    <row r="230" spans="2:18" ht="13.15">
      <c r="B230" s="9"/>
      <c r="R230" s="8"/>
    </row>
    <row r="231" spans="2:18" ht="13.15">
      <c r="B231" s="9"/>
      <c r="R231" s="8"/>
    </row>
    <row r="232" spans="2:18" ht="13.15">
      <c r="B232" s="9"/>
      <c r="R232" s="8"/>
    </row>
    <row r="233" spans="2:18" ht="13.15">
      <c r="B233" s="9"/>
      <c r="R233" s="8"/>
    </row>
    <row r="234" spans="2:18" ht="13.15">
      <c r="B234" s="9"/>
      <c r="R234" s="8"/>
    </row>
    <row r="235" spans="2:18" ht="13.15">
      <c r="B235" s="9"/>
      <c r="R235" s="8"/>
    </row>
    <row r="236" spans="2:18" ht="13.15">
      <c r="B236" s="9"/>
      <c r="R236" s="8"/>
    </row>
    <row r="237" spans="2:18" ht="13.15">
      <c r="B237" s="9"/>
      <c r="R237" s="8"/>
    </row>
    <row r="238" spans="2:18" ht="13.15">
      <c r="B238" s="9"/>
      <c r="R238" s="8"/>
    </row>
    <row r="239" spans="2:18" ht="13.15">
      <c r="B239" s="9"/>
      <c r="R239" s="8"/>
    </row>
    <row r="240" spans="2:18" ht="13.15">
      <c r="B240" s="9"/>
      <c r="R240" s="8"/>
    </row>
    <row r="241" spans="2:18" ht="13.15">
      <c r="B241" s="9"/>
      <c r="R241" s="8"/>
    </row>
    <row r="242" spans="2:18" ht="13.15">
      <c r="B242" s="9"/>
      <c r="R242" s="8"/>
    </row>
    <row r="243" spans="2:18" ht="13.15">
      <c r="B243" s="9"/>
      <c r="R243" s="8"/>
    </row>
    <row r="244" spans="2:18" ht="13.15">
      <c r="B244" s="9"/>
      <c r="R244" s="8"/>
    </row>
    <row r="245" spans="2:18" ht="13.15">
      <c r="B245" s="9"/>
      <c r="R245" s="8"/>
    </row>
    <row r="246" spans="2:18" ht="13.15">
      <c r="B246" s="9"/>
      <c r="R246" s="8"/>
    </row>
    <row r="247" spans="2:18" ht="13.15">
      <c r="B247" s="9"/>
      <c r="R247" s="8"/>
    </row>
    <row r="248" spans="2:18" ht="13.15">
      <c r="B248" s="9"/>
      <c r="R248" s="8"/>
    </row>
    <row r="249" spans="2:18" ht="13.15">
      <c r="B249" s="9"/>
      <c r="R249" s="8"/>
    </row>
    <row r="250" spans="2:18" ht="13.15">
      <c r="B250" s="9"/>
      <c r="R250" s="8"/>
    </row>
    <row r="251" spans="2:18" ht="13.15">
      <c r="B251" s="9"/>
      <c r="R251" s="8"/>
    </row>
    <row r="252" spans="2:18" ht="13.15">
      <c r="B252" s="9"/>
      <c r="R252" s="8"/>
    </row>
    <row r="253" spans="2:18" ht="13.15">
      <c r="B253" s="9"/>
      <c r="R253" s="8"/>
    </row>
    <row r="254" spans="2:18" ht="13.15">
      <c r="B254" s="9"/>
      <c r="R254" s="8"/>
    </row>
    <row r="255" spans="2:18" ht="13.15">
      <c r="B255" s="9"/>
      <c r="R255" s="8"/>
    </row>
    <row r="256" spans="2:18" ht="13.15">
      <c r="B256" s="9"/>
      <c r="R256" s="8"/>
    </row>
    <row r="257" spans="2:18" ht="13.15">
      <c r="B257" s="9"/>
      <c r="R257" s="8"/>
    </row>
    <row r="258" spans="2:18" ht="13.15">
      <c r="B258" s="9"/>
      <c r="R258" s="8"/>
    </row>
    <row r="259" spans="2:18" ht="13.15">
      <c r="B259" s="9"/>
      <c r="R259" s="8"/>
    </row>
    <row r="260" spans="2:18" ht="13.15">
      <c r="B260" s="9"/>
      <c r="R260" s="8"/>
    </row>
    <row r="261" spans="2:18" ht="13.15">
      <c r="B261" s="9"/>
      <c r="R261" s="8"/>
    </row>
    <row r="262" spans="2:18" ht="13.15">
      <c r="B262" s="9"/>
      <c r="R262" s="8"/>
    </row>
    <row r="263" spans="2:18" ht="13.15">
      <c r="B263" s="9"/>
      <c r="R263" s="8"/>
    </row>
    <row r="264" spans="2:18" ht="13.15">
      <c r="B264" s="9"/>
      <c r="R264" s="8"/>
    </row>
    <row r="265" spans="2:18" ht="13.15">
      <c r="B265" s="9"/>
      <c r="R265" s="8"/>
    </row>
    <row r="266" spans="2:18" ht="13.15">
      <c r="B266" s="9"/>
      <c r="R266" s="8"/>
    </row>
    <row r="267" spans="2:18" ht="13.15">
      <c r="B267" s="9"/>
      <c r="R267" s="8"/>
    </row>
    <row r="268" spans="2:18" ht="13.15">
      <c r="B268" s="9"/>
      <c r="R268" s="8"/>
    </row>
    <row r="269" spans="2:18" ht="13.15">
      <c r="B269" s="9"/>
      <c r="R269" s="8"/>
    </row>
    <row r="270" spans="2:18" ht="13.15">
      <c r="B270" s="9"/>
      <c r="R270" s="8"/>
    </row>
    <row r="271" spans="2:18" ht="13.15">
      <c r="B271" s="9"/>
      <c r="R271" s="8"/>
    </row>
    <row r="272" spans="2:18" ht="13.15">
      <c r="B272" s="9"/>
      <c r="R272" s="8"/>
    </row>
    <row r="273" spans="2:18" ht="13.15">
      <c r="B273" s="9"/>
      <c r="R273" s="8"/>
    </row>
    <row r="274" spans="2:18" ht="13.15">
      <c r="B274" s="9"/>
      <c r="R274" s="8"/>
    </row>
    <row r="275" spans="2:18" ht="13.15">
      <c r="B275" s="9"/>
      <c r="R275" s="8"/>
    </row>
    <row r="276" spans="2:18" ht="13.15">
      <c r="B276" s="9"/>
      <c r="R276" s="8"/>
    </row>
    <row r="277" spans="2:18" ht="13.15">
      <c r="B277" s="9"/>
      <c r="R277" s="8"/>
    </row>
    <row r="278" spans="2:18" ht="13.15">
      <c r="B278" s="9"/>
      <c r="R278" s="8"/>
    </row>
    <row r="279" spans="2:18" ht="13.15">
      <c r="B279" s="9"/>
      <c r="R279" s="8"/>
    </row>
    <row r="280" spans="2:18" ht="13.15">
      <c r="B280" s="9"/>
      <c r="R280" s="8"/>
    </row>
    <row r="281" spans="2:18" ht="13.15">
      <c r="B281" s="9"/>
      <c r="R281" s="8"/>
    </row>
    <row r="282" spans="2:18" ht="13.15">
      <c r="B282" s="9"/>
      <c r="R282" s="8"/>
    </row>
    <row r="283" spans="2:18" ht="13.15">
      <c r="B283" s="9"/>
      <c r="R283" s="8"/>
    </row>
    <row r="284" spans="2:18" ht="13.15">
      <c r="B284" s="9"/>
      <c r="R284" s="8"/>
    </row>
    <row r="285" spans="2:18" ht="13.15">
      <c r="B285" s="9"/>
      <c r="R285" s="8"/>
    </row>
    <row r="286" spans="2:18" ht="13.15">
      <c r="B286" s="9"/>
      <c r="R286" s="8"/>
    </row>
    <row r="287" spans="2:18" ht="13.15">
      <c r="B287" s="9"/>
      <c r="R287" s="8"/>
    </row>
    <row r="288" spans="2:18" ht="13.15">
      <c r="B288" s="9"/>
      <c r="R288" s="8"/>
    </row>
    <row r="289" spans="2:18" ht="13.15">
      <c r="B289" s="9"/>
      <c r="R289" s="8"/>
    </row>
    <row r="290" spans="2:18" ht="13.15">
      <c r="B290" s="9"/>
      <c r="R290" s="8"/>
    </row>
    <row r="291" spans="2:18" ht="13.15">
      <c r="B291" s="9"/>
      <c r="R291" s="8"/>
    </row>
    <row r="292" spans="2:18" ht="13.15">
      <c r="B292" s="9"/>
      <c r="R292" s="8"/>
    </row>
    <row r="293" spans="2:18" ht="13.15">
      <c r="B293" s="9"/>
      <c r="R293" s="8"/>
    </row>
    <row r="294" spans="2:18" ht="13.15">
      <c r="B294" s="9"/>
      <c r="R294" s="8"/>
    </row>
    <row r="295" spans="2:18" ht="13.15">
      <c r="B295" s="9"/>
      <c r="R295" s="8"/>
    </row>
    <row r="296" spans="2:18" ht="13.15">
      <c r="B296" s="9"/>
      <c r="R296" s="8"/>
    </row>
    <row r="297" spans="2:18" ht="13.15">
      <c r="B297" s="9"/>
      <c r="R297" s="8"/>
    </row>
    <row r="298" spans="2:18" ht="13.15">
      <c r="B298" s="9"/>
      <c r="R298" s="8"/>
    </row>
    <row r="299" spans="2:18" ht="13.15">
      <c r="B299" s="9"/>
      <c r="R299" s="8"/>
    </row>
    <row r="300" spans="2:18" ht="13.15">
      <c r="B300" s="9"/>
      <c r="R300" s="8"/>
    </row>
    <row r="301" spans="2:18" ht="13.15">
      <c r="B301" s="9"/>
      <c r="R301" s="8"/>
    </row>
    <row r="302" spans="2:18" ht="13.15">
      <c r="B302" s="9"/>
      <c r="R302" s="8"/>
    </row>
    <row r="303" spans="2:18" ht="13.15">
      <c r="B303" s="9"/>
      <c r="R303" s="8"/>
    </row>
    <row r="304" spans="2:18" ht="13.15">
      <c r="B304" s="9"/>
      <c r="R304" s="8"/>
    </row>
    <row r="305" spans="2:18" ht="13.15">
      <c r="B305" s="9"/>
      <c r="R305" s="8"/>
    </row>
    <row r="306" spans="2:18" ht="13.15">
      <c r="B306" s="9"/>
      <c r="R306" s="8"/>
    </row>
    <row r="307" spans="2:18" ht="13.15">
      <c r="B307" s="9"/>
      <c r="R307" s="8"/>
    </row>
    <row r="308" spans="2:18" ht="13.15">
      <c r="B308" s="9"/>
      <c r="R308" s="8"/>
    </row>
    <row r="309" spans="2:18" ht="13.15">
      <c r="B309" s="9"/>
      <c r="R309" s="8"/>
    </row>
    <row r="310" spans="2:18" ht="13.15">
      <c r="B310" s="9"/>
      <c r="R310" s="8"/>
    </row>
    <row r="311" spans="2:18" ht="13.15">
      <c r="B311" s="9"/>
      <c r="R311" s="8"/>
    </row>
    <row r="312" spans="2:18" ht="13.15">
      <c r="B312" s="9"/>
      <c r="R312" s="8"/>
    </row>
    <row r="313" spans="2:18" ht="13.15">
      <c r="B313" s="9"/>
      <c r="R313" s="8"/>
    </row>
    <row r="314" spans="2:18" ht="13.15">
      <c r="B314" s="9"/>
      <c r="R314" s="8"/>
    </row>
    <row r="315" spans="2:18" ht="13.15">
      <c r="B315" s="9"/>
      <c r="R315" s="8"/>
    </row>
    <row r="316" spans="2:18" ht="13.15">
      <c r="B316" s="9"/>
      <c r="R316" s="8"/>
    </row>
    <row r="317" spans="2:18" ht="13.15">
      <c r="B317" s="9"/>
      <c r="R317" s="8"/>
    </row>
    <row r="318" spans="2:18" ht="13.15">
      <c r="B318" s="9"/>
      <c r="R318" s="8"/>
    </row>
    <row r="319" spans="2:18" ht="13.15">
      <c r="B319" s="9"/>
      <c r="R319" s="8"/>
    </row>
    <row r="320" spans="2:18" ht="13.15">
      <c r="B320" s="9"/>
      <c r="R320" s="8"/>
    </row>
    <row r="321" spans="2:18" ht="13.15">
      <c r="B321" s="9"/>
      <c r="R321" s="8"/>
    </row>
    <row r="322" spans="2:18" ht="13.15">
      <c r="B322" s="9"/>
      <c r="R322" s="8"/>
    </row>
    <row r="323" spans="2:18" ht="13.15">
      <c r="B323" s="9"/>
      <c r="R323" s="8"/>
    </row>
    <row r="324" spans="2:18" ht="13.15">
      <c r="B324" s="9"/>
      <c r="R324" s="8"/>
    </row>
    <row r="325" spans="2:18" ht="13.15">
      <c r="B325" s="9"/>
      <c r="R325" s="8"/>
    </row>
    <row r="326" spans="2:18" ht="13.15">
      <c r="B326" s="9"/>
      <c r="R326" s="8"/>
    </row>
    <row r="327" spans="2:18" ht="13.15">
      <c r="B327" s="9"/>
      <c r="R327" s="8"/>
    </row>
    <row r="328" spans="2:18" ht="13.15">
      <c r="B328" s="9"/>
      <c r="R328" s="8"/>
    </row>
    <row r="329" spans="2:18" ht="13.15">
      <c r="B329" s="9"/>
      <c r="R329" s="8"/>
    </row>
    <row r="330" spans="2:18" ht="13.15">
      <c r="B330" s="9"/>
      <c r="R330" s="8"/>
    </row>
    <row r="331" spans="2:18" ht="13.15">
      <c r="B331" s="9"/>
      <c r="R331" s="8"/>
    </row>
    <row r="332" spans="2:18" ht="13.15">
      <c r="B332" s="9"/>
      <c r="R332" s="8"/>
    </row>
    <row r="333" spans="2:18" ht="13.15">
      <c r="B333" s="9"/>
      <c r="R333" s="8"/>
    </row>
    <row r="334" spans="2:18" ht="13.15">
      <c r="B334" s="9"/>
      <c r="R334" s="8"/>
    </row>
    <row r="335" spans="2:18" ht="13.15">
      <c r="B335" s="9"/>
      <c r="R335" s="8"/>
    </row>
    <row r="336" spans="2:18" ht="13.15">
      <c r="B336" s="9"/>
      <c r="R336" s="8"/>
    </row>
    <row r="337" spans="2:18" ht="13.15">
      <c r="B337" s="9"/>
      <c r="R337" s="8"/>
    </row>
    <row r="338" spans="2:18" ht="13.15">
      <c r="B338" s="9"/>
      <c r="R338" s="8"/>
    </row>
    <row r="339" spans="2:18" ht="13.15">
      <c r="B339" s="9"/>
      <c r="R339" s="8"/>
    </row>
    <row r="340" spans="2:18" ht="13.15">
      <c r="B340" s="9"/>
      <c r="R340" s="8"/>
    </row>
    <row r="341" spans="2:18" ht="13.15">
      <c r="B341" s="9"/>
      <c r="R341" s="8"/>
    </row>
    <row r="342" spans="2:18" ht="13.15">
      <c r="B342" s="9"/>
      <c r="R342" s="8"/>
    </row>
    <row r="343" spans="2:18" ht="13.15">
      <c r="B343" s="9"/>
      <c r="R343" s="8"/>
    </row>
    <row r="344" spans="2:18" ht="13.15">
      <c r="B344" s="9"/>
      <c r="R344" s="8"/>
    </row>
    <row r="345" spans="2:18" ht="13.15">
      <c r="B345" s="9"/>
      <c r="R345" s="8"/>
    </row>
    <row r="346" spans="2:18" ht="13.15">
      <c r="B346" s="9"/>
      <c r="R346" s="8"/>
    </row>
    <row r="347" spans="2:18" ht="13.15">
      <c r="B347" s="9"/>
      <c r="R347" s="8"/>
    </row>
    <row r="348" spans="2:18" ht="13.15">
      <c r="B348" s="9"/>
      <c r="R348" s="8"/>
    </row>
    <row r="349" spans="2:18" ht="13.15">
      <c r="B349" s="9"/>
      <c r="R349" s="8"/>
    </row>
    <row r="350" spans="2:18" ht="13.15">
      <c r="B350" s="9"/>
      <c r="R350" s="8"/>
    </row>
    <row r="351" spans="2:18" ht="13.15">
      <c r="B351" s="9"/>
      <c r="R351" s="8"/>
    </row>
    <row r="352" spans="2:18" ht="13.15">
      <c r="B352" s="9"/>
      <c r="R352" s="8"/>
    </row>
    <row r="353" spans="2:18" ht="13.15">
      <c r="B353" s="9"/>
      <c r="R353" s="8"/>
    </row>
    <row r="354" spans="2:18" ht="13.15">
      <c r="B354" s="9"/>
      <c r="R354" s="8"/>
    </row>
    <row r="355" spans="2:18" ht="13.15">
      <c r="B355" s="9"/>
      <c r="R355" s="8"/>
    </row>
    <row r="356" spans="2:18" ht="13.15">
      <c r="B356" s="9"/>
      <c r="R356" s="8"/>
    </row>
    <row r="357" spans="2:18" ht="13.15">
      <c r="B357" s="9"/>
      <c r="R357" s="8"/>
    </row>
    <row r="358" spans="2:18" ht="13.15">
      <c r="B358" s="9"/>
      <c r="R358" s="8"/>
    </row>
    <row r="359" spans="2:18" ht="13.15">
      <c r="B359" s="9"/>
      <c r="R359" s="8"/>
    </row>
    <row r="360" spans="2:18" ht="13.15">
      <c r="B360" s="9"/>
      <c r="R360" s="8"/>
    </row>
    <row r="361" spans="2:18" ht="13.15">
      <c r="B361" s="9"/>
      <c r="R361" s="8"/>
    </row>
    <row r="362" spans="2:18" ht="13.15">
      <c r="B362" s="9"/>
      <c r="R362" s="8"/>
    </row>
    <row r="363" spans="2:18" ht="13.15">
      <c r="B363" s="9"/>
      <c r="R363" s="8"/>
    </row>
    <row r="364" spans="2:18" ht="13.15">
      <c r="B364" s="9"/>
      <c r="R364" s="8"/>
    </row>
    <row r="365" spans="2:18" ht="13.15">
      <c r="B365" s="9"/>
      <c r="R365" s="8"/>
    </row>
    <row r="366" spans="2:18" ht="13.15">
      <c r="B366" s="9"/>
      <c r="R366" s="8"/>
    </row>
    <row r="367" spans="2:18" ht="13.15">
      <c r="B367" s="9"/>
      <c r="R367" s="8"/>
    </row>
    <row r="368" spans="2:18" ht="13.15">
      <c r="B368" s="9"/>
      <c r="R368" s="8"/>
    </row>
    <row r="369" spans="2:18" ht="13.15">
      <c r="B369" s="9"/>
      <c r="R369" s="8"/>
    </row>
    <row r="370" spans="2:18" ht="13.15">
      <c r="B370" s="9"/>
      <c r="R370" s="8"/>
    </row>
    <row r="371" spans="2:18" ht="13.15">
      <c r="B371" s="9"/>
      <c r="R371" s="8"/>
    </row>
    <row r="372" spans="2:18" ht="13.15">
      <c r="B372" s="9"/>
      <c r="R372" s="8"/>
    </row>
    <row r="373" spans="2:18" ht="13.15">
      <c r="B373" s="9"/>
      <c r="R373" s="8"/>
    </row>
    <row r="374" spans="2:18" ht="13.15">
      <c r="B374" s="9"/>
      <c r="R374" s="8"/>
    </row>
    <row r="375" spans="2:18" ht="13.15">
      <c r="B375" s="9"/>
      <c r="R375" s="8"/>
    </row>
    <row r="376" spans="2:18" ht="13.15">
      <c r="B376" s="9"/>
      <c r="R376" s="8"/>
    </row>
    <row r="377" spans="2:18" ht="13.15">
      <c r="B377" s="9"/>
      <c r="R377" s="8"/>
    </row>
    <row r="378" spans="2:18" ht="13.15">
      <c r="B378" s="9"/>
      <c r="R378" s="8"/>
    </row>
    <row r="379" spans="2:18" ht="13.15">
      <c r="B379" s="9"/>
      <c r="R379" s="8"/>
    </row>
    <row r="380" spans="2:18" ht="13.15">
      <c r="B380" s="9"/>
      <c r="R380" s="8"/>
    </row>
    <row r="381" spans="2:18" ht="13.15">
      <c r="B381" s="9"/>
      <c r="R381" s="8"/>
    </row>
    <row r="382" spans="2:18" ht="13.15">
      <c r="B382" s="9"/>
      <c r="R382" s="8"/>
    </row>
    <row r="383" spans="2:18" ht="13.15">
      <c r="B383" s="9"/>
      <c r="R383" s="8"/>
    </row>
    <row r="384" spans="2:18" ht="13.15">
      <c r="B384" s="9"/>
      <c r="R384" s="8"/>
    </row>
    <row r="385" spans="2:18" ht="13.15">
      <c r="B385" s="9"/>
      <c r="R385" s="8"/>
    </row>
    <row r="386" spans="2:18" ht="13.15">
      <c r="B386" s="9"/>
      <c r="R386" s="8"/>
    </row>
    <row r="387" spans="2:18" ht="13.15">
      <c r="B387" s="9"/>
      <c r="R387" s="8"/>
    </row>
    <row r="388" spans="2:18" ht="13.15">
      <c r="B388" s="9"/>
      <c r="R388" s="8"/>
    </row>
    <row r="389" spans="2:18" ht="13.15">
      <c r="B389" s="9"/>
      <c r="R389" s="8"/>
    </row>
    <row r="390" spans="2:18" ht="13.15">
      <c r="B390" s="9"/>
      <c r="R390" s="8"/>
    </row>
    <row r="391" spans="2:18" ht="13.15">
      <c r="B391" s="9"/>
      <c r="R391" s="8"/>
    </row>
    <row r="392" spans="2:18" ht="13.15">
      <c r="B392" s="9"/>
      <c r="R392" s="8"/>
    </row>
    <row r="393" spans="2:18" ht="13.15">
      <c r="B393" s="9"/>
      <c r="R393" s="8"/>
    </row>
    <row r="394" spans="2:18" ht="13.15">
      <c r="B394" s="9"/>
      <c r="R394" s="8"/>
    </row>
    <row r="395" spans="2:18" ht="13.15">
      <c r="B395" s="9"/>
      <c r="R395" s="8"/>
    </row>
    <row r="396" spans="2:18" ht="13.15">
      <c r="B396" s="9"/>
      <c r="R396" s="8"/>
    </row>
    <row r="397" spans="2:18" ht="13.15">
      <c r="B397" s="9"/>
      <c r="R397" s="8"/>
    </row>
    <row r="398" spans="2:18" ht="13.15">
      <c r="B398" s="9"/>
      <c r="R398" s="8"/>
    </row>
    <row r="399" spans="2:18" ht="13.15">
      <c r="B399" s="9"/>
      <c r="R399" s="8"/>
    </row>
    <row r="400" spans="2:18" ht="13.15">
      <c r="B400" s="9"/>
      <c r="R400" s="8"/>
    </row>
    <row r="401" spans="2:18" ht="13.15">
      <c r="B401" s="9"/>
      <c r="R401" s="8"/>
    </row>
    <row r="402" spans="2:18" ht="13.15">
      <c r="B402" s="9"/>
      <c r="R402" s="8"/>
    </row>
    <row r="403" spans="2:18" ht="13.15">
      <c r="B403" s="9"/>
      <c r="R403" s="8"/>
    </row>
    <row r="404" spans="2:18" ht="13.15">
      <c r="B404" s="9"/>
      <c r="R404" s="8"/>
    </row>
    <row r="405" spans="2:18" ht="13.15">
      <c r="B405" s="9"/>
      <c r="R405" s="8"/>
    </row>
    <row r="406" spans="2:18" ht="13.15">
      <c r="B406" s="9"/>
      <c r="R406" s="8"/>
    </row>
    <row r="407" spans="2:18" ht="13.15">
      <c r="B407" s="9"/>
      <c r="R407" s="8"/>
    </row>
    <row r="408" spans="2:18" ht="13.15">
      <c r="B408" s="9"/>
      <c r="R408" s="8"/>
    </row>
    <row r="409" spans="2:18" ht="13.15">
      <c r="B409" s="9"/>
      <c r="R409" s="8"/>
    </row>
    <row r="410" spans="2:18" ht="13.15">
      <c r="B410" s="9"/>
      <c r="R410" s="8"/>
    </row>
    <row r="411" spans="2:18" ht="13.15">
      <c r="B411" s="9"/>
      <c r="R411" s="8"/>
    </row>
    <row r="412" spans="2:18" ht="13.15">
      <c r="B412" s="9"/>
      <c r="R412" s="8"/>
    </row>
    <row r="413" spans="2:18" ht="13.15">
      <c r="B413" s="9"/>
      <c r="R413" s="8"/>
    </row>
    <row r="414" spans="2:18" ht="13.15">
      <c r="B414" s="9"/>
      <c r="R414" s="8"/>
    </row>
    <row r="415" spans="2:18" ht="13.15">
      <c r="B415" s="9"/>
      <c r="R415" s="8"/>
    </row>
    <row r="416" spans="2:18" ht="13.15">
      <c r="B416" s="9"/>
      <c r="R416" s="8"/>
    </row>
    <row r="417" spans="2:18" ht="13.15">
      <c r="B417" s="9"/>
      <c r="R417" s="8"/>
    </row>
    <row r="418" spans="2:18" ht="13.15">
      <c r="B418" s="9"/>
      <c r="R418" s="8"/>
    </row>
    <row r="419" spans="2:18" ht="13.15">
      <c r="B419" s="9"/>
      <c r="R419" s="8"/>
    </row>
    <row r="420" spans="2:18" ht="13.15">
      <c r="B420" s="9"/>
      <c r="R420" s="8"/>
    </row>
    <row r="421" spans="2:18" ht="13.15">
      <c r="B421" s="9"/>
      <c r="R421" s="8"/>
    </row>
    <row r="422" spans="2:18" ht="13.15">
      <c r="B422" s="9"/>
      <c r="R422" s="8"/>
    </row>
    <row r="423" spans="2:18" ht="13.15">
      <c r="B423" s="9"/>
      <c r="R423" s="8"/>
    </row>
    <row r="424" spans="2:18" ht="13.15">
      <c r="B424" s="9"/>
      <c r="R424" s="8"/>
    </row>
    <row r="425" spans="2:18" ht="13.15">
      <c r="B425" s="9"/>
      <c r="R425" s="8"/>
    </row>
    <row r="426" spans="2:18" ht="13.15">
      <c r="B426" s="9"/>
      <c r="R426" s="8"/>
    </row>
    <row r="427" spans="2:18" ht="13.15">
      <c r="B427" s="9"/>
      <c r="R427" s="8"/>
    </row>
    <row r="428" spans="2:18" ht="13.15">
      <c r="B428" s="9"/>
      <c r="R428" s="8"/>
    </row>
    <row r="429" spans="2:18" ht="13.15">
      <c r="B429" s="9"/>
      <c r="R429" s="8"/>
    </row>
    <row r="430" spans="2:18" ht="13.15">
      <c r="B430" s="9"/>
      <c r="R430" s="8"/>
    </row>
    <row r="431" spans="2:18" ht="13.15">
      <c r="B431" s="9"/>
      <c r="R431" s="8"/>
    </row>
    <row r="432" spans="2:18" ht="13.15">
      <c r="B432" s="9"/>
      <c r="R432" s="8"/>
    </row>
    <row r="433" spans="2:18" ht="13.15">
      <c r="B433" s="9"/>
      <c r="R433" s="8"/>
    </row>
    <row r="434" spans="2:18" ht="13.15">
      <c r="B434" s="9"/>
      <c r="R434" s="8"/>
    </row>
    <row r="435" spans="2:18" ht="13.15">
      <c r="B435" s="9"/>
      <c r="R435" s="8"/>
    </row>
    <row r="436" spans="2:18" ht="13.15">
      <c r="B436" s="9"/>
      <c r="R436" s="8"/>
    </row>
    <row r="437" spans="2:18" ht="13.15">
      <c r="B437" s="9"/>
      <c r="R437" s="8"/>
    </row>
    <row r="438" spans="2:18" ht="13.15">
      <c r="B438" s="9"/>
      <c r="R438" s="8"/>
    </row>
    <row r="439" spans="2:18" ht="13.15">
      <c r="B439" s="9"/>
      <c r="R439" s="8"/>
    </row>
    <row r="440" spans="2:18" ht="13.15">
      <c r="B440" s="9"/>
      <c r="R440" s="8"/>
    </row>
    <row r="441" spans="2:18" ht="13.15">
      <c r="B441" s="9"/>
      <c r="R441" s="8"/>
    </row>
    <row r="442" spans="2:18" ht="13.15">
      <c r="B442" s="9"/>
      <c r="R442" s="8"/>
    </row>
    <row r="443" spans="2:18" ht="13.15">
      <c r="B443" s="9"/>
      <c r="R443" s="8"/>
    </row>
    <row r="444" spans="2:18" ht="13.15">
      <c r="B444" s="9"/>
      <c r="R444" s="8"/>
    </row>
    <row r="445" spans="2:18" ht="13.15">
      <c r="B445" s="9"/>
      <c r="R445" s="8"/>
    </row>
    <row r="446" spans="2:18" ht="13.15">
      <c r="B446" s="9"/>
      <c r="R446" s="8"/>
    </row>
    <row r="447" spans="2:18" ht="13.15">
      <c r="B447" s="9"/>
      <c r="R447" s="8"/>
    </row>
    <row r="448" spans="2:18" ht="13.15">
      <c r="B448" s="9"/>
      <c r="R448" s="8"/>
    </row>
    <row r="449" spans="2:18" ht="13.15">
      <c r="B449" s="9"/>
      <c r="R449" s="8"/>
    </row>
    <row r="450" spans="2:18" ht="13.15">
      <c r="B450" s="9"/>
      <c r="R450" s="8"/>
    </row>
    <row r="451" spans="2:18" ht="13.15">
      <c r="B451" s="9"/>
      <c r="R451" s="8"/>
    </row>
    <row r="452" spans="2:18" ht="13.15">
      <c r="B452" s="9"/>
      <c r="R452" s="8"/>
    </row>
    <row r="453" spans="2:18" ht="13.15">
      <c r="B453" s="9"/>
      <c r="R453" s="8"/>
    </row>
    <row r="454" spans="2:18" ht="13.15">
      <c r="B454" s="9"/>
      <c r="R454" s="8"/>
    </row>
    <row r="455" spans="2:18" ht="13.15">
      <c r="B455" s="9"/>
      <c r="R455" s="8"/>
    </row>
    <row r="456" spans="2:18" ht="13.15">
      <c r="B456" s="9"/>
      <c r="R456" s="8"/>
    </row>
    <row r="457" spans="2:18" ht="13.15">
      <c r="B457" s="9"/>
      <c r="R457" s="8"/>
    </row>
    <row r="458" spans="2:18" ht="13.15">
      <c r="B458" s="9"/>
      <c r="R458" s="8"/>
    </row>
    <row r="459" spans="2:18" ht="13.15">
      <c r="B459" s="9"/>
      <c r="R459" s="8"/>
    </row>
    <row r="460" spans="2:18" ht="13.15">
      <c r="B460" s="9"/>
      <c r="R460" s="8"/>
    </row>
    <row r="461" spans="2:18" ht="13.15">
      <c r="B461" s="9"/>
      <c r="R461" s="8"/>
    </row>
    <row r="462" spans="2:18" ht="13.15">
      <c r="B462" s="9"/>
      <c r="R462" s="8"/>
    </row>
    <row r="463" spans="2:18" ht="13.15">
      <c r="B463" s="9"/>
      <c r="R463" s="8"/>
    </row>
    <row r="464" spans="2:18" ht="13.15">
      <c r="B464" s="9"/>
      <c r="R464" s="8"/>
    </row>
    <row r="465" spans="2:18" ht="13.15">
      <c r="B465" s="9"/>
      <c r="R465" s="8"/>
    </row>
    <row r="466" spans="2:18" ht="13.15">
      <c r="B466" s="9"/>
      <c r="R466" s="8"/>
    </row>
    <row r="467" spans="2:18" ht="13.15">
      <c r="B467" s="9"/>
      <c r="R467" s="8"/>
    </row>
    <row r="468" spans="2:18" ht="13.15">
      <c r="B468" s="9"/>
      <c r="R468" s="8"/>
    </row>
    <row r="469" spans="2:18" ht="13.15">
      <c r="B469" s="9"/>
      <c r="R469" s="8"/>
    </row>
    <row r="470" spans="2:18" ht="13.15">
      <c r="B470" s="9"/>
      <c r="R470" s="8"/>
    </row>
    <row r="471" spans="2:18" ht="13.15">
      <c r="B471" s="9"/>
      <c r="R471" s="8"/>
    </row>
    <row r="472" spans="2:18" ht="13.15">
      <c r="B472" s="9"/>
      <c r="R472" s="8"/>
    </row>
    <row r="473" spans="2:18" ht="13.15">
      <c r="B473" s="9"/>
      <c r="R473" s="8"/>
    </row>
    <row r="474" spans="2:18" ht="13.15">
      <c r="B474" s="9"/>
      <c r="R474" s="8"/>
    </row>
    <row r="475" spans="2:18" ht="13.15">
      <c r="B475" s="9"/>
      <c r="R475" s="8"/>
    </row>
    <row r="476" spans="2:18" ht="13.15">
      <c r="B476" s="9"/>
      <c r="R476" s="8"/>
    </row>
    <row r="477" spans="2:18" ht="13.15">
      <c r="B477" s="9"/>
      <c r="R477" s="8"/>
    </row>
    <row r="478" spans="2:18" ht="13.15">
      <c r="B478" s="9"/>
      <c r="R478" s="8"/>
    </row>
    <row r="479" spans="2:18" ht="13.15">
      <c r="B479" s="9"/>
      <c r="R479" s="8"/>
    </row>
    <row r="480" spans="2:18" ht="13.15">
      <c r="B480" s="9"/>
      <c r="R480" s="8"/>
    </row>
    <row r="481" spans="2:18" ht="13.15">
      <c r="B481" s="9"/>
      <c r="R481" s="8"/>
    </row>
    <row r="482" spans="2:18" ht="13.15">
      <c r="B482" s="9"/>
      <c r="R482" s="8"/>
    </row>
    <row r="483" spans="2:18" ht="13.15">
      <c r="B483" s="9"/>
      <c r="R483" s="8"/>
    </row>
    <row r="484" spans="2:18" ht="13.15">
      <c r="B484" s="9"/>
      <c r="R484" s="8"/>
    </row>
    <row r="485" spans="2:18" ht="13.15">
      <c r="B485" s="9"/>
      <c r="R485" s="8"/>
    </row>
    <row r="486" spans="2:18" ht="13.15">
      <c r="B486" s="9"/>
      <c r="R486" s="8"/>
    </row>
    <row r="487" spans="2:18" ht="13.15">
      <c r="B487" s="9"/>
      <c r="R487" s="8"/>
    </row>
    <row r="488" spans="2:18" ht="13.15">
      <c r="B488" s="9"/>
      <c r="R488" s="8"/>
    </row>
    <row r="489" spans="2:18" ht="13.15">
      <c r="B489" s="9"/>
      <c r="R489" s="8"/>
    </row>
    <row r="490" spans="2:18" ht="13.15">
      <c r="B490" s="9"/>
      <c r="R490" s="8"/>
    </row>
    <row r="491" spans="2:18" ht="13.15">
      <c r="B491" s="9"/>
      <c r="R491" s="8"/>
    </row>
    <row r="492" spans="2:18" ht="13.15">
      <c r="B492" s="9"/>
      <c r="R492" s="8"/>
    </row>
    <row r="493" spans="2:18" ht="13.15">
      <c r="B493" s="9"/>
      <c r="R493" s="8"/>
    </row>
    <row r="494" spans="2:18" ht="13.15">
      <c r="B494" s="9"/>
      <c r="R494" s="8"/>
    </row>
    <row r="495" spans="2:18" ht="13.15">
      <c r="B495" s="9"/>
      <c r="R495" s="8"/>
    </row>
    <row r="496" spans="2:18" ht="13.15">
      <c r="B496" s="9"/>
      <c r="R496" s="8"/>
    </row>
    <row r="497" spans="2:18" ht="13.15">
      <c r="B497" s="9"/>
      <c r="R497" s="8"/>
    </row>
    <row r="498" spans="2:18" ht="13.15">
      <c r="B498" s="9"/>
      <c r="R498" s="8"/>
    </row>
    <row r="499" spans="2:18" ht="13.15">
      <c r="B499" s="9"/>
      <c r="R499" s="8"/>
    </row>
    <row r="500" spans="2:18" ht="13.15">
      <c r="B500" s="9"/>
      <c r="R500" s="8"/>
    </row>
    <row r="501" spans="2:18" ht="13.15">
      <c r="B501" s="9"/>
      <c r="R501" s="8"/>
    </row>
    <row r="502" spans="2:18" ht="13.15">
      <c r="B502" s="9"/>
      <c r="R502" s="8"/>
    </row>
    <row r="503" spans="2:18" ht="13.15">
      <c r="B503" s="9"/>
      <c r="R503" s="8"/>
    </row>
    <row r="504" spans="2:18" ht="13.15">
      <c r="B504" s="9"/>
      <c r="R504" s="8"/>
    </row>
    <row r="505" spans="2:18" ht="13.15">
      <c r="B505" s="9"/>
      <c r="R505" s="8"/>
    </row>
    <row r="506" spans="2:18" ht="13.15">
      <c r="B506" s="9"/>
      <c r="R506" s="8"/>
    </row>
    <row r="507" spans="2:18" ht="13.15">
      <c r="B507" s="9"/>
      <c r="R507" s="8"/>
    </row>
    <row r="508" spans="2:18" ht="13.15">
      <c r="B508" s="9"/>
      <c r="R508" s="8"/>
    </row>
    <row r="509" spans="2:18" ht="13.15">
      <c r="B509" s="9"/>
      <c r="R509" s="8"/>
    </row>
    <row r="510" spans="2:18" ht="13.15">
      <c r="B510" s="9"/>
      <c r="R510" s="8"/>
    </row>
    <row r="511" spans="2:18" ht="13.15">
      <c r="B511" s="9"/>
      <c r="R511" s="8"/>
    </row>
    <row r="512" spans="2:18" ht="13.15">
      <c r="B512" s="9"/>
      <c r="R512" s="8"/>
    </row>
    <row r="513" spans="2:18" ht="13.15">
      <c r="B513" s="9"/>
      <c r="R513" s="8"/>
    </row>
    <row r="514" spans="2:18" ht="13.15">
      <c r="B514" s="9"/>
      <c r="R514" s="8"/>
    </row>
    <row r="515" spans="2:18" ht="13.15">
      <c r="B515" s="9"/>
      <c r="R515" s="8"/>
    </row>
    <row r="516" spans="2:18" ht="13.15">
      <c r="B516" s="9"/>
      <c r="R516" s="8"/>
    </row>
    <row r="517" spans="2:18" ht="13.15">
      <c r="B517" s="9"/>
      <c r="R517" s="8"/>
    </row>
    <row r="518" spans="2:18" ht="13.15">
      <c r="B518" s="9"/>
      <c r="R518" s="8"/>
    </row>
    <row r="519" spans="2:18" ht="13.15">
      <c r="B519" s="9"/>
      <c r="R519" s="8"/>
    </row>
    <row r="520" spans="2:18" ht="13.15">
      <c r="B520" s="9"/>
      <c r="R520" s="8"/>
    </row>
    <row r="521" spans="2:18" ht="13.15">
      <c r="B521" s="9"/>
      <c r="R521" s="8"/>
    </row>
    <row r="522" spans="2:18" ht="13.15">
      <c r="B522" s="9"/>
      <c r="R522" s="8"/>
    </row>
    <row r="523" spans="2:18" ht="13.15">
      <c r="B523" s="9"/>
      <c r="R523" s="8"/>
    </row>
    <row r="524" spans="2:18" ht="13.15">
      <c r="B524" s="9"/>
      <c r="R524" s="8"/>
    </row>
    <row r="525" spans="2:18" ht="13.15">
      <c r="B525" s="9"/>
      <c r="R525" s="8"/>
    </row>
    <row r="526" spans="2:18" ht="13.15">
      <c r="B526" s="9"/>
      <c r="R526" s="8"/>
    </row>
    <row r="527" spans="2:18" ht="13.15">
      <c r="B527" s="9"/>
      <c r="R527" s="8"/>
    </row>
    <row r="528" spans="2:18" ht="13.15">
      <c r="B528" s="9"/>
      <c r="R528" s="8"/>
    </row>
    <row r="529" spans="2:18" ht="13.15">
      <c r="B529" s="9"/>
      <c r="R529" s="8"/>
    </row>
    <row r="530" spans="2:18" ht="13.15">
      <c r="B530" s="9"/>
      <c r="R530" s="8"/>
    </row>
    <row r="531" spans="2:18" ht="13.15">
      <c r="B531" s="9"/>
      <c r="R531" s="8"/>
    </row>
    <row r="532" spans="2:18" ht="13.15">
      <c r="B532" s="9"/>
      <c r="R532" s="8"/>
    </row>
    <row r="533" spans="2:18" ht="13.15">
      <c r="B533" s="9"/>
      <c r="R533" s="8"/>
    </row>
    <row r="534" spans="2:18" ht="13.15">
      <c r="B534" s="9"/>
      <c r="R534" s="8"/>
    </row>
    <row r="535" spans="2:18" ht="13.15">
      <c r="B535" s="9"/>
      <c r="R535" s="8"/>
    </row>
    <row r="536" spans="2:18" ht="13.15">
      <c r="B536" s="9"/>
      <c r="R536" s="8"/>
    </row>
    <row r="537" spans="2:18" ht="13.15">
      <c r="B537" s="9"/>
      <c r="R537" s="8"/>
    </row>
    <row r="538" spans="2:18" ht="13.15">
      <c r="B538" s="9"/>
      <c r="R538" s="8"/>
    </row>
    <row r="539" spans="2:18" ht="13.15">
      <c r="B539" s="9"/>
      <c r="R539" s="8"/>
    </row>
    <row r="540" spans="2:18" ht="13.15">
      <c r="B540" s="9"/>
      <c r="R540" s="8"/>
    </row>
    <row r="541" spans="2:18" ht="13.15">
      <c r="B541" s="9"/>
      <c r="R541" s="8"/>
    </row>
    <row r="542" spans="2:18" ht="13.15">
      <c r="B542" s="9"/>
      <c r="R542" s="8"/>
    </row>
    <row r="543" spans="2:18" ht="13.15">
      <c r="B543" s="9"/>
      <c r="R543" s="8"/>
    </row>
    <row r="544" spans="2:18" ht="13.15">
      <c r="B544" s="9"/>
      <c r="R544" s="8"/>
    </row>
    <row r="545" spans="2:18" ht="13.15">
      <c r="B545" s="9"/>
      <c r="R545" s="8"/>
    </row>
    <row r="546" spans="2:18" ht="13.15">
      <c r="B546" s="9"/>
      <c r="R546" s="8"/>
    </row>
    <row r="547" spans="2:18" ht="13.15">
      <c r="B547" s="9"/>
      <c r="R547" s="8"/>
    </row>
    <row r="548" spans="2:18" ht="13.15">
      <c r="B548" s="9"/>
      <c r="R548" s="8"/>
    </row>
    <row r="549" spans="2:18" ht="13.15">
      <c r="B549" s="9"/>
      <c r="R549" s="8"/>
    </row>
    <row r="550" spans="2:18" ht="13.15">
      <c r="B550" s="9"/>
      <c r="R550" s="8"/>
    </row>
    <row r="551" spans="2:18" ht="13.15">
      <c r="B551" s="9"/>
      <c r="R551" s="8"/>
    </row>
    <row r="552" spans="2:18" ht="13.15">
      <c r="B552" s="9"/>
      <c r="R552" s="8"/>
    </row>
    <row r="553" spans="2:18" ht="13.15">
      <c r="B553" s="9"/>
      <c r="R553" s="8"/>
    </row>
    <row r="554" spans="2:18" ht="13.15">
      <c r="B554" s="9"/>
      <c r="R554" s="8"/>
    </row>
    <row r="555" spans="2:18" ht="13.15">
      <c r="B555" s="9"/>
      <c r="R555" s="8"/>
    </row>
    <row r="556" spans="2:18" ht="13.15">
      <c r="B556" s="9"/>
      <c r="R556" s="8"/>
    </row>
    <row r="557" spans="2:18" ht="13.15">
      <c r="B557" s="9"/>
      <c r="R557" s="8"/>
    </row>
    <row r="558" spans="2:18" ht="13.15">
      <c r="B558" s="9"/>
      <c r="R558" s="8"/>
    </row>
    <row r="559" spans="2:18" ht="13.15">
      <c r="B559" s="9"/>
      <c r="R559" s="8"/>
    </row>
    <row r="560" spans="2:18" ht="13.15">
      <c r="B560" s="9"/>
      <c r="R560" s="8"/>
    </row>
    <row r="561" spans="2:18" ht="13.15">
      <c r="B561" s="9"/>
      <c r="R561" s="8"/>
    </row>
    <row r="562" spans="2:18" ht="13.15">
      <c r="B562" s="9"/>
      <c r="R562" s="8"/>
    </row>
    <row r="563" spans="2:18" ht="13.15">
      <c r="B563" s="9"/>
      <c r="R563" s="8"/>
    </row>
    <row r="564" spans="2:18" ht="13.15">
      <c r="B564" s="9"/>
      <c r="R564" s="8"/>
    </row>
    <row r="565" spans="2:18" ht="13.15">
      <c r="B565" s="9"/>
      <c r="R565" s="8"/>
    </row>
    <row r="566" spans="2:18" ht="13.15">
      <c r="B566" s="9"/>
      <c r="R566" s="8"/>
    </row>
    <row r="567" spans="2:18" ht="13.15">
      <c r="B567" s="9"/>
      <c r="R567" s="8"/>
    </row>
    <row r="568" spans="2:18" ht="13.15">
      <c r="B568" s="9"/>
      <c r="R568" s="8"/>
    </row>
    <row r="569" spans="2:18" ht="13.15">
      <c r="B569" s="9"/>
      <c r="R569" s="8"/>
    </row>
    <row r="570" spans="2:18" ht="13.15">
      <c r="B570" s="9"/>
      <c r="R570" s="8"/>
    </row>
    <row r="571" spans="2:18" ht="13.15">
      <c r="B571" s="9"/>
      <c r="R571" s="8"/>
    </row>
    <row r="572" spans="2:18" ht="13.15">
      <c r="B572" s="9"/>
      <c r="R572" s="8"/>
    </row>
    <row r="573" spans="2:18" ht="13.15">
      <c r="B573" s="9"/>
      <c r="R573" s="8"/>
    </row>
    <row r="574" spans="2:18" ht="13.15">
      <c r="B574" s="9"/>
      <c r="R574" s="8"/>
    </row>
    <row r="575" spans="2:18" ht="13.15">
      <c r="B575" s="9"/>
      <c r="R575" s="8"/>
    </row>
    <row r="576" spans="2:18" ht="13.15">
      <c r="B576" s="9"/>
      <c r="R576" s="8"/>
    </row>
    <row r="577" spans="2:18" ht="13.15">
      <c r="B577" s="9"/>
      <c r="R577" s="8"/>
    </row>
    <row r="578" spans="2:18" ht="13.15">
      <c r="B578" s="9"/>
      <c r="R578" s="8"/>
    </row>
    <row r="579" spans="2:18" ht="13.15">
      <c r="B579" s="9"/>
      <c r="R579" s="8"/>
    </row>
    <row r="580" spans="2:18" ht="13.15">
      <c r="B580" s="9"/>
      <c r="R580" s="8"/>
    </row>
    <row r="581" spans="2:18" ht="13.15">
      <c r="B581" s="9"/>
      <c r="R581" s="8"/>
    </row>
    <row r="582" spans="2:18" ht="13.15">
      <c r="B582" s="9"/>
      <c r="R582" s="8"/>
    </row>
    <row r="583" spans="2:18" ht="13.15">
      <c r="B583" s="9"/>
      <c r="R583" s="8"/>
    </row>
    <row r="584" spans="2:18" ht="13.15">
      <c r="B584" s="9"/>
      <c r="R584" s="8"/>
    </row>
    <row r="585" spans="2:18" ht="13.15">
      <c r="B585" s="9"/>
      <c r="R585" s="8"/>
    </row>
    <row r="586" spans="2:18" ht="13.15">
      <c r="B586" s="9"/>
      <c r="R586" s="8"/>
    </row>
    <row r="587" spans="2:18" ht="13.15">
      <c r="B587" s="9"/>
      <c r="R587" s="8"/>
    </row>
    <row r="588" spans="2:18" ht="13.15">
      <c r="B588" s="9"/>
      <c r="R588" s="8"/>
    </row>
    <row r="589" spans="2:18" ht="13.15">
      <c r="B589" s="9"/>
      <c r="R589" s="8"/>
    </row>
    <row r="590" spans="2:18" ht="13.15">
      <c r="B590" s="9"/>
      <c r="R590" s="8"/>
    </row>
    <row r="591" spans="2:18" ht="13.15">
      <c r="B591" s="9"/>
      <c r="R591" s="8"/>
    </row>
    <row r="592" spans="2:18" ht="13.15">
      <c r="B592" s="9"/>
      <c r="R592" s="8"/>
    </row>
    <row r="593" spans="2:18" ht="13.15">
      <c r="B593" s="9"/>
      <c r="R593" s="8"/>
    </row>
    <row r="594" spans="2:18" ht="13.15">
      <c r="B594" s="9"/>
      <c r="R594" s="8"/>
    </row>
    <row r="595" spans="2:18" ht="13.15">
      <c r="B595" s="9"/>
      <c r="R595" s="8"/>
    </row>
    <row r="596" spans="2:18" ht="13.15">
      <c r="B596" s="9"/>
      <c r="R596" s="8"/>
    </row>
    <row r="597" spans="2:18" ht="13.15">
      <c r="B597" s="9"/>
      <c r="R597" s="8"/>
    </row>
    <row r="598" spans="2:18" ht="13.15">
      <c r="B598" s="9"/>
      <c r="R598" s="8"/>
    </row>
    <row r="599" spans="2:18" ht="13.15">
      <c r="B599" s="9"/>
      <c r="R599" s="8"/>
    </row>
    <row r="600" spans="2:18" ht="13.15">
      <c r="B600" s="9"/>
      <c r="R600" s="8"/>
    </row>
    <row r="601" spans="2:18" ht="13.15">
      <c r="B601" s="9"/>
      <c r="R601" s="8"/>
    </row>
    <row r="602" spans="2:18" ht="13.15">
      <c r="B602" s="9"/>
      <c r="R602" s="8"/>
    </row>
    <row r="603" spans="2:18" ht="13.15">
      <c r="B603" s="9"/>
      <c r="R603" s="8"/>
    </row>
    <row r="604" spans="2:18" ht="13.15">
      <c r="B604" s="9"/>
      <c r="R604" s="8"/>
    </row>
    <row r="605" spans="2:18" ht="13.15">
      <c r="B605" s="9"/>
      <c r="R605" s="8"/>
    </row>
    <row r="606" spans="2:18" ht="13.15">
      <c r="B606" s="9"/>
      <c r="R606" s="8"/>
    </row>
    <row r="607" spans="2:18" ht="13.15">
      <c r="B607" s="9"/>
      <c r="R607" s="8"/>
    </row>
    <row r="608" spans="2:18" ht="13.15">
      <c r="B608" s="9"/>
      <c r="R608" s="8"/>
    </row>
    <row r="609" spans="2:18" ht="13.15">
      <c r="B609" s="9"/>
      <c r="R609" s="8"/>
    </row>
    <row r="610" spans="2:18" ht="13.15">
      <c r="B610" s="9"/>
      <c r="R610" s="8"/>
    </row>
    <row r="611" spans="2:18" ht="13.15">
      <c r="B611" s="9"/>
      <c r="R611" s="8"/>
    </row>
    <row r="612" spans="2:18" ht="13.15">
      <c r="B612" s="9"/>
      <c r="R612" s="8"/>
    </row>
    <row r="613" spans="2:18" ht="13.15">
      <c r="B613" s="9"/>
      <c r="R613" s="8"/>
    </row>
    <row r="614" spans="2:18" ht="13.15">
      <c r="B614" s="9"/>
      <c r="R614" s="8"/>
    </row>
    <row r="615" spans="2:18" ht="13.15">
      <c r="B615" s="9"/>
      <c r="R615" s="8"/>
    </row>
    <row r="616" spans="2:18" ht="13.15">
      <c r="B616" s="9"/>
      <c r="R616" s="8"/>
    </row>
    <row r="617" spans="2:18" ht="13.15">
      <c r="B617" s="9"/>
      <c r="R617" s="8"/>
    </row>
    <row r="618" spans="2:18" ht="13.15">
      <c r="B618" s="9"/>
      <c r="R618" s="8"/>
    </row>
    <row r="619" spans="2:18" ht="13.15">
      <c r="B619" s="9"/>
      <c r="R619" s="8"/>
    </row>
    <row r="620" spans="2:18" ht="13.15">
      <c r="B620" s="9"/>
      <c r="R620" s="8"/>
    </row>
    <row r="621" spans="2:18" ht="13.15">
      <c r="B621" s="9"/>
      <c r="R621" s="8"/>
    </row>
    <row r="622" spans="2:18" ht="13.15">
      <c r="B622" s="9"/>
      <c r="R622" s="8"/>
    </row>
    <row r="623" spans="2:18" ht="13.15">
      <c r="B623" s="9"/>
      <c r="R623" s="8"/>
    </row>
    <row r="624" spans="2:18" ht="13.15">
      <c r="B624" s="9"/>
      <c r="R624" s="8"/>
    </row>
    <row r="625" spans="2:18" ht="13.15">
      <c r="B625" s="9"/>
      <c r="R625" s="8"/>
    </row>
    <row r="626" spans="2:18" ht="13.15">
      <c r="B626" s="9"/>
      <c r="R626" s="8"/>
    </row>
    <row r="627" spans="2:18" ht="13.15">
      <c r="B627" s="9"/>
      <c r="R627" s="8"/>
    </row>
    <row r="628" spans="2:18" ht="13.15">
      <c r="B628" s="9"/>
      <c r="R628" s="8"/>
    </row>
    <row r="629" spans="2:18" ht="13.15">
      <c r="B629" s="9"/>
      <c r="R629" s="8"/>
    </row>
    <row r="630" spans="2:18" ht="13.15">
      <c r="B630" s="9"/>
      <c r="R630" s="8"/>
    </row>
    <row r="631" spans="2:18" ht="13.15">
      <c r="B631" s="9"/>
      <c r="R631" s="8"/>
    </row>
    <row r="632" spans="2:18" ht="13.15">
      <c r="B632" s="9"/>
      <c r="R632" s="8"/>
    </row>
    <row r="633" spans="2:18" ht="13.15">
      <c r="B633" s="9"/>
      <c r="R633" s="8"/>
    </row>
    <row r="634" spans="2:18" ht="13.15">
      <c r="B634" s="9"/>
      <c r="R634" s="8"/>
    </row>
    <row r="635" spans="2:18" ht="13.15">
      <c r="B635" s="9"/>
      <c r="R635" s="8"/>
    </row>
    <row r="636" spans="2:18" ht="13.15">
      <c r="B636" s="9"/>
      <c r="R636" s="8"/>
    </row>
    <row r="637" spans="2:18" ht="13.15">
      <c r="B637" s="9"/>
      <c r="R637" s="8"/>
    </row>
    <row r="638" spans="2:18" ht="13.15">
      <c r="B638" s="9"/>
      <c r="R638" s="8"/>
    </row>
    <row r="639" spans="2:18" ht="13.15">
      <c r="B639" s="9"/>
      <c r="R639" s="8"/>
    </row>
    <row r="640" spans="2:18" ht="13.15">
      <c r="B640" s="9"/>
      <c r="R640" s="8"/>
    </row>
    <row r="641" spans="2:18" ht="13.15">
      <c r="B641" s="9"/>
      <c r="R641" s="8"/>
    </row>
    <row r="642" spans="2:18" ht="13.15">
      <c r="B642" s="9"/>
      <c r="R642" s="8"/>
    </row>
    <row r="643" spans="2:18" ht="13.15">
      <c r="B643" s="9"/>
      <c r="R643" s="8"/>
    </row>
    <row r="644" spans="2:18" ht="13.15">
      <c r="B644" s="9"/>
      <c r="R644" s="8"/>
    </row>
    <row r="645" spans="2:18" ht="13.15">
      <c r="B645" s="9"/>
      <c r="R645" s="8"/>
    </row>
    <row r="646" spans="2:18" ht="13.15">
      <c r="B646" s="9"/>
      <c r="R646" s="8"/>
    </row>
    <row r="647" spans="2:18" ht="13.15">
      <c r="B647" s="9"/>
      <c r="R647" s="8"/>
    </row>
    <row r="648" spans="2:18" ht="13.15">
      <c r="B648" s="9"/>
      <c r="R648" s="8"/>
    </row>
    <row r="649" spans="2:18" ht="13.15">
      <c r="B649" s="9"/>
      <c r="R649" s="8"/>
    </row>
    <row r="650" spans="2:18" ht="13.15">
      <c r="B650" s="9"/>
      <c r="R650" s="8"/>
    </row>
    <row r="651" spans="2:18" ht="13.15">
      <c r="B651" s="9"/>
      <c r="R651" s="8"/>
    </row>
    <row r="652" spans="2:18" ht="13.15">
      <c r="B652" s="9"/>
      <c r="R652" s="8"/>
    </row>
    <row r="653" spans="2:18" ht="13.15">
      <c r="B653" s="9"/>
      <c r="R653" s="8"/>
    </row>
    <row r="654" spans="2:18" ht="13.15">
      <c r="B654" s="9"/>
      <c r="R654" s="8"/>
    </row>
    <row r="655" spans="2:18" ht="13.15">
      <c r="B655" s="9"/>
      <c r="R655" s="8"/>
    </row>
    <row r="656" spans="2:18" ht="13.15">
      <c r="B656" s="9"/>
      <c r="R656" s="8"/>
    </row>
    <row r="657" spans="2:18" ht="13.15">
      <c r="B657" s="9"/>
      <c r="R657" s="8"/>
    </row>
    <row r="658" spans="2:18" ht="13.15">
      <c r="B658" s="9"/>
      <c r="R658" s="8"/>
    </row>
    <row r="659" spans="2:18" ht="13.15">
      <c r="B659" s="9"/>
      <c r="R659" s="8"/>
    </row>
    <row r="660" spans="2:18" ht="13.15">
      <c r="B660" s="9"/>
      <c r="R660" s="8"/>
    </row>
    <row r="661" spans="2:18" ht="13.15">
      <c r="B661" s="9"/>
      <c r="R661" s="8"/>
    </row>
    <row r="662" spans="2:18" ht="13.15">
      <c r="B662" s="9"/>
      <c r="R662" s="8"/>
    </row>
    <row r="663" spans="2:18" ht="13.15">
      <c r="B663" s="9"/>
      <c r="R663" s="8"/>
    </row>
    <row r="664" spans="2:18" ht="13.15">
      <c r="B664" s="9"/>
      <c r="R664" s="8"/>
    </row>
    <row r="665" spans="2:18" ht="13.15">
      <c r="B665" s="9"/>
      <c r="R665" s="8"/>
    </row>
    <row r="666" spans="2:18" ht="13.15">
      <c r="B666" s="9"/>
      <c r="R666" s="8"/>
    </row>
    <row r="667" spans="2:18" ht="13.15">
      <c r="B667" s="9"/>
      <c r="R667" s="8"/>
    </row>
  </sheetData>
  <mergeCells count="4">
    <mergeCell ref="R3:R4"/>
    <mergeCell ref="B3:B4"/>
    <mergeCell ref="C3:Q3"/>
    <mergeCell ref="B1:R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7"/>
  <sheetViews>
    <sheetView zoomScaleNormal="100" workbookViewId="0">
      <pane xSplit="1" ySplit="2" topLeftCell="B3" activePane="bottomRight" state="frozen"/>
      <selection pane="bottomRight" activeCell="G12" sqref="G12"/>
      <selection pane="bottomLeft" activeCell="A3" sqref="A3"/>
      <selection pane="topRight" activeCell="B1" sqref="B1"/>
    </sheetView>
  </sheetViews>
  <sheetFormatPr defaultColWidth="8.7109375" defaultRowHeight="13.9"/>
  <cols>
    <col min="1" max="1" width="40.28515625" style="66" customWidth="1"/>
    <col min="2" max="2" width="75.28515625" style="70" customWidth="1"/>
    <col min="3" max="3" width="7.5703125" style="73" customWidth="1"/>
    <col min="4" max="4" width="10.85546875" style="66" customWidth="1"/>
    <col min="5" max="5" width="8.7109375" style="66"/>
    <col min="6" max="6" width="9.140625" style="66" customWidth="1"/>
    <col min="7" max="16384" width="8.7109375" style="66"/>
  </cols>
  <sheetData>
    <row r="1" spans="1:4">
      <c r="A1" s="64" t="s">
        <v>78</v>
      </c>
      <c r="B1" s="65" t="s">
        <v>79</v>
      </c>
      <c r="C1" s="141" t="s">
        <v>80</v>
      </c>
      <c r="D1" s="141"/>
    </row>
    <row r="2" spans="1:4">
      <c r="A2" s="142"/>
      <c r="B2" s="142"/>
      <c r="C2" s="71" t="s">
        <v>81</v>
      </c>
      <c r="D2" s="67" t="s">
        <v>82</v>
      </c>
    </row>
    <row r="3" spans="1:4" ht="41.45">
      <c r="A3" s="143" t="s">
        <v>83</v>
      </c>
      <c r="B3" s="68" t="s">
        <v>84</v>
      </c>
      <c r="C3" s="72"/>
      <c r="D3" s="69"/>
    </row>
    <row r="4" spans="1:4" ht="27.6">
      <c r="A4" s="143"/>
      <c r="B4" s="68" t="s">
        <v>85</v>
      </c>
      <c r="C4" s="72"/>
      <c r="D4" s="69"/>
    </row>
    <row r="5" spans="1:4" ht="27.6">
      <c r="A5" s="143"/>
      <c r="B5" s="68" t="s">
        <v>86</v>
      </c>
      <c r="C5" s="72"/>
      <c r="D5" s="69"/>
    </row>
    <row r="6" spans="1:4" ht="41.45">
      <c r="A6" s="143"/>
      <c r="B6" s="68" t="s">
        <v>87</v>
      </c>
      <c r="C6" s="72"/>
      <c r="D6" s="69"/>
    </row>
    <row r="7" spans="1:4" ht="41.45">
      <c r="A7" s="143"/>
      <c r="B7" s="68" t="s">
        <v>88</v>
      </c>
      <c r="C7" s="72"/>
      <c r="D7" s="69"/>
    </row>
    <row r="8" spans="1:4" ht="27.6">
      <c r="A8" s="143"/>
      <c r="B8" s="68" t="s">
        <v>89</v>
      </c>
      <c r="C8" s="72"/>
      <c r="D8" s="69"/>
    </row>
    <row r="9" spans="1:4" ht="41.45">
      <c r="A9" s="143"/>
      <c r="B9" s="68" t="s">
        <v>90</v>
      </c>
      <c r="C9" s="72"/>
      <c r="D9" s="69"/>
    </row>
    <row r="10" spans="1:4" ht="41.45">
      <c r="A10" s="143"/>
      <c r="B10" s="68" t="s">
        <v>91</v>
      </c>
      <c r="C10" s="72"/>
      <c r="D10" s="69"/>
    </row>
    <row r="11" spans="1:4">
      <c r="C11" s="72"/>
    </row>
    <row r="12" spans="1:4" ht="41.45">
      <c r="A12" s="143" t="s">
        <v>92</v>
      </c>
      <c r="B12" s="68" t="s">
        <v>93</v>
      </c>
      <c r="C12" s="72"/>
      <c r="D12" s="69"/>
    </row>
    <row r="13" spans="1:4" ht="41.45">
      <c r="A13" s="143"/>
      <c r="B13" s="68" t="s">
        <v>94</v>
      </c>
      <c r="C13" s="72"/>
      <c r="D13" s="69"/>
    </row>
    <row r="14" spans="1:4" ht="27.6">
      <c r="A14" s="143"/>
      <c r="B14" s="68" t="s">
        <v>95</v>
      </c>
      <c r="C14" s="72"/>
      <c r="D14" s="69"/>
    </row>
    <row r="15" spans="1:4" ht="27.6">
      <c r="A15" s="143"/>
      <c r="B15" s="68" t="s">
        <v>96</v>
      </c>
      <c r="C15" s="72"/>
      <c r="D15" s="69"/>
    </row>
    <row r="16" spans="1:4" ht="82.9">
      <c r="A16" s="143"/>
      <c r="B16" s="68" t="s">
        <v>97</v>
      </c>
      <c r="C16" s="72"/>
      <c r="D16" s="69"/>
    </row>
    <row r="17" spans="1:4" ht="27.6">
      <c r="A17" s="143"/>
      <c r="B17" s="68" t="s">
        <v>98</v>
      </c>
      <c r="C17" s="72"/>
      <c r="D17" s="69"/>
    </row>
    <row r="18" spans="1:4" ht="41.45">
      <c r="A18" s="143"/>
      <c r="B18" s="68" t="s">
        <v>99</v>
      </c>
      <c r="C18" s="72"/>
      <c r="D18" s="69"/>
    </row>
    <row r="19" spans="1:4">
      <c r="C19" s="72"/>
    </row>
    <row r="20" spans="1:4" ht="27.6">
      <c r="A20" s="143" t="s">
        <v>100</v>
      </c>
      <c r="B20" s="68" t="s">
        <v>101</v>
      </c>
      <c r="C20" s="72"/>
      <c r="D20" s="69"/>
    </row>
    <row r="21" spans="1:4">
      <c r="A21" s="143"/>
      <c r="B21" s="68" t="s">
        <v>102</v>
      </c>
      <c r="C21" s="72"/>
      <c r="D21" s="69"/>
    </row>
    <row r="22" spans="1:4">
      <c r="A22" s="143"/>
      <c r="B22" s="68" t="s">
        <v>103</v>
      </c>
      <c r="C22" s="72"/>
      <c r="D22" s="69"/>
    </row>
    <row r="23" spans="1:4">
      <c r="A23" s="143"/>
      <c r="B23" s="68" t="s">
        <v>104</v>
      </c>
      <c r="C23" s="72"/>
      <c r="D23" s="69"/>
    </row>
    <row r="24" spans="1:4" ht="27.6">
      <c r="A24" s="143"/>
      <c r="B24" s="68" t="s">
        <v>105</v>
      </c>
      <c r="C24" s="72"/>
      <c r="D24" s="69"/>
    </row>
    <row r="25" spans="1:4" ht="27.6">
      <c r="A25" s="143"/>
      <c r="B25" s="68" t="s">
        <v>106</v>
      </c>
      <c r="C25" s="72"/>
      <c r="D25" s="69"/>
    </row>
    <row r="26" spans="1:4">
      <c r="A26" s="143"/>
      <c r="B26" s="68" t="s">
        <v>107</v>
      </c>
      <c r="C26" s="72"/>
      <c r="D26" s="69"/>
    </row>
    <row r="27" spans="1:4">
      <c r="C27" s="73">
        <f>SUM(C3:C26)</f>
        <v>0</v>
      </c>
    </row>
  </sheetData>
  <mergeCells count="5">
    <mergeCell ref="C1:D1"/>
    <mergeCell ref="A2:B2"/>
    <mergeCell ref="A3:A10"/>
    <mergeCell ref="A12:A18"/>
    <mergeCell ref="A20:A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thome</dc:creator>
  <cp:keywords/>
  <dc:description/>
  <cp:lastModifiedBy/>
  <cp:revision/>
  <dcterms:created xsi:type="dcterms:W3CDTF">2021-05-19T18:12:07Z</dcterms:created>
  <dcterms:modified xsi:type="dcterms:W3CDTF">2025-11-17T22:36:07Z</dcterms:modified>
  <cp:category/>
  <cp:contentStatus/>
</cp:coreProperties>
</file>