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57" documentId="8_{F123D15A-9D98-40D5-8183-036593FB9F9E}" xr6:coauthVersionLast="47" xr6:coauthVersionMax="47" xr10:uidLastSave="{E6E57503-0F60-484A-A879-F1FCA0A3DA71}"/>
  <bookViews>
    <workbookView xWindow="-110" yWindow="-110" windowWidth="19420" windowHeight="10420" xr2:uid="{713F41FB-D7B0-4304-86CA-E32D7D19D30C}"/>
  </bookViews>
  <sheets>
    <sheet name="Areas (m²)-Preencher" sheetId="3" r:id="rId1"/>
    <sheet name="Frequencia dos serviços" sheetId="6" r:id="rId2"/>
    <sheet name="Parâmetros" sheetId="4" state="hidden" r:id="rId3"/>
  </sheets>
  <definedNames>
    <definedName name="_xlnm.Print_Titles" localSheetId="0">'Areas (m²)-Preencher'!$2:$2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2" i="3" l="1"/>
  <c r="E69" i="3"/>
  <c r="D9" i="3"/>
  <c r="D10" i="3"/>
  <c r="B41" i="3"/>
  <c r="A22" i="3"/>
  <c r="C22" i="3"/>
  <c r="D44" i="3" l="1"/>
  <c r="J9" i="3"/>
  <c r="K9" i="3" s="1"/>
  <c r="D6" i="3"/>
  <c r="C35" i="3"/>
  <c r="A35" i="3"/>
  <c r="J10" i="3"/>
  <c r="K10" i="3" s="1"/>
  <c r="B35" i="3" l="1"/>
  <c r="D35" i="3" s="1"/>
  <c r="D36" i="3" l="1"/>
  <c r="E36" i="3" s="1"/>
  <c r="D30" i="3"/>
  <c r="E30" i="3" s="1"/>
  <c r="D8" i="3" l="1"/>
  <c r="J8" i="3" s="1"/>
  <c r="K8" i="3" s="1"/>
  <c r="D7" i="3"/>
  <c r="D4" i="3"/>
  <c r="D5" i="3"/>
  <c r="J5" i="3" s="1"/>
  <c r="K5" i="3" s="1"/>
  <c r="J6" i="3"/>
  <c r="K6" i="3" s="1"/>
  <c r="D3" i="3"/>
  <c r="J7" i="3" l="1"/>
  <c r="K7" i="3" s="1"/>
  <c r="D11" i="3"/>
  <c r="J11" i="3" s="1"/>
  <c r="D12" i="3"/>
  <c r="B67" i="3" s="1"/>
  <c r="E67" i="3" s="1"/>
  <c r="J4" i="3"/>
  <c r="J3" i="3"/>
  <c r="B22" i="3" l="1"/>
  <c r="D22" i="3" s="1"/>
  <c r="K4" i="3"/>
  <c r="K3" i="3"/>
  <c r="D24" i="3" l="1"/>
  <c r="E24" i="3" s="1"/>
  <c r="C11" i="3"/>
  <c r="J13" i="3"/>
  <c r="F11" i="3"/>
  <c r="K11" i="3" l="1"/>
  <c r="K14" i="3" l="1"/>
  <c r="E43" i="3"/>
  <c r="E44" i="3" l="1"/>
  <c r="E46" i="3"/>
  <c r="E52" i="3" l="1"/>
  <c r="E61" i="3"/>
</calcChain>
</file>

<file path=xl/sharedStrings.xml><?xml version="1.0" encoding="utf-8"?>
<sst xmlns="http://schemas.openxmlformats.org/spreadsheetml/2006/main" count="108" uniqueCount="81">
  <si>
    <t>IDENTIFICAÇÃO DO AMBIENTE</t>
  </si>
  <si>
    <t>LARGURA (m)</t>
  </si>
  <si>
    <t>COMPRIMENTO (m)</t>
  </si>
  <si>
    <t>METROS QUADRADOS (m²)</t>
  </si>
  <si>
    <t>Tipo de área 
(IN 5/17)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</si>
  <si>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</t>
    </r>
  </si>
  <si>
    <r>
      <t>Periodicidade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Selecione a opção</t>
    </r>
    <r>
      <rPr>
        <b/>
        <i/>
        <sz val="11"/>
        <color theme="1"/>
        <rFont val="Calibri"/>
        <family val="2"/>
        <scheme val="minor"/>
      </rPr>
      <t>)</t>
    </r>
  </si>
  <si>
    <r>
      <t>Frequência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1x, 2x, ...</t>
    </r>
    <r>
      <rPr>
        <b/>
        <i/>
        <sz val="11"/>
        <color theme="1"/>
        <rFont val="Calibri"/>
        <family val="2"/>
        <scheme val="minor"/>
      </rPr>
      <t>)</t>
    </r>
  </si>
  <si>
    <r>
      <t>Esforço Mensal 
(</t>
    </r>
    <r>
      <rPr>
        <i/>
        <sz val="11"/>
        <color theme="1"/>
        <rFont val="Calibri"/>
        <family val="2"/>
        <scheme val="minor"/>
      </rPr>
      <t>em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22 dias úteis</t>
    </r>
    <r>
      <rPr>
        <b/>
        <sz val="11"/>
        <color theme="1"/>
        <rFont val="Calibri"/>
        <family val="2"/>
        <scheme val="minor"/>
      </rPr>
      <t>)</t>
    </r>
  </si>
  <si>
    <r>
      <t>Área MENSAL</t>
    </r>
    <r>
      <rPr>
        <sz val="11"/>
        <color theme="1"/>
        <rFont val="Calibri"/>
        <family val="2"/>
        <scheme val="minor"/>
      </rPr>
      <t xml:space="preserve"> a ser limpa em função da </t>
    </r>
    <r>
      <rPr>
        <b/>
        <sz val="11"/>
        <color theme="1"/>
        <rFont val="Calibri"/>
        <family val="2"/>
        <scheme val="minor"/>
      </rPr>
      <t>Periodicidade</t>
    </r>
    <r>
      <rPr>
        <sz val="11"/>
        <color theme="1"/>
        <rFont val="Calibri"/>
        <family val="2"/>
        <scheme val="minor"/>
      </rPr>
      <t xml:space="preserve"> e da </t>
    </r>
    <r>
      <rPr>
        <b/>
        <sz val="11"/>
        <color theme="1"/>
        <rFont val="Calibri"/>
        <family val="2"/>
        <scheme val="minor"/>
      </rPr>
      <t>frequência (m²)</t>
    </r>
  </si>
  <si>
    <t>Mão de obra necessária (Mês)</t>
  </si>
  <si>
    <t>Recepção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</si>
  <si>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-Pisos Frios &amp; Acarpetados</t>
    </r>
  </si>
  <si>
    <t>Diaria</t>
  </si>
  <si>
    <t>Sala de Administração</t>
  </si>
  <si>
    <t>Sala Gerente</t>
  </si>
  <si>
    <t>Sala da Fiscalização</t>
  </si>
  <si>
    <t>CPD</t>
  </si>
  <si>
    <r>
      <rPr>
        <b/>
        <sz val="11"/>
        <color rgb="FF009900"/>
        <rFont val="Calibri"/>
        <family val="2"/>
        <scheme val="minor"/>
      </rPr>
      <t>ESQUADRIAS INTERNAS</t>
    </r>
    <r>
      <rPr>
        <b/>
        <sz val="11"/>
        <color theme="1"/>
        <rFont val="Calibri"/>
        <family val="2"/>
        <scheme val="minor"/>
      </rPr>
      <t xml:space="preserve"> - 
Face interna</t>
    </r>
  </si>
  <si>
    <t>Mensal</t>
  </si>
  <si>
    <t>Área Física existente (m²) -----&gt;&gt;&gt;</t>
  </si>
  <si>
    <t>Área Física a ser limpa/mês (m²) -----&gt;&gt;&gt;</t>
  </si>
  <si>
    <t>Mão de obra necessária (nº serventes/mês) -----&gt;&gt;&gt;</t>
  </si>
  <si>
    <t>Conversão dos diversos tipos de áreas para a produtividade padrão</t>
  </si>
  <si>
    <t>SOMATÓRIO DAS QUANTIDADES A SEREM UTILIZADAS NO TERMO DE REFERÊNCIA DA LICITAÇÃO</t>
  </si>
  <si>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</si>
  <si>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Descrição da área</t>
  </si>
  <si>
    <t>Área física a ser limpa (mês/m²)</t>
  </si>
  <si>
    <r>
      <t xml:space="preserve">Produtividade mínima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</si>
  <si>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p/ produtividade 800m²/dia</t>
  </si>
  <si>
    <t>Mão de obra necessária</t>
  </si>
  <si>
    <r>
      <t xml:space="preserve">Somatório das </t>
    </r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convertidas para a produtividade 800m² (m²)</t>
    </r>
  </si>
  <si>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(produtividade 1800m²)</t>
    </r>
  </si>
  <si>
    <t>Área física (m²)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</si>
  <si>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</si>
  <si>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para a produtividade 1800m²/dia</t>
  </si>
  <si>
    <r>
      <t xml:space="preserve">Somatório das </t>
    </r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convertidas para a produtividade 1800m² (m²)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</si>
  <si>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(produtividade 300m²)</t>
    </r>
  </si>
  <si>
    <t>Área convertida para a produtividade 300m²/dia</t>
  </si>
  <si>
    <r>
      <t xml:space="preserve">Somatório das áreas das </t>
    </r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convertidas para a produtividade 300m² (m²)</t>
    </r>
  </si>
  <si>
    <t>Mão de obra necessária (nº serventes)</t>
  </si>
  <si>
    <t>DESCRIÇÃO DOS SERVIÇOS - ÁREAS INTERNAS
6.4.1. Os serviços compreendem as áreas internas das instalações, as áreas de pisos (acarpetados, frios), laboratórios, almoxarifados/galpões, oficinas, áreas com espaços livres (saguão, hall e salão), e serão executados pelo contratado na seguinte frequência:
6.4.1.1. DIARIAMENTE, UMA VEZ, QUANDO NÃO EXPLICITADO:
a) Remover, com pano úmido, o pó das mesas, armários, arquivos, prateleiras, persianas, peitoris, caixilhos das janelas, bem como dos demais móveis existentes, inclusive aparelhos elétricos, extintores de incêndio, etc.;
b) Lavar os cinzeiros situados nas áreas reservadas para fumantes;
c) Remover capachos e tapetes, procedendo a sua limpeza e aspirando o pó;
d) Aspirar o pó em todo o piso acarpetado;
e) Proceder à lavagem de bacias, assentos, espelhos, pisos e pias dos sanitários com saneante domissanitário desinfetante, duas vezes ao dia;
f) Varrer, remover manchas e lustrar os pisos encerados de madeira;
g) Varrer, passar pano úmido e polir os balcões e os pisos vinílicos, de mármore, cerâmicos, de marmorite e emborrachados;
h) Varrer os pisos de cimento;
i) Limpar com saneantes domissanitários os pisos dos sanitários, copas e outras áreas molhadas, duas vezes ao dia;
j) Abastecer com papel toalha, higiênico e sabonete líquido os sanitários, quando necessário;
k) Retirar o lixo dos banheiros, todas as vezes que se fizerem necessárias para manter a higiene, acondicionando-o em sacos plásticos de 100 (cem) litros, removendo-os para local indicado pela Administração;
l) Retirar o pó dos telefones com flanela e produtos adequados;
m) Limpar os elevadores com produtos adequados;
n)  Passar pano úmido com álcool nos tampos das mesas e assentos dos refeitórios/copa/cozinha antes e após as refeições;
o) Retirar o lixo dos demais ambientes duas vezes ao dia, acondicionando-o em sacos plásticos de 100 (cem) litros, removendo-os para local indicado pela Administração;
p) Deverá ser procedida a coleta seletiva do papel para reciclagem, quando couber, nos termos da IN/MARE nº 6 de 3 de novembro de 1995;
q) Limpar e desinfetar os corrimãos com produtos adequados;
r) Suprir os bebedouros com garrafões de água mineral, adquiridos pela Administração;
s) Limpar os bebedouros friccionando álcool nas partes cromadas, quando for o caso;
t) Limpar mobiliários de copa (geladeiras, fogão e micro-ondas, dentre outros);
u) Retirar restos de papéis e detritos do chão dos ambientes;
v) Efetuar a limpeza e organização das carteiras de salas de treinamento e de reuniões;
w) Limpar em caráter de eventual atendimento extraordinário e imediato, sempre que se fizer necessário; e
x) Executar demais serviços considerados necessários à frequência diária.
6.4.1.2. DIARIAMENTE, DUAS VEZES, QUANDO NÃO EXPLICITADO:
a) Lavar louças e limpar demais materiais de uso nas copas, utilizando detergente neutro, sabão de coco ou outro produto mais apropriado para o caso;
b) Preparar cafés e chás, adquiridos pela Administração, disponibilizando as garrafas térmicas abastecidas nos locais indicados pela administração;
c) Efetuar a lavagem de bacias, assentos e pias dos sanitários com saneante domissanitário desinfetante;
d) Limpar com saneantes domissanitários os pisos dos sanitários, copas e outras áreas molhadas;
e) Varrer, passar pano úmido e polir os balcões e os pisos vinílicos, de mármore, cerâmicos, de marmorite e emborrachados das áreas de recepção/espera, atendimento ao público e circulação do público interno e externo;
f) Recolher o lixo das salas, acondicionando-o em sacos plásticos de cem litros, removendo-os para local indicado pela Administração; e
g) Executar demais serviços considerados necessários à dupla frequência diária.
6.4.1.3. SEMANALMENTE, UMA VEZ, QUANDO NÃO EXPLICITADO:
a) Limpar atrás dos móveis, armários e arquivos;
b) Limpar, com produtos adequados, divisórias e portas revestidas de fórmica;
c) Limpar, com produto neutro, portas, barras e batentes pintados a óleo ou verniz sintético;
d) Lustrar todo o mobiliário envernizado com produto adequado e passar flanela nos móveis encerados;
e) Limpar, com produto apropriado, as forrações de couro ou plástico em assento se poltronas;
f) Limpar e polir todos os metais, como válvulas, registros, sifões, fechaduras etc.;
g) Lavar os balcões e os pisos vinílicos, de mármore, cerâmicos, de mármore e emborrachados com detergente, encerar e lustrar;
h) Passar pano úmido com saneantes domissanitários nos telefones;
i) Limpar os espelhos com pano umedecido em álcool;
j) Retirar o pó e resíduos, com pano úmido, dos quadros em geral;
k) Limpar calçadas e passeios em volta das dependências da Agência, removendo lixos, ervas daninhas e outras sujidades;
l) Limpar os espaços destinados a reuniões (auditório, hall, palco, plateia entre outros) e garagens da Agência;
m) Limpar geladeira e lavar todos seus compartimentos, realizando descongelamento do congelar quando houver a necessidade;
n) Limpar internamente fogão, forno e bebedouros com produtos adequados; e
o) Executar demais serviços considerados necessários à frequência semanal.
6.4.1.4. SEMANALMENTE, DUAS VEZES, QUANDO NÃO EXPLICITADO:
a) Lavar com sabão em pó ou sabão em barra panos de prato e outros utilizados nos serviços;
b) Higienizar tapetes e limpa pés utilizados nos acessos e dependências do imóvel; e
c) Executar demais serviços considerados necessários à dupla frequência semanal.
6.4.1.5. MENSALMENTE, UMA VEZ, QUANDO NÃO EXPLICITADO:
a) Limpar todas as luminárias por dentro e por fora;
b) Limpar forros, paredes e rodapés;
c) Limpar cortinas, com equipamentos e acessórios adequados;
d) Limpar persianas com produtos adequados;
e) Remover manchas de paredes;
f) Limpar, engraxar e lubrificar portas, grades, basculantes, caixilhos, janelas de ferro (de malha, enrolar, pantográfica, correr etc.);
g) Limpar, com produto apropriado, as forrações em couro, plástico ou demais forrações em assentos, poltronas e sofás.
h) Retirar pó e resíduos, com pano úmido, dos quadros em geral.
i) Lavar e polir todos os metais, como válvulas, registros, sifões, fechaduras etc.
j) Remover manchas das paredes e lavar todas as paredes internas laváveis e os azulejos das dependências da instituição;
k) Limpar os ralos e caixas de gordura, para evitar obstruções;
l) Limpar estantes e caixas de arquivos destinados a guarda de processos e de acervo bibliográfico, mantendo as caixas em ordem sequencial e cronológica;
m) Limpar o mobiliário do almoxarifado, sala técnica, despensa e demais locais destinados a guarda de materiais, equipamentos, bens inservíveis ou ociosos, removendo todas as sujidades das prateleiras e dos materiais neles guardados ou empilhados;
n) Proceder a uma revisão minuciosa de todos os serviços prestados durante o mês; e
o) Executar demais serviços considerados necessários à frequência mensal.
6.4.1.6. MENSALMENTE, DUAS VEZES, QUANDO NÃO EXPLICITADO:
a) Lavar com saneantes domissanitários cestos, lixeiras e espaços destinados a recolhimento de lixo; e
b) Executar demais serviços considerados necessários à dupla frequência mensal.
6.4.1.7. ANUALMENTE, UMA VEZ, QUANDO NÃO EXPLICITADO:
a) Aspirar o pó e limpar locais destinados a guarda de materiais, equipamentos, bens patrimoniais, processos, exemplares de publicações, revistas, livros e periódicos;
b) Aspirar o pó e limpar calhas e luminárias; e
c) Executar demais serviços considerados necessários à frequência anual.
6.4.1.8. ANUALMENTE, DUAS VEZES, QUANDO NÃO EXPLICITADO:
a) Efetuar lavagem das áreas acarpetadas;
b) Lavar pisos vinílicos, de mármore, cerâmicos, de marmorite e emborrachados das áreas de recepção/espera, atendimento ao público e circulação do público interno e externo;
c) Lavar caixas d'água, tanques e cisternas das instalações, remover a lama depositada e desinfetá-las;
d) Remover teias de aranha, traças e demais sujidades das paredes, teto e portais; 
e) Executar demais serviços considerados necessários à dupla frequência anual.
6.5.  DESCRIÇÃO DOS SERVIÇOS - ÁREAS EXTERNAS
6.5.1. Os serviços compreendem as áreas não edificadas, mais integrantes do imóvel, os pisos pavimentados adjacentes/contíguos às edificações, as áreas de passeios e arruamentos, pátios e áreas verdes, e serão executados pelo contratado na seguinte frequência:
6.5.1.1. DIARIAMENTE, UMA VEZ, QUANDO NÃO EXPLICITADO:
a) Remover capachos e tapetes, procedendo a sua limpeza;
b) Varrer, passar pano úmido e polir os pisos vinílicos, de mármore, cerâmicos, de marmorite e emborrachados;
c) Varrer as áreas pavimentadas;
d) Regar plantas e áreas verdes, providenciando a retirada de folhas secas e demais sujidades desses locais;
e) Retirar o lixo duas vezes ao dia, acondicionando-o em sacos plásticos de cem litros, removendo-os para local indicado pela Administração;
f) Proceder a coleta seletiva de materiais para reciclagem, nos termos da Instrução Normativa MARE nº 6, de 1995, e Decreto 10.936, de 2022;
g) Remover lixos, entulhos, areia, pedregulhos, plantas, ervas daninhas, folhagens e outros materiais existentes ao logo das calçadas, meio fio, canteiros, áreas ajardinadas e áreas de estacionamento, repondo espaços abertos no terreno pelo uso ou ação do tempo; e
h) Executar demais serviços considerados necessários à frequência diária.
6.5.1.2. SEMANALMENTE, UMA VEZ, QUANDO NÃO EXPLICITADO:
a) Limpar e polir todos os metais (torneiras, válvulas, registros, sifões, fechaduras etc.);
b) Lavar os pisos vinílicos, de mármore, cerâmicos, de marmorite e emborrachados, com detergente, encerar e lustrar;
c) Retirar papéis, detritos e folhagens das áreas verdes; e
d) Executar demais serviços considerados necessários à frequência semanal.
6.5.1.3.  MENSALMENTE, UMA VEZ, QUANDO NÃO EXPLICITADO:
a) Lavar as áreas cobertas destinadas à garagem/ao estacionamento/guarita;
b) Limpar depósitos, garagem, estacionamento, oficinas, laboratórios e espaços destinados a guarda de bens inservíveis, removendo poeira e sujidades;
c) Proceder a capina e a roçada, retirar de toda área externa, plantas desnecessárias, cortar grama e podar árvores que estejam impedindo a passagem de pessoas;
d) Limpeza e varrição, recolhendo detritos das lajes de cobertura, calhas, desobstruindo manualmente ralos de captação de águas pluviais;
e) Conservar todas as canaletas limpas, retirando todos os materiais inservíveis como entulhos, matos, gravetos, folhas secas e demais objetos, mantendo limpos, inclusive, os recipientes de lixo das vias de acesso; 
f) Limpar e conservar bueiros, galerias, caixas de inspeção, bocas de lobo e canaletas, livres de terra, entulho ou outros detritos;
g) Remover dos patamares e das vias de acesso, todo e qualquer material avariado ou abandonado, tais como: detritos, animais e insetos mortos, materiais abandonados por terceiros;
h) Efetuar a troca de lâmpadas quando necessário. As lâmpadas serão fornecidas pela Administração;
i) Limpar, tratar e executar pequenos reparos em paredes, remover mofos e aplicar tinta, fornecido pela Administração;
j) Remover sujidades de meio-fios, muros, alambrados, aplicando tintas e outros produtos a serem fornecidos pela Administração; e
k) Executar demais serviços considerados necessários à frequência mensal.
6.6. DESCRIÇÃO DOS SERVIÇOS - ESQUADRIAS
6.6.1.  Os serviços compreendem áreas compostas de vidros, com face interna e externa, com ou sem exposição à situação de risco, e serão executados pela contratada na seguinte frequência.
6.6.1.1. QUINZENALMENTE, UMA VEZ, QUANDO NÃO EXPLICITADO:
a) Limpar todos os vidros (face interna), aplicando-lhes produtos antiembaçantes; e 
b) Limpar as molduras dos vidros (face interna), com pano úmido.
6.6.1.2.  SEMESTRALMENTE, UMA VEZ, QUANDO NÃO EXPLICITADO:
a) Limpar todos os vidros (face externa), aplicando-lhes produtos antiembaçantes; e
b) Limpar as molduras dos vidros (face externa), com pano úmido.
6.6.1.2.1.  Justificativa para frequência de limpeza semestral da face externa das esquadrias da contratante:
6.6.1.2.2.  A Instrução Normativa SEGES/MPDG nº 5, de 2017, instrui o planejamento da contração de limpeza estabelecendo um perfil generalizado para todas as aquisições de serviço; entretanto, também permite avaliações divergentes e estabelecimento de outros índices, desde que justificado.
6.6.1.2.3.   Observou-se ao longo das execuções contratuais que a limpeza quinzenal da face externa das esquadrias não se faz necessária, uma vez que era perceptível que as janelas não sofriam ações de sujeira de forma expressiva. 
6.6.1.2.4.    Ante o exposto, a frequência de limpeza da face externa das esquadrias a ser estabelecida para as edificações da contratante será semestral, respeitando as determinações básicas de contenção e uso racional dos recursos disponíveis.
6.7. MANUTENÇÃO DAS INSTALAÇÕES
6.7.1. Atuar no apoio à resolução de ocorrências nas instalações, dando ciência a Contratante sempre que verificar:
I - Vazamentos em torneiras, descargas ou sifões de lavatórios e chuveiros;
II - Saboneteiras e toalheiros quebrados;
III - Lâmpadas queimadas ou piscando;
IV - Luzes de postes e refletores ligadas durante o dia;
V - Tomadas e espelhos soltos;
VI - Fios desencapados;
VII - Janelas, fechaduras ou vidros quebrados, entre outras.</t>
  </si>
  <si>
    <t>Semanal</t>
  </si>
  <si>
    <t>Quinzenal</t>
  </si>
  <si>
    <t>Bimestral</t>
  </si>
  <si>
    <t>Trimestral</t>
  </si>
  <si>
    <t>Quadrimestral</t>
  </si>
  <si>
    <t>Semestral</t>
  </si>
  <si>
    <t>Anual</t>
  </si>
  <si>
    <t>Frequencia</t>
  </si>
  <si>
    <t>SERVIÇO PAGO MENSALMENTE</t>
  </si>
  <si>
    <t>limpeza cx d'agua</t>
  </si>
  <si>
    <t>Outros serviços</t>
  </si>
  <si>
    <t>Limpeza cx gordura</t>
  </si>
  <si>
    <t>Trocar lâmpadas/torneiras fornecidas pela administração. Pequenas manutenções</t>
  </si>
  <si>
    <t>OUTROS SERVIÇOS</t>
  </si>
  <si>
    <t>Área física (m3)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</si>
  <si>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(m3)</t>
    </r>
  </si>
  <si>
    <t>Área convertida para a produtividade diaria</t>
  </si>
  <si>
    <r>
      <rPr>
        <b/>
        <sz val="11"/>
        <color rgb="FFFF0000"/>
        <rFont val="Calibri"/>
        <family val="2"/>
        <scheme val="minor"/>
      </rPr>
      <t>CONVERSÃO DAS ÁREAS INTERNAS E EXTERNAS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</si>
  <si>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VALORES A SEREM UTILIZADOS PARA LICITAÇÃO E CONTRATAÇÃO</t>
  </si>
  <si>
    <t xml:space="preserve">Área convertida para a produtividade (m²/dia) </t>
  </si>
  <si>
    <t>I - Área Interna e Externa - Servente</t>
  </si>
  <si>
    <t>Considerando que a área a ser limpa é menor que a produtividade diária de 800m²/dia.</t>
  </si>
  <si>
    <t>Considerando os termos do ANEXO VI-B, item 9, da IN SEGES/MP nº 05, de 2017.</t>
  </si>
  <si>
    <t>Utilizaremos para contratação a área mínima, ou seja, 800m²</t>
  </si>
  <si>
    <t>SERVIÇO PAGO QUANDO REALIZADO</t>
  </si>
  <si>
    <t>Quantidade</t>
  </si>
  <si>
    <t>Tipo de área (IN 5/17)</t>
  </si>
  <si>
    <t>m²</t>
  </si>
  <si>
    <r>
      <t xml:space="preserve">Remanejamento de equipamento / mobiliário </t>
    </r>
    <r>
      <rPr>
        <sz val="10"/>
        <color rgb="FFFF0000"/>
        <rFont val="Arial"/>
        <family val="2"/>
      </rPr>
      <t>(sob  demanda)</t>
    </r>
  </si>
  <si>
    <t>DIA</t>
  </si>
  <si>
    <t>COPA</t>
  </si>
  <si>
    <t>Faixada envidraça (face interna)</t>
  </si>
  <si>
    <t xml:space="preserve">NÃO HÁ ÁREA EXTERNA A SER LIMPA </t>
  </si>
  <si>
    <t>Não existem outros ambientes na área privativa (incluisve banheiros)</t>
  </si>
  <si>
    <t>Faixada envidraça (face externa)</t>
  </si>
  <si>
    <t>Total em 5 anos</t>
  </si>
  <si>
    <t>Quantidade Total em 60 meses</t>
  </si>
  <si>
    <t>Previsão : 1serventes; 1 por andar; por mês</t>
  </si>
  <si>
    <t>Controle de pragas ( Desinsetização / Desratização / Dedetização)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</si>
</sst>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A50021"/>
      <name val="Calibri"/>
      <family val="2"/>
      <scheme val="minor"/>
    </font>
    <font>
      <b/>
      <sz val="10.5"/>
      <color rgb="FF00FF00"/>
      <name val="Calibri"/>
      <family val="2"/>
      <scheme val="minor"/>
    </font>
    <font>
      <b/>
      <sz val="11"/>
      <color rgb="FF00FF00"/>
      <name val="Calibri"/>
      <family val="2"/>
      <scheme val="minor"/>
    </font>
    <font>
      <sz val="24"/>
      <color theme="1"/>
      <name val="Calibri"/>
      <family val="2"/>
      <scheme val="minor"/>
    </font>
    <font>
      <sz val="10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8">
    <xf numFmtId="0" fontId="0" fillId="0" borderId="0" xfId="0"/>
    <xf numFmtId="0" fontId="2" fillId="0" borderId="0" xfId="0" applyFont="1"/>
    <xf numFmtId="43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3" fontId="0" fillId="2" borderId="10" xfId="1" applyFont="1" applyFill="1" applyBorder="1"/>
    <xf numFmtId="43" fontId="1" fillId="2" borderId="10" xfId="1" applyFont="1" applyFill="1" applyBorder="1"/>
    <xf numFmtId="43" fontId="0" fillId="2" borderId="10" xfId="0" applyNumberFormat="1" applyFill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43" fontId="0" fillId="0" borderId="0" xfId="0" applyNumberFormat="1"/>
    <xf numFmtId="43" fontId="0" fillId="2" borderId="27" xfId="1" applyFont="1" applyFill="1" applyBorder="1"/>
    <xf numFmtId="0" fontId="0" fillId="4" borderId="21" xfId="0" applyFill="1" applyBorder="1" applyAlignment="1">
      <alignment horizontal="left" vertical="center" wrapText="1"/>
    </xf>
    <xf numFmtId="43" fontId="0" fillId="4" borderId="22" xfId="1" applyFont="1" applyFill="1" applyBorder="1"/>
    <xf numFmtId="0" fontId="0" fillId="4" borderId="22" xfId="0" applyFill="1" applyBorder="1" applyAlignment="1">
      <alignment horizontal="center" vertical="center"/>
    </xf>
    <xf numFmtId="0" fontId="0" fillId="4" borderId="24" xfId="0" applyFill="1" applyBorder="1" applyAlignment="1">
      <alignment horizontal="left" vertical="center" wrapText="1"/>
    </xf>
    <xf numFmtId="43" fontId="0" fillId="4" borderId="1" xfId="1" applyFont="1" applyFill="1" applyBorder="1"/>
    <xf numFmtId="0" fontId="0" fillId="4" borderId="1" xfId="0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3" fontId="2" fillId="2" borderId="28" xfId="1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5" borderId="30" xfId="0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/>
    </xf>
    <xf numFmtId="43" fontId="0" fillId="7" borderId="1" xfId="1" applyFont="1" applyFill="1" applyBorder="1"/>
    <xf numFmtId="0" fontId="0" fillId="7" borderId="1" xfId="0" applyFill="1" applyBorder="1" applyAlignment="1">
      <alignment horizontal="center" vertical="center"/>
    </xf>
    <xf numFmtId="1" fontId="0" fillId="7" borderId="22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43" fontId="0" fillId="4" borderId="31" xfId="1" applyFont="1" applyFill="1" applyBorder="1"/>
    <xf numFmtId="43" fontId="0" fillId="4" borderId="8" xfId="1" applyFont="1" applyFill="1" applyBorder="1"/>
    <xf numFmtId="43" fontId="2" fillId="2" borderId="2" xfId="1" applyFont="1" applyFill="1" applyBorder="1" applyAlignment="1">
      <alignment horizontal="center" vertical="center"/>
    </xf>
    <xf numFmtId="0" fontId="0" fillId="7" borderId="31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43" fontId="0" fillId="2" borderId="27" xfId="0" applyNumberFormat="1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165" fontId="0" fillId="4" borderId="33" xfId="0" applyNumberFormat="1" applyFill="1" applyBorder="1" applyAlignment="1">
      <alignment horizontal="center" vertical="center"/>
    </xf>
    <xf numFmtId="165" fontId="0" fillId="4" borderId="34" xfId="0" applyNumberFormat="1" applyFill="1" applyBorder="1" applyAlignment="1">
      <alignment horizontal="center" vertical="center"/>
    </xf>
    <xf numFmtId="165" fontId="0" fillId="7" borderId="33" xfId="0" applyNumberFormat="1" applyFill="1" applyBorder="1" applyAlignment="1">
      <alignment horizontal="center" vertical="center"/>
    </xf>
    <xf numFmtId="165" fontId="0" fillId="7" borderId="34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43" fontId="2" fillId="5" borderId="5" xfId="0" applyNumberFormat="1" applyFont="1" applyFill="1" applyBorder="1" applyAlignment="1">
      <alignment horizontal="center" vertical="center"/>
    </xf>
    <xf numFmtId="43" fontId="0" fillId="2" borderId="33" xfId="0" applyNumberFormat="1" applyFill="1" applyBorder="1" applyAlignment="1">
      <alignment horizontal="center" vertical="center"/>
    </xf>
    <xf numFmtId="43" fontId="0" fillId="2" borderId="34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43" fontId="0" fillId="10" borderId="1" xfId="1" applyFont="1" applyFill="1" applyBorder="1"/>
    <xf numFmtId="43" fontId="0" fillId="10" borderId="10" xfId="0" applyNumberFormat="1" applyFill="1" applyBorder="1" applyAlignment="1">
      <alignment horizontal="center" vertical="center"/>
    </xf>
    <xf numFmtId="43" fontId="0" fillId="10" borderId="1" xfId="1" applyFont="1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165" fontId="2" fillId="5" borderId="5" xfId="0" applyNumberFormat="1" applyFont="1" applyFill="1" applyBorder="1"/>
    <xf numFmtId="43" fontId="2" fillId="0" borderId="25" xfId="1" applyFont="1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43" fontId="0" fillId="0" borderId="20" xfId="1" applyFont="1" applyFill="1" applyBorder="1" applyAlignment="1">
      <alignment vertical="center"/>
    </xf>
    <xf numFmtId="0" fontId="2" fillId="6" borderId="1" xfId="0" applyFont="1" applyFill="1" applyBorder="1" applyAlignment="1">
      <alignment horizontal="center" vertical="center" wrapText="1"/>
    </xf>
    <xf numFmtId="43" fontId="2" fillId="6" borderId="25" xfId="1" applyFont="1" applyFill="1" applyBorder="1" applyAlignment="1">
      <alignment horizontal="center" vertical="center" wrapText="1"/>
    </xf>
    <xf numFmtId="0" fontId="0" fillId="6" borderId="19" xfId="0" applyFill="1" applyBorder="1" applyAlignment="1">
      <alignment vertical="center"/>
    </xf>
    <xf numFmtId="43" fontId="0" fillId="6" borderId="20" xfId="1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11" borderId="10" xfId="0" applyFont="1" applyFill="1" applyBorder="1" applyAlignment="1">
      <alignment horizontal="center" vertical="center" wrapText="1"/>
    </xf>
    <xf numFmtId="0" fontId="0" fillId="11" borderId="8" xfId="0" applyFill="1" applyBorder="1" applyAlignment="1">
      <alignment horizontal="center"/>
    </xf>
    <xf numFmtId="43" fontId="0" fillId="11" borderId="10" xfId="0" applyNumberFormat="1" applyFill="1" applyBorder="1" applyAlignment="1">
      <alignment horizontal="center" vertical="center"/>
    </xf>
    <xf numFmtId="43" fontId="0" fillId="11" borderId="1" xfId="1" applyFont="1" applyFill="1" applyBorder="1"/>
    <xf numFmtId="0" fontId="2" fillId="10" borderId="10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center"/>
    </xf>
    <xf numFmtId="43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43" fontId="0" fillId="0" borderId="1" xfId="1" applyFont="1" applyBorder="1" applyAlignment="1"/>
    <xf numFmtId="43" fontId="11" fillId="8" borderId="1" xfId="1" applyFont="1" applyFill="1" applyBorder="1" applyAlignment="1">
      <alignment horizontal="center" vertical="center"/>
    </xf>
    <xf numFmtId="43" fontId="2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0" fontId="0" fillId="0" borderId="1" xfId="0" quotePrefix="1" applyBorder="1" applyAlignment="1">
      <alignment horizontal="center" wrapText="1"/>
    </xf>
    <xf numFmtId="164" fontId="0" fillId="0" borderId="1" xfId="0" applyNumberFormat="1" applyBorder="1" applyAlignment="1">
      <alignment vertical="center"/>
    </xf>
    <xf numFmtId="43" fontId="0" fillId="0" borderId="1" xfId="0" applyNumberFormat="1" applyBorder="1" applyAlignment="1">
      <alignment vertical="center"/>
    </xf>
    <xf numFmtId="43" fontId="0" fillId="0" borderId="1" xfId="1" applyFont="1" applyBorder="1" applyAlignment="1">
      <alignment vertical="center"/>
    </xf>
    <xf numFmtId="0" fontId="0" fillId="0" borderId="1" xfId="0" quotePrefix="1" applyBorder="1" applyAlignment="1">
      <alignment horizontal="center" vertical="center" wrapText="1"/>
    </xf>
    <xf numFmtId="43" fontId="0" fillId="0" borderId="1" xfId="0" applyNumberFormat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3" fontId="0" fillId="0" borderId="1" xfId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4" borderId="46" xfId="0" applyFill="1" applyBorder="1" applyAlignment="1">
      <alignment horizontal="left" vertical="center" wrapText="1"/>
    </xf>
    <xf numFmtId="43" fontId="0" fillId="4" borderId="45" xfId="1" applyFont="1" applyFill="1" applyBorder="1"/>
    <xf numFmtId="43" fontId="0" fillId="4" borderId="47" xfId="1" applyFont="1" applyFill="1" applyBorder="1"/>
    <xf numFmtId="43" fontId="1" fillId="2" borderId="48" xfId="1" applyFont="1" applyFill="1" applyBorder="1"/>
    <xf numFmtId="0" fontId="0" fillId="4" borderId="45" xfId="0" applyFill="1" applyBorder="1" applyAlignment="1">
      <alignment horizontal="center" vertical="center"/>
    </xf>
    <xf numFmtId="0" fontId="0" fillId="7" borderId="1" xfId="0" applyFill="1" applyBorder="1" applyAlignment="1">
      <alignment horizontal="left" vertical="center" wrapText="1"/>
    </xf>
    <xf numFmtId="0" fontId="0" fillId="12" borderId="26" xfId="0" applyFill="1" applyBorder="1" applyAlignment="1">
      <alignment horizontal="left" vertical="center" wrapText="1"/>
    </xf>
    <xf numFmtId="43" fontId="0" fillId="12" borderId="14" xfId="1" applyFont="1" applyFill="1" applyBorder="1" applyAlignment="1">
      <alignment horizontal="center" vertical="center"/>
    </xf>
    <xf numFmtId="43" fontId="0" fillId="12" borderId="15" xfId="1" applyFont="1" applyFill="1" applyBorder="1" applyAlignment="1">
      <alignment horizontal="center" vertical="center"/>
    </xf>
    <xf numFmtId="0" fontId="9" fillId="12" borderId="49" xfId="0" applyFont="1" applyFill="1" applyBorder="1" applyAlignment="1">
      <alignment horizontal="center" vertical="center" wrapText="1"/>
    </xf>
    <xf numFmtId="43" fontId="0" fillId="12" borderId="16" xfId="0" applyNumberFormat="1" applyFill="1" applyBorder="1" applyAlignment="1">
      <alignment horizontal="center" vertical="center"/>
    </xf>
    <xf numFmtId="0" fontId="0" fillId="12" borderId="14" xfId="0" applyFill="1" applyBorder="1" applyAlignment="1">
      <alignment horizontal="center" vertical="center"/>
    </xf>
    <xf numFmtId="1" fontId="0" fillId="12" borderId="1" xfId="0" applyNumberFormat="1" applyFill="1" applyBorder="1" applyAlignment="1">
      <alignment horizontal="center" vertical="center"/>
    </xf>
    <xf numFmtId="0" fontId="0" fillId="12" borderId="8" xfId="0" applyFill="1" applyBorder="1" applyAlignment="1">
      <alignment horizontal="center" vertical="center"/>
    </xf>
    <xf numFmtId="43" fontId="0" fillId="12" borderId="10" xfId="0" applyNumberFormat="1" applyFill="1" applyBorder="1" applyAlignment="1">
      <alignment horizontal="center" vertical="center"/>
    </xf>
    <xf numFmtId="165" fontId="0" fillId="12" borderId="34" xfId="0" applyNumberFormat="1" applyFill="1" applyBorder="1" applyAlignment="1">
      <alignment horizontal="center" vertical="center"/>
    </xf>
    <xf numFmtId="0" fontId="0" fillId="0" borderId="17" xfId="0" applyBorder="1"/>
    <xf numFmtId="43" fontId="0" fillId="0" borderId="0" xfId="1" applyFont="1" applyBorder="1"/>
    <xf numFmtId="0" fontId="0" fillId="0" borderId="50" xfId="0" applyBorder="1" applyAlignment="1">
      <alignment horizontal="center" vertical="center"/>
    </xf>
    <xf numFmtId="0" fontId="0" fillId="11" borderId="24" xfId="0" applyFill="1" applyBorder="1" applyAlignment="1">
      <alignment horizontal="center"/>
    </xf>
    <xf numFmtId="0" fontId="0" fillId="10" borderId="46" xfId="0" applyFill="1" applyBorder="1" applyAlignment="1">
      <alignment horizontal="center" vertical="center" wrapText="1"/>
    </xf>
    <xf numFmtId="0" fontId="0" fillId="10" borderId="24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2" borderId="46" xfId="0" applyFill="1" applyBorder="1" applyAlignment="1">
      <alignment horizontal="center" vertical="center" wrapText="1"/>
    </xf>
    <xf numFmtId="43" fontId="0" fillId="12" borderId="1" xfId="1" applyFont="1" applyFill="1" applyBorder="1" applyAlignment="1">
      <alignment horizontal="center" vertical="center"/>
    </xf>
    <xf numFmtId="0" fontId="2" fillId="12" borderId="10" xfId="0" applyFont="1" applyFill="1" applyBorder="1" applyAlignment="1">
      <alignment horizontal="center" vertical="center" wrapText="1"/>
    </xf>
    <xf numFmtId="0" fontId="0" fillId="12" borderId="51" xfId="0" applyFill="1" applyBorder="1" applyAlignment="1">
      <alignment horizontal="center"/>
    </xf>
    <xf numFmtId="43" fontId="0" fillId="12" borderId="19" xfId="1" applyFont="1" applyFill="1" applyBorder="1"/>
    <xf numFmtId="0" fontId="2" fillId="12" borderId="52" xfId="0" applyFont="1" applyFill="1" applyBorder="1" applyAlignment="1">
      <alignment horizontal="center" vertical="center" wrapText="1"/>
    </xf>
    <xf numFmtId="0" fontId="0" fillId="12" borderId="53" xfId="0" applyFill="1" applyBorder="1" applyAlignment="1">
      <alignment horizontal="center"/>
    </xf>
    <xf numFmtId="43" fontId="0" fillId="12" borderId="52" xfId="0" applyNumberForma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43" fontId="0" fillId="11" borderId="1" xfId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2" fillId="9" borderId="6" xfId="0" applyFont="1" applyFill="1" applyBorder="1" applyAlignment="1">
      <alignment horizontal="center" vertical="center"/>
    </xf>
    <xf numFmtId="0" fontId="12" fillId="9" borderId="7" xfId="0" applyFont="1" applyFill="1" applyBorder="1" applyAlignment="1">
      <alignment horizontal="center" vertical="center"/>
    </xf>
    <xf numFmtId="0" fontId="12" fillId="9" borderId="11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6" borderId="38" xfId="0" applyFont="1" applyFill="1" applyBorder="1" applyAlignment="1">
      <alignment horizontal="center" vertical="center" wrapText="1"/>
    </xf>
    <xf numFmtId="0" fontId="2" fillId="6" borderId="39" xfId="0" applyFont="1" applyFill="1" applyBorder="1" applyAlignment="1">
      <alignment horizontal="center" vertical="center" wrapText="1"/>
    </xf>
    <xf numFmtId="0" fontId="2" fillId="6" borderId="33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2" fillId="6" borderId="41" xfId="0" applyFont="1" applyFill="1" applyBorder="1" applyAlignment="1">
      <alignment horizontal="center" vertical="center" wrapText="1"/>
    </xf>
    <xf numFmtId="0" fontId="2" fillId="6" borderId="34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0" fillId="6" borderId="42" xfId="0" applyFill="1" applyBorder="1" applyAlignment="1">
      <alignment horizontal="center" vertical="center"/>
    </xf>
    <xf numFmtId="0" fontId="0" fillId="6" borderId="43" xfId="0" applyFill="1" applyBorder="1" applyAlignment="1">
      <alignment horizontal="center" vertical="center"/>
    </xf>
    <xf numFmtId="0" fontId="0" fillId="6" borderId="32" xfId="0" applyFill="1" applyBorder="1" applyAlignment="1">
      <alignment horizontal="center" vertical="center"/>
    </xf>
    <xf numFmtId="0" fontId="0" fillId="0" borderId="5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0" fontId="0" fillId="0" borderId="43" xfId="0" applyBorder="1" applyAlignment="1">
      <alignment horizontal="center"/>
    </xf>
    <xf numFmtId="0" fontId="2" fillId="7" borderId="1" xfId="0" applyFont="1" applyFill="1" applyBorder="1" applyAlignment="1">
      <alignment horizontal="center" vertical="center" wrapText="1"/>
    </xf>
    <xf numFmtId="0" fontId="12" fillId="9" borderId="36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 wrapText="1"/>
    </xf>
    <xf numFmtId="0" fontId="2" fillId="4" borderId="3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8" borderId="6" xfId="0" applyFont="1" applyFill="1" applyBorder="1" applyAlignment="1">
      <alignment horizontal="center" vertical="center" wrapText="1"/>
    </xf>
    <xf numFmtId="0" fontId="10" fillId="8" borderId="7" xfId="0" applyFont="1" applyFill="1" applyBorder="1" applyAlignment="1">
      <alignment horizontal="center" vertical="center" wrapText="1"/>
    </xf>
    <xf numFmtId="0" fontId="10" fillId="8" borderId="11" xfId="0" applyFont="1" applyFill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0" fillId="0" borderId="54" xfId="0" applyBorder="1" applyAlignment="1">
      <alignment horizontal="center"/>
    </xf>
    <xf numFmtId="0" fontId="0" fillId="0" borderId="0" xfId="0" applyAlignment="1">
      <alignment horizontal="justify" vertical="top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Medium9"/>
  <colors>
    <mruColors>
      <color rgb="FFA50021"/>
      <color rgb="FF009900"/>
      <color rgb="FF0000FF"/>
      <color rgb="FF00FF00"/>
      <color rgb="FFFF99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0883E-749B-415D-AB66-10C200CC8EEA}">
  <dimension ref="A1:O73"/>
  <sheetViews>
    <sheetView tabSelected="1" zoomScale="85" zoomScaleNormal="85" workbookViewId="0">
      <pane ySplit="2" topLeftCell="A64" activePane="bottomLeft" state="frozen"/>
      <selection pane="bottomLeft" activeCell="E67" sqref="E67"/>
    </sheetView>
  </sheetViews>
  <sheetFormatPr defaultRowHeight="14.5" x14ac:dyDescent="0.35"/>
  <cols>
    <col min="1" max="1" width="45.90625" customWidth="1"/>
    <col min="2" max="2" width="10.7265625" customWidth="1"/>
    <col min="3" max="3" width="14.81640625" customWidth="1"/>
    <col min="4" max="4" width="13.453125" style="2" customWidth="1"/>
    <col min="5" max="5" width="15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0.1796875" customWidth="1"/>
  </cols>
  <sheetData>
    <row r="1" spans="1:13" ht="31" x14ac:dyDescent="0.35">
      <c r="A1" s="162" t="s">
        <v>50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3" s="1" customFormat="1" ht="64.5" customHeight="1" thickBot="1" x14ac:dyDescent="0.4">
      <c r="A2" s="20" t="s">
        <v>0</v>
      </c>
      <c r="B2" s="21" t="s">
        <v>1</v>
      </c>
      <c r="C2" s="19" t="s">
        <v>2</v>
      </c>
      <c r="D2" s="22" t="s">
        <v>3</v>
      </c>
      <c r="E2" s="23" t="s">
        <v>4</v>
      </c>
      <c r="F2" s="21" t="s">
        <v>5</v>
      </c>
      <c r="G2" s="19" t="s">
        <v>6</v>
      </c>
      <c r="H2" s="19" t="s">
        <v>7</v>
      </c>
      <c r="I2" s="19" t="s">
        <v>8</v>
      </c>
      <c r="J2" s="24" t="s">
        <v>9</v>
      </c>
      <c r="K2" s="25" t="s">
        <v>10</v>
      </c>
    </row>
    <row r="3" spans="1:13" ht="15" customHeight="1" x14ac:dyDescent="0.35">
      <c r="A3" s="13" t="s">
        <v>11</v>
      </c>
      <c r="B3" s="14">
        <v>1.9</v>
      </c>
      <c r="C3" s="31">
        <v>4.05</v>
      </c>
      <c r="D3" s="12">
        <f>B3*C3</f>
        <v>7.6949999999999994</v>
      </c>
      <c r="E3" s="163" t="s">
        <v>12</v>
      </c>
      <c r="F3" s="15">
        <v>800</v>
      </c>
      <c r="G3" s="15" t="s">
        <v>13</v>
      </c>
      <c r="H3" s="26">
        <v>2</v>
      </c>
      <c r="I3" s="47">
        <v>44</v>
      </c>
      <c r="J3" s="45">
        <f>D3*I3</f>
        <v>338.58</v>
      </c>
      <c r="K3" s="38">
        <f>J3/F3/22</f>
        <v>1.9237499999999998E-2</v>
      </c>
      <c r="M3" s="11"/>
    </row>
    <row r="4" spans="1:13" x14ac:dyDescent="0.35">
      <c r="A4" s="16" t="s">
        <v>14</v>
      </c>
      <c r="B4" s="17">
        <v>3.16</v>
      </c>
      <c r="C4" s="32">
        <v>5.19</v>
      </c>
      <c r="D4" s="5">
        <f t="shared" ref="D4:D6" si="0">B4*C4</f>
        <v>16.400400000000001</v>
      </c>
      <c r="E4" s="164"/>
      <c r="F4" s="18">
        <v>800</v>
      </c>
      <c r="G4" s="18" t="s">
        <v>13</v>
      </c>
      <c r="H4" s="26">
        <v>2</v>
      </c>
      <c r="I4" s="47">
        <v>44</v>
      </c>
      <c r="J4" s="46">
        <f t="shared" ref="J4:J5" si="1">D4*I4</f>
        <v>721.61760000000004</v>
      </c>
      <c r="K4" s="39">
        <f t="shared" ref="K4:K8" si="2">J4/F4/22</f>
        <v>4.1001000000000003E-2</v>
      </c>
    </row>
    <row r="5" spans="1:13" x14ac:dyDescent="0.35">
      <c r="A5" s="16" t="s">
        <v>15</v>
      </c>
      <c r="B5" s="17">
        <v>2.84</v>
      </c>
      <c r="C5" s="32">
        <v>4.05</v>
      </c>
      <c r="D5" s="5">
        <f t="shared" si="0"/>
        <v>11.501999999999999</v>
      </c>
      <c r="E5" s="164"/>
      <c r="F5" s="18">
        <v>800</v>
      </c>
      <c r="G5" s="18" t="s">
        <v>13</v>
      </c>
      <c r="H5" s="26">
        <v>2</v>
      </c>
      <c r="I5" s="47">
        <v>44</v>
      </c>
      <c r="J5" s="46">
        <f t="shared" si="1"/>
        <v>506.08799999999997</v>
      </c>
      <c r="K5" s="39">
        <f t="shared" si="2"/>
        <v>2.8754999999999999E-2</v>
      </c>
    </row>
    <row r="6" spans="1:13" x14ac:dyDescent="0.35">
      <c r="A6" s="16" t="s">
        <v>16</v>
      </c>
      <c r="B6" s="17">
        <v>4.5599999999999996</v>
      </c>
      <c r="C6" s="32">
        <v>6.1</v>
      </c>
      <c r="D6" s="5">
        <f t="shared" si="0"/>
        <v>27.815999999999995</v>
      </c>
      <c r="E6" s="164"/>
      <c r="F6" s="18">
        <v>800</v>
      </c>
      <c r="G6" s="18" t="s">
        <v>13</v>
      </c>
      <c r="H6" s="26">
        <v>2</v>
      </c>
      <c r="I6" s="47">
        <v>44</v>
      </c>
      <c r="J6" s="46">
        <f>D6*I6</f>
        <v>1223.9039999999998</v>
      </c>
      <c r="K6" s="39">
        <f t="shared" si="2"/>
        <v>6.9539999999999991E-2</v>
      </c>
    </row>
    <row r="7" spans="1:13" x14ac:dyDescent="0.35">
      <c r="A7" s="16" t="s">
        <v>17</v>
      </c>
      <c r="B7" s="17">
        <v>0.68</v>
      </c>
      <c r="C7" s="32">
        <v>1.66</v>
      </c>
      <c r="D7" s="6">
        <f>B7*C7</f>
        <v>1.1288</v>
      </c>
      <c r="E7" s="164"/>
      <c r="F7" s="18">
        <v>800</v>
      </c>
      <c r="G7" s="18" t="s">
        <v>13</v>
      </c>
      <c r="H7" s="26">
        <v>2</v>
      </c>
      <c r="I7" s="47">
        <v>44</v>
      </c>
      <c r="J7" s="46">
        <f>D7*I7</f>
        <v>49.667200000000001</v>
      </c>
      <c r="K7" s="39">
        <f>J7/F7/22</f>
        <v>2.8219999999999999E-3</v>
      </c>
    </row>
    <row r="8" spans="1:13" ht="15" thickBot="1" x14ac:dyDescent="0.4">
      <c r="A8" s="89" t="s">
        <v>72</v>
      </c>
      <c r="B8" s="90">
        <v>0.68</v>
      </c>
      <c r="C8" s="91">
        <v>1.71</v>
      </c>
      <c r="D8" s="92">
        <f t="shared" ref="D8" si="3">B8*C8</f>
        <v>1.1628000000000001</v>
      </c>
      <c r="E8" s="164"/>
      <c r="F8" s="93">
        <v>800</v>
      </c>
      <c r="G8" s="93" t="s">
        <v>13</v>
      </c>
      <c r="H8" s="26">
        <v>2</v>
      </c>
      <c r="I8" s="47">
        <v>44</v>
      </c>
      <c r="J8" s="46">
        <f t="shared" ref="J8" si="4">D8*I8</f>
        <v>51.163200000000003</v>
      </c>
      <c r="K8" s="39">
        <f t="shared" si="2"/>
        <v>2.9070000000000003E-3</v>
      </c>
    </row>
    <row r="9" spans="1:13" x14ac:dyDescent="0.35">
      <c r="A9" s="94" t="s">
        <v>73</v>
      </c>
      <c r="B9" s="27">
        <v>4.0999999999999996</v>
      </c>
      <c r="C9" s="27">
        <v>13</v>
      </c>
      <c r="D9" s="27">
        <f>B9*C9</f>
        <v>53.3</v>
      </c>
      <c r="E9" s="161" t="s">
        <v>18</v>
      </c>
      <c r="F9" s="28">
        <v>300</v>
      </c>
      <c r="G9" s="28" t="s">
        <v>42</v>
      </c>
      <c r="H9" s="29">
        <v>3</v>
      </c>
      <c r="I9" s="34">
        <v>12</v>
      </c>
      <c r="J9" s="36">
        <f>D9*I9</f>
        <v>639.59999999999991</v>
      </c>
      <c r="K9" s="40">
        <f>J9/F9/22</f>
        <v>9.6909090909090889E-2</v>
      </c>
    </row>
    <row r="10" spans="1:13" x14ac:dyDescent="0.35">
      <c r="A10" s="94" t="s">
        <v>76</v>
      </c>
      <c r="B10" s="27">
        <v>0</v>
      </c>
      <c r="C10" s="27">
        <v>0</v>
      </c>
      <c r="D10" s="27">
        <f>B10*C10</f>
        <v>0</v>
      </c>
      <c r="E10" s="161"/>
      <c r="F10" s="28">
        <v>300</v>
      </c>
      <c r="G10" s="28"/>
      <c r="H10" s="30"/>
      <c r="I10" s="35"/>
      <c r="J10" s="7">
        <f t="shared" ref="J10" si="5">D10*I10</f>
        <v>0</v>
      </c>
      <c r="K10" s="41">
        <f t="shared" ref="K10" si="6">J10/F10/22</f>
        <v>0</v>
      </c>
    </row>
    <row r="11" spans="1:13" ht="29.5" thickBot="1" x14ac:dyDescent="0.4">
      <c r="A11" s="95" t="s">
        <v>54</v>
      </c>
      <c r="B11" s="96">
        <v>1</v>
      </c>
      <c r="C11" s="97">
        <f>D12</f>
        <v>119</v>
      </c>
      <c r="D11" s="97">
        <f>TRUNC(SUM(D2:D9),2)</f>
        <v>119</v>
      </c>
      <c r="E11" s="98" t="s">
        <v>52</v>
      </c>
      <c r="F11" s="99">
        <f>D11</f>
        <v>119</v>
      </c>
      <c r="G11" s="100" t="s">
        <v>42</v>
      </c>
      <c r="H11" s="101">
        <v>1</v>
      </c>
      <c r="I11" s="102">
        <v>1</v>
      </c>
      <c r="J11" s="103">
        <f>D11*I11</f>
        <v>119</v>
      </c>
      <c r="K11" s="104">
        <f t="shared" ref="K11" si="7">J11/F11/22</f>
        <v>4.5454545454545456E-2</v>
      </c>
    </row>
    <row r="12" spans="1:13" ht="15" thickBot="1" x14ac:dyDescent="0.4">
      <c r="A12" s="165" t="s">
        <v>20</v>
      </c>
      <c r="B12" s="166"/>
      <c r="C12" s="166"/>
      <c r="D12" s="97">
        <f>TRUNC(SUM(D3:D9),2)</f>
        <v>119</v>
      </c>
      <c r="I12" s="4"/>
      <c r="J12" s="37"/>
      <c r="K12" s="42"/>
    </row>
    <row r="13" spans="1:13" ht="15" thickBot="1" x14ac:dyDescent="0.4">
      <c r="A13" s="167" t="s">
        <v>21</v>
      </c>
      <c r="B13" s="168"/>
      <c r="C13" s="168"/>
      <c r="D13" s="168"/>
      <c r="E13" s="168"/>
      <c r="F13" s="168"/>
      <c r="G13" s="168"/>
      <c r="H13" s="168"/>
      <c r="I13" s="168"/>
      <c r="J13" s="33">
        <f>SUM(J3:J11)</f>
        <v>3649.6199999999994</v>
      </c>
      <c r="K13" s="43"/>
    </row>
    <row r="14" spans="1:13" ht="15" thickBot="1" x14ac:dyDescent="0.4">
      <c r="A14" s="169" t="s">
        <v>22</v>
      </c>
      <c r="B14" s="170"/>
      <c r="C14" s="170"/>
      <c r="D14" s="170"/>
      <c r="E14" s="170"/>
      <c r="F14" s="170"/>
      <c r="G14" s="170"/>
      <c r="H14" s="170"/>
      <c r="I14" s="170"/>
      <c r="J14" s="170"/>
      <c r="K14" s="52">
        <f>SUM(K3:K11)</f>
        <v>0.30662613636363634</v>
      </c>
    </row>
    <row r="15" spans="1:13" x14ac:dyDescent="0.35">
      <c r="B15" s="2"/>
      <c r="C15" s="2"/>
    </row>
    <row r="16" spans="1:13" ht="15" thickBot="1" x14ac:dyDescent="0.4">
      <c r="J16" s="11"/>
    </row>
    <row r="17" spans="1:15" ht="16" thickBot="1" x14ac:dyDescent="0.4">
      <c r="A17" s="150" t="s">
        <v>23</v>
      </c>
      <c r="B17" s="151"/>
      <c r="C17" s="151"/>
      <c r="D17" s="151"/>
      <c r="E17" s="152"/>
      <c r="J17" s="11"/>
    </row>
    <row r="18" spans="1:15" ht="15" thickBot="1" x14ac:dyDescent="0.4">
      <c r="A18" s="171" t="s">
        <v>24</v>
      </c>
      <c r="B18" s="172"/>
      <c r="C18" s="172"/>
      <c r="D18" s="172"/>
      <c r="E18" s="173"/>
    </row>
    <row r="19" spans="1:15" ht="6" customHeight="1" thickBot="1" x14ac:dyDescent="0.4"/>
    <row r="20" spans="1:15" ht="15.75" customHeight="1" x14ac:dyDescent="0.35">
      <c r="A20" s="153" t="s">
        <v>25</v>
      </c>
      <c r="B20" s="154"/>
      <c r="C20" s="154"/>
      <c r="D20" s="154"/>
      <c r="E20" s="155"/>
    </row>
    <row r="21" spans="1:15" ht="58" x14ac:dyDescent="0.35">
      <c r="A21" s="9" t="s">
        <v>26</v>
      </c>
      <c r="B21" s="9" t="s">
        <v>27</v>
      </c>
      <c r="C21" s="9" t="s">
        <v>28</v>
      </c>
      <c r="D21" s="10" t="s">
        <v>29</v>
      </c>
      <c r="E21" s="9" t="s">
        <v>30</v>
      </c>
    </row>
    <row r="22" spans="1:15" x14ac:dyDescent="0.35">
      <c r="A22" s="77" t="str">
        <f>E3</f>
        <v>INTERNA -Pisos Frios &amp; Acarpetados</v>
      </c>
      <c r="B22" s="71">
        <f>SUM(J3:J8)</f>
        <v>2891.0199999999995</v>
      </c>
      <c r="C22" s="72">
        <f>F3</f>
        <v>800</v>
      </c>
      <c r="D22" s="73">
        <f>((800*B22)/C22)/22</f>
        <v>131.40999999999997</v>
      </c>
      <c r="E22" s="76"/>
    </row>
    <row r="23" spans="1:15" ht="29" x14ac:dyDescent="0.35">
      <c r="A23" s="78" t="s">
        <v>75</v>
      </c>
      <c r="B23" s="80">
        <v>0</v>
      </c>
      <c r="C23" s="79">
        <v>0</v>
      </c>
      <c r="D23" s="81">
        <v>0</v>
      </c>
      <c r="E23" s="76"/>
    </row>
    <row r="24" spans="1:15" ht="30.75" customHeight="1" x14ac:dyDescent="0.35">
      <c r="A24" s="156" t="s">
        <v>31</v>
      </c>
      <c r="B24" s="156"/>
      <c r="C24" s="156"/>
      <c r="D24" s="74">
        <f>SUM(D22:D22)</f>
        <v>131.40999999999997</v>
      </c>
      <c r="E24" s="75">
        <f>D24/800</f>
        <v>0.16426249999999995</v>
      </c>
      <c r="G24" s="8"/>
      <c r="H24" s="8"/>
    </row>
    <row r="25" spans="1:15" x14ac:dyDescent="0.35">
      <c r="A25" s="174"/>
      <c r="B25" s="174"/>
      <c r="C25" s="174"/>
      <c r="D25" s="174"/>
      <c r="E25" s="174"/>
    </row>
    <row r="26" spans="1:15" ht="15.75" customHeight="1" thickBot="1" x14ac:dyDescent="0.4">
      <c r="A26" s="175"/>
      <c r="B26" s="175"/>
      <c r="C26" s="175"/>
      <c r="D26" s="175"/>
      <c r="E26" s="175"/>
    </row>
    <row r="27" spans="1:15" ht="15.75" customHeight="1" x14ac:dyDescent="0.35">
      <c r="A27" s="153" t="s">
        <v>32</v>
      </c>
      <c r="B27" s="154"/>
      <c r="C27" s="154"/>
      <c r="D27" s="154"/>
      <c r="E27" s="155"/>
    </row>
    <row r="28" spans="1:15" ht="72.5" x14ac:dyDescent="0.35">
      <c r="A28" s="9" t="s">
        <v>26</v>
      </c>
      <c r="B28" s="9" t="s">
        <v>33</v>
      </c>
      <c r="C28" s="9" t="s">
        <v>34</v>
      </c>
      <c r="D28" s="10" t="s">
        <v>35</v>
      </c>
      <c r="E28" s="9" t="s">
        <v>30</v>
      </c>
    </row>
    <row r="29" spans="1:15" s="4" customFormat="1" x14ac:dyDescent="0.35">
      <c r="A29" s="82" t="s">
        <v>74</v>
      </c>
      <c r="B29" s="83">
        <v>0</v>
      </c>
      <c r="C29" s="79">
        <v>0</v>
      </c>
      <c r="D29" s="84">
        <v>0</v>
      </c>
      <c r="E29" s="76"/>
      <c r="I29" s="3"/>
      <c r="J29"/>
      <c r="K29"/>
      <c r="L29"/>
      <c r="M29"/>
      <c r="N29"/>
      <c r="O29"/>
    </row>
    <row r="30" spans="1:15" s="4" customFormat="1" ht="30.75" customHeight="1" x14ac:dyDescent="0.35">
      <c r="A30" s="156" t="s">
        <v>36</v>
      </c>
      <c r="B30" s="156"/>
      <c r="C30" s="156"/>
      <c r="D30" s="74">
        <f>SUM(D29:D29)</f>
        <v>0</v>
      </c>
      <c r="E30" s="75">
        <f>D30/1800</f>
        <v>0</v>
      </c>
      <c r="I30" s="3"/>
      <c r="J30"/>
      <c r="K30"/>
      <c r="L30"/>
      <c r="M30"/>
      <c r="N30"/>
      <c r="O30"/>
    </row>
    <row r="31" spans="1:15" s="4" customFormat="1" ht="15.75" customHeight="1" x14ac:dyDescent="0.35">
      <c r="A31" s="174"/>
      <c r="B31" s="174"/>
      <c r="C31" s="174"/>
      <c r="D31" s="174"/>
      <c r="E31" s="174"/>
      <c r="I31" s="3"/>
      <c r="J31"/>
      <c r="K31"/>
      <c r="L31"/>
      <c r="M31"/>
      <c r="N31"/>
      <c r="O31"/>
    </row>
    <row r="32" spans="1:15" s="4" customFormat="1" ht="15.75" customHeight="1" thickBot="1" x14ac:dyDescent="0.4">
      <c r="A32" s="175"/>
      <c r="B32" s="175"/>
      <c r="C32" s="175"/>
      <c r="D32" s="175"/>
      <c r="E32" s="175"/>
      <c r="I32" s="3"/>
      <c r="J32"/>
      <c r="K32"/>
      <c r="L32"/>
      <c r="M32"/>
      <c r="N32"/>
      <c r="O32"/>
    </row>
    <row r="33" spans="1:15" s="4" customFormat="1" ht="15.75" customHeight="1" x14ac:dyDescent="0.35">
      <c r="A33" s="153" t="s">
        <v>37</v>
      </c>
      <c r="B33" s="154"/>
      <c r="C33" s="154"/>
      <c r="D33" s="154"/>
      <c r="E33" s="155"/>
      <c r="I33" s="3"/>
      <c r="J33"/>
      <c r="K33"/>
      <c r="L33"/>
      <c r="M33"/>
      <c r="N33"/>
      <c r="O33"/>
    </row>
    <row r="34" spans="1:15" s="4" customFormat="1" ht="72.5" x14ac:dyDescent="0.35">
      <c r="A34" s="9" t="s">
        <v>26</v>
      </c>
      <c r="B34" s="9" t="s">
        <v>33</v>
      </c>
      <c r="C34" s="9" t="s">
        <v>34</v>
      </c>
      <c r="D34" s="10" t="s">
        <v>38</v>
      </c>
      <c r="E34" s="9" t="s">
        <v>30</v>
      </c>
      <c r="I34" s="3"/>
      <c r="J34"/>
      <c r="K34"/>
      <c r="L34"/>
      <c r="M34"/>
      <c r="N34"/>
      <c r="O34"/>
    </row>
    <row r="35" spans="1:15" s="4" customFormat="1" ht="29" x14ac:dyDescent="0.35">
      <c r="A35" s="78" t="str">
        <f>E9</f>
        <v>ESQUADRIAS INTERNAS - 
Face interna</v>
      </c>
      <c r="B35" s="83">
        <f>SUM(J9:J10)</f>
        <v>639.59999999999991</v>
      </c>
      <c r="C35" s="72">
        <f>F9</f>
        <v>300</v>
      </c>
      <c r="D35" s="84">
        <f>((300*B35)/C35)/22</f>
        <v>29.072727272727267</v>
      </c>
      <c r="E35" s="76"/>
      <c r="I35" s="3"/>
      <c r="J35"/>
      <c r="K35"/>
      <c r="L35"/>
      <c r="M35"/>
      <c r="N35"/>
      <c r="O35"/>
    </row>
    <row r="36" spans="1:15" s="4" customFormat="1" ht="30.75" customHeight="1" x14ac:dyDescent="0.35">
      <c r="A36" s="156" t="s">
        <v>39</v>
      </c>
      <c r="B36" s="156"/>
      <c r="C36" s="156"/>
      <c r="D36" s="74">
        <f>SUM(D35:D35)</f>
        <v>29.072727272727267</v>
      </c>
      <c r="E36" s="75">
        <f>D36/300</f>
        <v>9.6909090909090889E-2</v>
      </c>
      <c r="I36" s="3"/>
      <c r="J36"/>
      <c r="K36"/>
      <c r="L36"/>
      <c r="M36"/>
      <c r="N36"/>
      <c r="O36"/>
    </row>
    <row r="37" spans="1:15" x14ac:dyDescent="0.35">
      <c r="A37" s="176"/>
      <c r="B37" s="176"/>
      <c r="C37" s="176"/>
      <c r="D37" s="176"/>
      <c r="E37" s="176"/>
    </row>
    <row r="38" spans="1:15" s="4" customFormat="1" ht="15" thickBot="1" x14ac:dyDescent="0.4">
      <c r="A38" s="141"/>
      <c r="B38" s="141"/>
      <c r="C38" s="141"/>
      <c r="D38" s="141"/>
      <c r="E38" s="141"/>
      <c r="I38" s="3"/>
      <c r="J38"/>
      <c r="K38"/>
      <c r="L38"/>
      <c r="M38"/>
      <c r="N38"/>
      <c r="O38"/>
    </row>
    <row r="39" spans="1:15" s="4" customFormat="1" ht="14.5" customHeight="1" x14ac:dyDescent="0.35">
      <c r="A39" s="159" t="s">
        <v>55</v>
      </c>
      <c r="B39" s="154"/>
      <c r="C39" s="154"/>
      <c r="D39" s="154"/>
      <c r="E39" s="155"/>
      <c r="I39" s="3"/>
      <c r="J39"/>
      <c r="K39"/>
      <c r="L39"/>
      <c r="M39"/>
      <c r="N39"/>
      <c r="O39"/>
    </row>
    <row r="40" spans="1:15" s="4" customFormat="1" ht="72.5" x14ac:dyDescent="0.35">
      <c r="A40" s="9" t="s">
        <v>26</v>
      </c>
      <c r="B40" s="9" t="s">
        <v>56</v>
      </c>
      <c r="C40" s="9" t="s">
        <v>57</v>
      </c>
      <c r="D40" s="10" t="s">
        <v>58</v>
      </c>
      <c r="E40" s="9" t="s">
        <v>30</v>
      </c>
      <c r="I40" s="3"/>
      <c r="J40"/>
      <c r="K40"/>
      <c r="L40"/>
      <c r="M40"/>
      <c r="N40"/>
      <c r="O40"/>
    </row>
    <row r="41" spans="1:15" s="4" customFormat="1" x14ac:dyDescent="0.35">
      <c r="A41" s="76" t="s">
        <v>51</v>
      </c>
      <c r="B41" s="87">
        <f>-G44</f>
        <v>0</v>
      </c>
      <c r="C41" s="88">
        <v>0</v>
      </c>
      <c r="D41" s="85">
        <v>0</v>
      </c>
      <c r="E41" s="86">
        <v>0</v>
      </c>
      <c r="I41" s="3"/>
      <c r="J41"/>
      <c r="K41"/>
      <c r="L41"/>
      <c r="M41"/>
      <c r="N41"/>
      <c r="O41"/>
    </row>
    <row r="42" spans="1:15" s="4" customFormat="1" x14ac:dyDescent="0.35">
      <c r="A42" s="76" t="s">
        <v>53</v>
      </c>
      <c r="B42" s="87">
        <v>0</v>
      </c>
      <c r="C42" s="72">
        <v>0</v>
      </c>
      <c r="D42" s="85">
        <v>0</v>
      </c>
      <c r="E42" s="86">
        <v>0</v>
      </c>
      <c r="I42" s="3"/>
      <c r="J42"/>
      <c r="K42"/>
      <c r="L42"/>
      <c r="M42"/>
      <c r="N42"/>
      <c r="O42"/>
    </row>
    <row r="43" spans="1:15" s="4" customFormat="1" ht="30.75" customHeight="1" x14ac:dyDescent="0.35">
      <c r="A43" s="88" t="s">
        <v>54</v>
      </c>
      <c r="B43" s="83">
        <v>0</v>
      </c>
      <c r="C43" s="72">
        <v>0</v>
      </c>
      <c r="D43" s="85">
        <v>0</v>
      </c>
      <c r="E43" s="86">
        <f>K11</f>
        <v>4.5454545454545456E-2</v>
      </c>
      <c r="I43" s="3"/>
      <c r="J43"/>
      <c r="K43"/>
      <c r="L43"/>
      <c r="M43"/>
      <c r="N43"/>
      <c r="O43"/>
    </row>
    <row r="44" spans="1:15" s="4" customFormat="1" x14ac:dyDescent="0.35">
      <c r="A44" s="156"/>
      <c r="B44" s="156"/>
      <c r="C44" s="156"/>
      <c r="D44" s="74">
        <f>SUM(D41:D43)</f>
        <v>0</v>
      </c>
      <c r="E44" s="75">
        <f>E42+E41+E43</f>
        <v>4.5454545454545456E-2</v>
      </c>
      <c r="I44" s="3"/>
      <c r="J44"/>
      <c r="K44"/>
      <c r="L44"/>
      <c r="M44"/>
      <c r="N44"/>
      <c r="O44"/>
    </row>
    <row r="45" spans="1:15" s="4" customFormat="1" ht="15" thickBot="1" x14ac:dyDescent="0.4">
      <c r="A45" s="160"/>
      <c r="B45" s="160"/>
      <c r="C45" s="160"/>
      <c r="D45" s="160"/>
      <c r="E45" s="160"/>
      <c r="I45" s="3"/>
      <c r="J45"/>
      <c r="K45"/>
      <c r="L45"/>
      <c r="M45"/>
      <c r="N45"/>
      <c r="O45"/>
    </row>
    <row r="46" spans="1:15" s="4" customFormat="1" ht="15" thickBot="1" x14ac:dyDescent="0.4">
      <c r="A46" s="157" t="s">
        <v>40</v>
      </c>
      <c r="B46" s="158"/>
      <c r="C46" s="158"/>
      <c r="D46" s="158"/>
      <c r="E46" s="44">
        <f>TRUNC(E24+E30+E36+E43,2)</f>
        <v>0.3</v>
      </c>
      <c r="I46" s="3"/>
      <c r="J46"/>
      <c r="K46"/>
      <c r="L46"/>
      <c r="M46"/>
      <c r="N46"/>
      <c r="O46"/>
    </row>
    <row r="47" spans="1:15" x14ac:dyDescent="0.35">
      <c r="A47" s="140"/>
      <c r="B47" s="140"/>
      <c r="C47" s="140"/>
      <c r="D47" s="140"/>
      <c r="E47" s="140"/>
    </row>
    <row r="48" spans="1:15" ht="15" thickBot="1" x14ac:dyDescent="0.4">
      <c r="A48" s="141"/>
      <c r="B48" s="141"/>
      <c r="C48" s="141"/>
      <c r="D48" s="141"/>
      <c r="E48" s="141"/>
    </row>
    <row r="49" spans="1:5" x14ac:dyDescent="0.35">
      <c r="A49" s="143" t="s">
        <v>59</v>
      </c>
      <c r="B49" s="144"/>
      <c r="C49" s="144"/>
      <c r="D49" s="144"/>
      <c r="E49" s="145"/>
    </row>
    <row r="50" spans="1:5" x14ac:dyDescent="0.35">
      <c r="A50" s="146" t="s">
        <v>60</v>
      </c>
      <c r="B50" s="147"/>
      <c r="C50" s="147"/>
      <c r="D50" s="147"/>
      <c r="E50" s="148"/>
    </row>
    <row r="51" spans="1:5" ht="58" x14ac:dyDescent="0.35">
      <c r="A51" s="146" t="s">
        <v>26</v>
      </c>
      <c r="B51" s="147"/>
      <c r="C51" s="149"/>
      <c r="D51" s="9" t="s">
        <v>34</v>
      </c>
      <c r="E51" s="53" t="s">
        <v>61</v>
      </c>
    </row>
    <row r="52" spans="1:5" ht="15" thickBot="1" x14ac:dyDescent="0.4">
      <c r="A52" s="127" t="s">
        <v>62</v>
      </c>
      <c r="B52" s="128"/>
      <c r="C52" s="129"/>
      <c r="D52" s="54">
        <v>800</v>
      </c>
      <c r="E52" s="55">
        <f>TRUNC(E46*D52,2)</f>
        <v>240</v>
      </c>
    </row>
    <row r="53" spans="1:5" x14ac:dyDescent="0.35">
      <c r="A53" s="140"/>
      <c r="B53" s="140"/>
      <c r="C53" s="140"/>
      <c r="D53" s="140"/>
      <c r="E53" s="140"/>
    </row>
    <row r="54" spans="1:5" x14ac:dyDescent="0.35">
      <c r="A54" s="142" t="s">
        <v>63</v>
      </c>
      <c r="B54" s="142"/>
      <c r="C54" s="142"/>
      <c r="D54" s="142"/>
      <c r="E54" s="142"/>
    </row>
    <row r="55" spans="1:5" x14ac:dyDescent="0.35">
      <c r="A55" s="142" t="s">
        <v>64</v>
      </c>
      <c r="B55" s="142"/>
      <c r="C55" s="142"/>
      <c r="D55" s="142"/>
      <c r="E55" s="142"/>
    </row>
    <row r="56" spans="1:5" x14ac:dyDescent="0.35">
      <c r="A56" s="142" t="s">
        <v>65</v>
      </c>
      <c r="B56" s="142"/>
      <c r="C56" s="142"/>
      <c r="D56" s="142"/>
      <c r="E56" s="142"/>
    </row>
    <row r="57" spans="1:5" ht="15" thickBot="1" x14ac:dyDescent="0.4">
      <c r="A57" s="141"/>
      <c r="B57" s="141"/>
      <c r="C57" s="141"/>
      <c r="D57" s="141"/>
      <c r="E57" s="141"/>
    </row>
    <row r="58" spans="1:5" x14ac:dyDescent="0.35">
      <c r="A58" s="130" t="s">
        <v>59</v>
      </c>
      <c r="B58" s="131"/>
      <c r="C58" s="131"/>
      <c r="D58" s="131"/>
      <c r="E58" s="132"/>
    </row>
    <row r="59" spans="1:5" x14ac:dyDescent="0.35">
      <c r="A59" s="133" t="s">
        <v>60</v>
      </c>
      <c r="B59" s="134"/>
      <c r="C59" s="134"/>
      <c r="D59" s="134"/>
      <c r="E59" s="135"/>
    </row>
    <row r="60" spans="1:5" ht="58" x14ac:dyDescent="0.35">
      <c r="A60" s="133" t="s">
        <v>26</v>
      </c>
      <c r="B60" s="134"/>
      <c r="C60" s="136"/>
      <c r="D60" s="56" t="s">
        <v>34</v>
      </c>
      <c r="E60" s="57" t="s">
        <v>61</v>
      </c>
    </row>
    <row r="61" spans="1:5" ht="15" thickBot="1" x14ac:dyDescent="0.4">
      <c r="A61" s="137" t="s">
        <v>62</v>
      </c>
      <c r="B61" s="138"/>
      <c r="C61" s="139"/>
      <c r="D61" s="58">
        <v>800</v>
      </c>
      <c r="E61" s="59">
        <f>IF(E46*D52&lt;=800,D61,E52)</f>
        <v>800</v>
      </c>
    </row>
    <row r="62" spans="1:5" x14ac:dyDescent="0.35">
      <c r="A62" s="140"/>
      <c r="B62" s="140"/>
      <c r="C62" s="140"/>
      <c r="D62" s="140"/>
      <c r="E62" s="140"/>
    </row>
    <row r="63" spans="1:5" ht="15" thickBot="1" x14ac:dyDescent="0.4">
      <c r="A63" s="141"/>
      <c r="B63" s="141"/>
      <c r="C63" s="141"/>
      <c r="D63" s="141"/>
      <c r="E63" s="141"/>
    </row>
    <row r="64" spans="1:5" ht="31.5" thickBot="1" x14ac:dyDescent="0.4">
      <c r="A64" s="124" t="s">
        <v>66</v>
      </c>
      <c r="B64" s="125"/>
      <c r="C64" s="125"/>
      <c r="D64" s="125"/>
      <c r="E64" s="126"/>
    </row>
    <row r="65" spans="1:9" ht="15" thickBot="1" x14ac:dyDescent="0.4">
      <c r="A65" s="105"/>
      <c r="D65" s="106"/>
      <c r="E65" s="107"/>
    </row>
    <row r="66" spans="1:9" ht="44" thickBot="1" x14ac:dyDescent="0.4">
      <c r="A66" s="60" t="s">
        <v>0</v>
      </c>
      <c r="B66" s="61" t="s">
        <v>67</v>
      </c>
      <c r="C66" s="63" t="s">
        <v>68</v>
      </c>
      <c r="D66" s="62" t="s">
        <v>77</v>
      </c>
      <c r="E66" s="64" t="s">
        <v>78</v>
      </c>
    </row>
    <row r="67" spans="1:9" s="123" customFormat="1" ht="29" x14ac:dyDescent="0.35">
      <c r="A67" s="121" t="s">
        <v>80</v>
      </c>
      <c r="B67" s="122">
        <f>D12</f>
        <v>119</v>
      </c>
      <c r="C67" s="120" t="s">
        <v>69</v>
      </c>
      <c r="D67" s="121">
        <v>10</v>
      </c>
      <c r="E67" s="121">
        <f>TRUNC(D67*B67,2)</f>
        <v>1190</v>
      </c>
      <c r="F67" s="4"/>
      <c r="G67" s="4"/>
      <c r="H67" s="4"/>
      <c r="I67" s="4"/>
    </row>
    <row r="68" spans="1:9" x14ac:dyDescent="0.35">
      <c r="A68" s="108"/>
      <c r="B68" s="68"/>
      <c r="C68" s="65"/>
      <c r="D68" s="66"/>
      <c r="E68" s="67"/>
    </row>
    <row r="69" spans="1:9" ht="27" x14ac:dyDescent="0.35">
      <c r="A69" s="109" t="s">
        <v>70</v>
      </c>
      <c r="B69" s="50">
        <v>1</v>
      </c>
      <c r="C69" s="69" t="s">
        <v>71</v>
      </c>
      <c r="D69" s="51">
        <v>60</v>
      </c>
      <c r="E69" s="49">
        <f>D69*B69</f>
        <v>60</v>
      </c>
    </row>
    <row r="70" spans="1:9" x14ac:dyDescent="0.35">
      <c r="A70" s="110" t="s">
        <v>79</v>
      </c>
      <c r="B70" s="48"/>
      <c r="C70" s="69"/>
      <c r="D70" s="70"/>
      <c r="E70" s="49"/>
    </row>
    <row r="71" spans="1:9" x14ac:dyDescent="0.35">
      <c r="A71" s="111"/>
      <c r="B71" s="48"/>
      <c r="C71" s="69"/>
      <c r="D71" s="70"/>
      <c r="E71" s="49"/>
    </row>
    <row r="72" spans="1:9" x14ac:dyDescent="0.35">
      <c r="A72" s="112"/>
      <c r="B72" s="113"/>
      <c r="C72" s="114" t="s">
        <v>71</v>
      </c>
      <c r="D72" s="102">
        <v>60</v>
      </c>
      <c r="E72" s="103">
        <f>D72*B72</f>
        <v>0</v>
      </c>
    </row>
    <row r="73" spans="1:9" ht="15" thickBot="1" x14ac:dyDescent="0.4">
      <c r="A73" s="115"/>
      <c r="B73" s="116"/>
      <c r="C73" s="117"/>
      <c r="D73" s="118"/>
      <c r="E73" s="119"/>
    </row>
  </sheetData>
  <mergeCells count="37">
    <mergeCell ref="E9:E10"/>
    <mergeCell ref="A1:K1"/>
    <mergeCell ref="A44:C44"/>
    <mergeCell ref="E3:E8"/>
    <mergeCell ref="A24:C24"/>
    <mergeCell ref="A27:E27"/>
    <mergeCell ref="A30:C30"/>
    <mergeCell ref="A33:E33"/>
    <mergeCell ref="A12:C12"/>
    <mergeCell ref="A13:I13"/>
    <mergeCell ref="A14:J14"/>
    <mergeCell ref="A18:E18"/>
    <mergeCell ref="A25:E26"/>
    <mergeCell ref="A31:E32"/>
    <mergeCell ref="A37:E38"/>
    <mergeCell ref="A49:E49"/>
    <mergeCell ref="A50:E50"/>
    <mergeCell ref="A51:C51"/>
    <mergeCell ref="A17:E17"/>
    <mergeCell ref="A20:E20"/>
    <mergeCell ref="A36:C36"/>
    <mergeCell ref="A46:D46"/>
    <mergeCell ref="A39:E39"/>
    <mergeCell ref="A45:E45"/>
    <mergeCell ref="A47:E48"/>
    <mergeCell ref="A64:E64"/>
    <mergeCell ref="A52:C52"/>
    <mergeCell ref="A58:E58"/>
    <mergeCell ref="A59:E59"/>
    <mergeCell ref="A60:C60"/>
    <mergeCell ref="A61:C61"/>
    <mergeCell ref="A53:E53"/>
    <mergeCell ref="A57:E57"/>
    <mergeCell ref="A54:E54"/>
    <mergeCell ref="A55:E55"/>
    <mergeCell ref="A56:E56"/>
    <mergeCell ref="A62:E63"/>
  </mergeCells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56C6ED08-CFEC-434A-95E7-28FC4DD0A746}">
          <x14:formula1>
            <xm:f>Parâmetros!$A$1:$A$9</xm:f>
          </x14:formula1>
          <xm:sqref>G3:G12</xm:sqref>
        </x14:dataValidation>
        <x14:dataValidation type="list" allowBlank="1" showInputMessage="1" showErrorMessage="1" xr:uid="{7AB62BD8-ADED-4D86-9C66-35F77151209A}">
          <x14:formula1>
            <xm:f>Parâmetros!$A$15:$A$20</xm:f>
          </x14:formula1>
          <xm:sqref>H3:H12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8900F-1D12-4D00-823A-DD763FE901C1}">
  <dimension ref="A1:J256"/>
  <sheetViews>
    <sheetView workbookViewId="0">
      <selection sqref="A1:J256"/>
    </sheetView>
  </sheetViews>
  <sheetFormatPr defaultRowHeight="14.5" x14ac:dyDescent="0.35"/>
  <sheetData>
    <row r="1" spans="1:10" ht="15" customHeight="1" x14ac:dyDescent="0.35">
      <c r="A1" s="177" t="s">
        <v>41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x14ac:dyDescent="0.35">
      <c r="A2" s="177"/>
      <c r="B2" s="177"/>
      <c r="C2" s="177"/>
      <c r="D2" s="177"/>
      <c r="E2" s="177"/>
      <c r="F2" s="177"/>
      <c r="G2" s="177"/>
      <c r="H2" s="177"/>
      <c r="I2" s="177"/>
      <c r="J2" s="177"/>
    </row>
    <row r="3" spans="1:10" x14ac:dyDescent="0.35">
      <c r="A3" s="177"/>
      <c r="B3" s="177"/>
      <c r="C3" s="177"/>
      <c r="D3" s="177"/>
      <c r="E3" s="177"/>
      <c r="F3" s="177"/>
      <c r="G3" s="177"/>
      <c r="H3" s="177"/>
      <c r="I3" s="177"/>
      <c r="J3" s="177"/>
    </row>
    <row r="4" spans="1:10" x14ac:dyDescent="0.35">
      <c r="A4" s="177"/>
      <c r="B4" s="177"/>
      <c r="C4" s="177"/>
      <c r="D4" s="177"/>
      <c r="E4" s="177"/>
      <c r="F4" s="177"/>
      <c r="G4" s="177"/>
      <c r="H4" s="177"/>
      <c r="I4" s="177"/>
      <c r="J4" s="177"/>
    </row>
    <row r="5" spans="1:10" x14ac:dyDescent="0.35">
      <c r="A5" s="177"/>
      <c r="B5" s="177"/>
      <c r="C5" s="177"/>
      <c r="D5" s="177"/>
      <c r="E5" s="177"/>
      <c r="F5" s="177"/>
      <c r="G5" s="177"/>
      <c r="H5" s="177"/>
      <c r="I5" s="177"/>
      <c r="J5" s="177"/>
    </row>
    <row r="6" spans="1:10" x14ac:dyDescent="0.35">
      <c r="A6" s="177"/>
      <c r="B6" s="177"/>
      <c r="C6" s="177"/>
      <c r="D6" s="177"/>
      <c r="E6" s="177"/>
      <c r="F6" s="177"/>
      <c r="G6" s="177"/>
      <c r="H6" s="177"/>
      <c r="I6" s="177"/>
      <c r="J6" s="177"/>
    </row>
    <row r="7" spans="1:10" x14ac:dyDescent="0.35">
      <c r="A7" s="177"/>
      <c r="B7" s="177"/>
      <c r="C7" s="177"/>
      <c r="D7" s="177"/>
      <c r="E7" s="177"/>
      <c r="F7" s="177"/>
      <c r="G7" s="177"/>
      <c r="H7" s="177"/>
      <c r="I7" s="177"/>
      <c r="J7" s="177"/>
    </row>
    <row r="8" spans="1:10" x14ac:dyDescent="0.35">
      <c r="A8" s="177"/>
      <c r="B8" s="177"/>
      <c r="C8" s="177"/>
      <c r="D8" s="177"/>
      <c r="E8" s="177"/>
      <c r="F8" s="177"/>
      <c r="G8" s="177"/>
      <c r="H8" s="177"/>
      <c r="I8" s="177"/>
      <c r="J8" s="177"/>
    </row>
    <row r="9" spans="1:10" x14ac:dyDescent="0.35">
      <c r="A9" s="177"/>
      <c r="B9" s="177"/>
      <c r="C9" s="177"/>
      <c r="D9" s="177"/>
      <c r="E9" s="177"/>
      <c r="F9" s="177"/>
      <c r="G9" s="177"/>
      <c r="H9" s="177"/>
      <c r="I9" s="177"/>
      <c r="J9" s="177"/>
    </row>
    <row r="10" spans="1:10" x14ac:dyDescent="0.35">
      <c r="A10" s="177"/>
      <c r="B10" s="177"/>
      <c r="C10" s="177"/>
      <c r="D10" s="177"/>
      <c r="E10" s="177"/>
      <c r="F10" s="177"/>
      <c r="G10" s="177"/>
      <c r="H10" s="177"/>
      <c r="I10" s="177"/>
      <c r="J10" s="177"/>
    </row>
    <row r="11" spans="1:10" x14ac:dyDescent="0.35">
      <c r="A11" s="177"/>
      <c r="B11" s="177"/>
      <c r="C11" s="177"/>
      <c r="D11" s="177"/>
      <c r="E11" s="177"/>
      <c r="F11" s="177"/>
      <c r="G11" s="177"/>
      <c r="H11" s="177"/>
      <c r="I11" s="177"/>
      <c r="J11" s="177"/>
    </row>
    <row r="12" spans="1:10" x14ac:dyDescent="0.35">
      <c r="A12" s="177"/>
      <c r="B12" s="177"/>
      <c r="C12" s="177"/>
      <c r="D12" s="177"/>
      <c r="E12" s="177"/>
      <c r="F12" s="177"/>
      <c r="G12" s="177"/>
      <c r="H12" s="177"/>
      <c r="I12" s="177"/>
      <c r="J12" s="177"/>
    </row>
    <row r="13" spans="1:10" x14ac:dyDescent="0.35">
      <c r="A13" s="177"/>
      <c r="B13" s="177"/>
      <c r="C13" s="177"/>
      <c r="D13" s="177"/>
      <c r="E13" s="177"/>
      <c r="F13" s="177"/>
      <c r="G13" s="177"/>
      <c r="H13" s="177"/>
      <c r="I13" s="177"/>
      <c r="J13" s="177"/>
    </row>
    <row r="14" spans="1:10" x14ac:dyDescent="0.35">
      <c r="A14" s="177"/>
      <c r="B14" s="177"/>
      <c r="C14" s="177"/>
      <c r="D14" s="177"/>
      <c r="E14" s="177"/>
      <c r="F14" s="177"/>
      <c r="G14" s="177"/>
      <c r="H14" s="177"/>
      <c r="I14" s="177"/>
      <c r="J14" s="177"/>
    </row>
    <row r="15" spans="1:10" x14ac:dyDescent="0.35">
      <c r="A15" s="177"/>
      <c r="B15" s="177"/>
      <c r="C15" s="177"/>
      <c r="D15" s="177"/>
      <c r="E15" s="177"/>
      <c r="F15" s="177"/>
      <c r="G15" s="177"/>
      <c r="H15" s="177"/>
      <c r="I15" s="177"/>
      <c r="J15" s="177"/>
    </row>
    <row r="16" spans="1:10" x14ac:dyDescent="0.35">
      <c r="A16" s="177"/>
      <c r="B16" s="177"/>
      <c r="C16" s="177"/>
      <c r="D16" s="177"/>
      <c r="E16" s="177"/>
      <c r="F16" s="177"/>
      <c r="G16" s="177"/>
      <c r="H16" s="177"/>
      <c r="I16" s="177"/>
      <c r="J16" s="177"/>
    </row>
    <row r="17" spans="1:10" x14ac:dyDescent="0.35">
      <c r="A17" s="177"/>
      <c r="B17" s="177"/>
      <c r="C17" s="177"/>
      <c r="D17" s="177"/>
      <c r="E17" s="177"/>
      <c r="F17" s="177"/>
      <c r="G17" s="177"/>
      <c r="H17" s="177"/>
      <c r="I17" s="177"/>
      <c r="J17" s="177"/>
    </row>
    <row r="18" spans="1:10" x14ac:dyDescent="0.35">
      <c r="A18" s="177"/>
      <c r="B18" s="177"/>
      <c r="C18" s="177"/>
      <c r="D18" s="177"/>
      <c r="E18" s="177"/>
      <c r="F18" s="177"/>
      <c r="G18" s="177"/>
      <c r="H18" s="177"/>
      <c r="I18" s="177"/>
      <c r="J18" s="177"/>
    </row>
    <row r="19" spans="1:10" x14ac:dyDescent="0.35">
      <c r="A19" s="177"/>
      <c r="B19" s="177"/>
      <c r="C19" s="177"/>
      <c r="D19" s="177"/>
      <c r="E19" s="177"/>
      <c r="F19" s="177"/>
      <c r="G19" s="177"/>
      <c r="H19" s="177"/>
      <c r="I19" s="177"/>
      <c r="J19" s="177"/>
    </row>
    <row r="20" spans="1:10" x14ac:dyDescent="0.35">
      <c r="A20" s="177"/>
      <c r="B20" s="177"/>
      <c r="C20" s="177"/>
      <c r="D20" s="177"/>
      <c r="E20" s="177"/>
      <c r="F20" s="177"/>
      <c r="G20" s="177"/>
      <c r="H20" s="177"/>
      <c r="I20" s="177"/>
      <c r="J20" s="177"/>
    </row>
    <row r="21" spans="1:10" x14ac:dyDescent="0.35">
      <c r="A21" s="177"/>
      <c r="B21" s="177"/>
      <c r="C21" s="177"/>
      <c r="D21" s="177"/>
      <c r="E21" s="177"/>
      <c r="F21" s="177"/>
      <c r="G21" s="177"/>
      <c r="H21" s="177"/>
      <c r="I21" s="177"/>
      <c r="J21" s="177"/>
    </row>
    <row r="22" spans="1:10" x14ac:dyDescent="0.35">
      <c r="A22" s="177"/>
      <c r="B22" s="177"/>
      <c r="C22" s="177"/>
      <c r="D22" s="177"/>
      <c r="E22" s="177"/>
      <c r="F22" s="177"/>
      <c r="G22" s="177"/>
      <c r="H22" s="177"/>
      <c r="I22" s="177"/>
      <c r="J22" s="177"/>
    </row>
    <row r="23" spans="1:10" x14ac:dyDescent="0.35">
      <c r="A23" s="177"/>
      <c r="B23" s="177"/>
      <c r="C23" s="177"/>
      <c r="D23" s="177"/>
      <c r="E23" s="177"/>
      <c r="F23" s="177"/>
      <c r="G23" s="177"/>
      <c r="H23" s="177"/>
      <c r="I23" s="177"/>
      <c r="J23" s="177"/>
    </row>
    <row r="24" spans="1:10" x14ac:dyDescent="0.35">
      <c r="A24" s="177"/>
      <c r="B24" s="177"/>
      <c r="C24" s="177"/>
      <c r="D24" s="177"/>
      <c r="E24" s="177"/>
      <c r="F24" s="177"/>
      <c r="G24" s="177"/>
      <c r="H24" s="177"/>
      <c r="I24" s="177"/>
      <c r="J24" s="177"/>
    </row>
    <row r="25" spans="1:10" x14ac:dyDescent="0.35">
      <c r="A25" s="177"/>
      <c r="B25" s="177"/>
      <c r="C25" s="177"/>
      <c r="D25" s="177"/>
      <c r="E25" s="177"/>
      <c r="F25" s="177"/>
      <c r="G25" s="177"/>
      <c r="H25" s="177"/>
      <c r="I25" s="177"/>
      <c r="J25" s="177"/>
    </row>
    <row r="26" spans="1:10" x14ac:dyDescent="0.35">
      <c r="A26" s="177"/>
      <c r="B26" s="177"/>
      <c r="C26" s="177"/>
      <c r="D26" s="177"/>
      <c r="E26" s="177"/>
      <c r="F26" s="177"/>
      <c r="G26" s="177"/>
      <c r="H26" s="177"/>
      <c r="I26" s="177"/>
      <c r="J26" s="177"/>
    </row>
    <row r="27" spans="1:10" x14ac:dyDescent="0.35">
      <c r="A27" s="177"/>
      <c r="B27" s="177"/>
      <c r="C27" s="177"/>
      <c r="D27" s="177"/>
      <c r="E27" s="177"/>
      <c r="F27" s="177"/>
      <c r="G27" s="177"/>
      <c r="H27" s="177"/>
      <c r="I27" s="177"/>
      <c r="J27" s="177"/>
    </row>
    <row r="28" spans="1:10" x14ac:dyDescent="0.35">
      <c r="A28" s="177"/>
      <c r="B28" s="177"/>
      <c r="C28" s="177"/>
      <c r="D28" s="177"/>
      <c r="E28" s="177"/>
      <c r="F28" s="177"/>
      <c r="G28" s="177"/>
      <c r="H28" s="177"/>
      <c r="I28" s="177"/>
      <c r="J28" s="177"/>
    </row>
    <row r="29" spans="1:10" x14ac:dyDescent="0.35">
      <c r="A29" s="177"/>
      <c r="B29" s="177"/>
      <c r="C29" s="177"/>
      <c r="D29" s="177"/>
      <c r="E29" s="177"/>
      <c r="F29" s="177"/>
      <c r="G29" s="177"/>
      <c r="H29" s="177"/>
      <c r="I29" s="177"/>
      <c r="J29" s="177"/>
    </row>
    <row r="30" spans="1:10" x14ac:dyDescent="0.35">
      <c r="A30" s="177"/>
      <c r="B30" s="177"/>
      <c r="C30" s="177"/>
      <c r="D30" s="177"/>
      <c r="E30" s="177"/>
      <c r="F30" s="177"/>
      <c r="G30" s="177"/>
      <c r="H30" s="177"/>
      <c r="I30" s="177"/>
      <c r="J30" s="177"/>
    </row>
    <row r="31" spans="1:10" x14ac:dyDescent="0.35">
      <c r="A31" s="177"/>
      <c r="B31" s="177"/>
      <c r="C31" s="177"/>
      <c r="D31" s="177"/>
      <c r="E31" s="177"/>
      <c r="F31" s="177"/>
      <c r="G31" s="177"/>
      <c r="H31" s="177"/>
      <c r="I31" s="177"/>
      <c r="J31" s="177"/>
    </row>
    <row r="32" spans="1:10" x14ac:dyDescent="0.35">
      <c r="A32" s="177"/>
      <c r="B32" s="177"/>
      <c r="C32" s="177"/>
      <c r="D32" s="177"/>
      <c r="E32" s="177"/>
      <c r="F32" s="177"/>
      <c r="G32" s="177"/>
      <c r="H32" s="177"/>
      <c r="I32" s="177"/>
      <c r="J32" s="177"/>
    </row>
    <row r="33" spans="1:10" x14ac:dyDescent="0.35">
      <c r="A33" s="177"/>
      <c r="B33" s="177"/>
      <c r="C33" s="177"/>
      <c r="D33" s="177"/>
      <c r="E33" s="177"/>
      <c r="F33" s="177"/>
      <c r="G33" s="177"/>
      <c r="H33" s="177"/>
      <c r="I33" s="177"/>
      <c r="J33" s="177"/>
    </row>
    <row r="34" spans="1:10" x14ac:dyDescent="0.35">
      <c r="A34" s="177"/>
      <c r="B34" s="177"/>
      <c r="C34" s="177"/>
      <c r="D34" s="177"/>
      <c r="E34" s="177"/>
      <c r="F34" s="177"/>
      <c r="G34" s="177"/>
      <c r="H34" s="177"/>
      <c r="I34" s="177"/>
      <c r="J34" s="177"/>
    </row>
    <row r="35" spans="1:10" x14ac:dyDescent="0.35">
      <c r="A35" s="177"/>
      <c r="B35" s="177"/>
      <c r="C35" s="177"/>
      <c r="D35" s="177"/>
      <c r="E35" s="177"/>
      <c r="F35" s="177"/>
      <c r="G35" s="177"/>
      <c r="H35" s="177"/>
      <c r="I35" s="177"/>
      <c r="J35" s="177"/>
    </row>
    <row r="36" spans="1:10" x14ac:dyDescent="0.35">
      <c r="A36" s="177"/>
      <c r="B36" s="177"/>
      <c r="C36" s="177"/>
      <c r="D36" s="177"/>
      <c r="E36" s="177"/>
      <c r="F36" s="177"/>
      <c r="G36" s="177"/>
      <c r="H36" s="177"/>
      <c r="I36" s="177"/>
      <c r="J36" s="177"/>
    </row>
    <row r="37" spans="1:10" x14ac:dyDescent="0.35">
      <c r="A37" s="177"/>
      <c r="B37" s="177"/>
      <c r="C37" s="177"/>
      <c r="D37" s="177"/>
      <c r="E37" s="177"/>
      <c r="F37" s="177"/>
      <c r="G37" s="177"/>
      <c r="H37" s="177"/>
      <c r="I37" s="177"/>
      <c r="J37" s="177"/>
    </row>
    <row r="38" spans="1:10" x14ac:dyDescent="0.35">
      <c r="A38" s="177"/>
      <c r="B38" s="177"/>
      <c r="C38" s="177"/>
      <c r="D38" s="177"/>
      <c r="E38" s="177"/>
      <c r="F38" s="177"/>
      <c r="G38" s="177"/>
      <c r="H38" s="177"/>
      <c r="I38" s="177"/>
      <c r="J38" s="177"/>
    </row>
    <row r="39" spans="1:10" x14ac:dyDescent="0.35">
      <c r="A39" s="177"/>
      <c r="B39" s="177"/>
      <c r="C39" s="177"/>
      <c r="D39" s="177"/>
      <c r="E39" s="177"/>
      <c r="F39" s="177"/>
      <c r="G39" s="177"/>
      <c r="H39" s="177"/>
      <c r="I39" s="177"/>
      <c r="J39" s="177"/>
    </row>
    <row r="40" spans="1:10" x14ac:dyDescent="0.35">
      <c r="A40" s="177"/>
      <c r="B40" s="177"/>
      <c r="C40" s="177"/>
      <c r="D40" s="177"/>
      <c r="E40" s="177"/>
      <c r="F40" s="177"/>
      <c r="G40" s="177"/>
      <c r="H40" s="177"/>
      <c r="I40" s="177"/>
      <c r="J40" s="177"/>
    </row>
    <row r="41" spans="1:10" x14ac:dyDescent="0.35">
      <c r="A41" s="177"/>
      <c r="B41" s="177"/>
      <c r="C41" s="177"/>
      <c r="D41" s="177"/>
      <c r="E41" s="177"/>
      <c r="F41" s="177"/>
      <c r="G41" s="177"/>
      <c r="H41" s="177"/>
      <c r="I41" s="177"/>
      <c r="J41" s="177"/>
    </row>
    <row r="42" spans="1:10" x14ac:dyDescent="0.35">
      <c r="A42" s="177"/>
      <c r="B42" s="177"/>
      <c r="C42" s="177"/>
      <c r="D42" s="177"/>
      <c r="E42" s="177"/>
      <c r="F42" s="177"/>
      <c r="G42" s="177"/>
      <c r="H42" s="177"/>
      <c r="I42" s="177"/>
      <c r="J42" s="177"/>
    </row>
    <row r="43" spans="1:10" x14ac:dyDescent="0.35">
      <c r="A43" s="177"/>
      <c r="B43" s="177"/>
      <c r="C43" s="177"/>
      <c r="D43" s="177"/>
      <c r="E43" s="177"/>
      <c r="F43" s="177"/>
      <c r="G43" s="177"/>
      <c r="H43" s="177"/>
      <c r="I43" s="177"/>
      <c r="J43" s="177"/>
    </row>
    <row r="44" spans="1:10" x14ac:dyDescent="0.35">
      <c r="A44" s="177"/>
      <c r="B44" s="177"/>
      <c r="C44" s="177"/>
      <c r="D44" s="177"/>
      <c r="E44" s="177"/>
      <c r="F44" s="177"/>
      <c r="G44" s="177"/>
      <c r="H44" s="177"/>
      <c r="I44" s="177"/>
      <c r="J44" s="177"/>
    </row>
    <row r="45" spans="1:10" x14ac:dyDescent="0.35">
      <c r="A45" s="177"/>
      <c r="B45" s="177"/>
      <c r="C45" s="177"/>
      <c r="D45" s="177"/>
      <c r="E45" s="177"/>
      <c r="F45" s="177"/>
      <c r="G45" s="177"/>
      <c r="H45" s="177"/>
      <c r="I45" s="177"/>
      <c r="J45" s="177"/>
    </row>
    <row r="46" spans="1:10" x14ac:dyDescent="0.35">
      <c r="A46" s="177"/>
      <c r="B46" s="177"/>
      <c r="C46" s="177"/>
      <c r="D46" s="177"/>
      <c r="E46" s="177"/>
      <c r="F46" s="177"/>
      <c r="G46" s="177"/>
      <c r="H46" s="177"/>
      <c r="I46" s="177"/>
      <c r="J46" s="177"/>
    </row>
    <row r="47" spans="1:10" x14ac:dyDescent="0.35">
      <c r="A47" s="177"/>
      <c r="B47" s="177"/>
      <c r="C47" s="177"/>
      <c r="D47" s="177"/>
      <c r="E47" s="177"/>
      <c r="F47" s="177"/>
      <c r="G47" s="177"/>
      <c r="H47" s="177"/>
      <c r="I47" s="177"/>
      <c r="J47" s="177"/>
    </row>
    <row r="48" spans="1:10" x14ac:dyDescent="0.35">
      <c r="A48" s="177"/>
      <c r="B48" s="177"/>
      <c r="C48" s="177"/>
      <c r="D48" s="177"/>
      <c r="E48" s="177"/>
      <c r="F48" s="177"/>
      <c r="G48" s="177"/>
      <c r="H48" s="177"/>
      <c r="I48" s="177"/>
      <c r="J48" s="177"/>
    </row>
    <row r="49" spans="1:10" x14ac:dyDescent="0.35">
      <c r="A49" s="177"/>
      <c r="B49" s="177"/>
      <c r="C49" s="177"/>
      <c r="D49" s="177"/>
      <c r="E49" s="177"/>
      <c r="F49" s="177"/>
      <c r="G49" s="177"/>
      <c r="H49" s="177"/>
      <c r="I49" s="177"/>
      <c r="J49" s="177"/>
    </row>
    <row r="50" spans="1:10" x14ac:dyDescent="0.35">
      <c r="A50" s="177"/>
      <c r="B50" s="177"/>
      <c r="C50" s="177"/>
      <c r="D50" s="177"/>
      <c r="E50" s="177"/>
      <c r="F50" s="177"/>
      <c r="G50" s="177"/>
      <c r="H50" s="177"/>
      <c r="I50" s="177"/>
      <c r="J50" s="177"/>
    </row>
    <row r="51" spans="1:10" x14ac:dyDescent="0.35">
      <c r="A51" s="177"/>
      <c r="B51" s="177"/>
      <c r="C51" s="177"/>
      <c r="D51" s="177"/>
      <c r="E51" s="177"/>
      <c r="F51" s="177"/>
      <c r="G51" s="177"/>
      <c r="H51" s="177"/>
      <c r="I51" s="177"/>
      <c r="J51" s="177"/>
    </row>
    <row r="52" spans="1:10" x14ac:dyDescent="0.35">
      <c r="A52" s="177"/>
      <c r="B52" s="177"/>
      <c r="C52" s="177"/>
      <c r="D52" s="177"/>
      <c r="E52" s="177"/>
      <c r="F52" s="177"/>
      <c r="G52" s="177"/>
      <c r="H52" s="177"/>
      <c r="I52" s="177"/>
      <c r="J52" s="177"/>
    </row>
    <row r="53" spans="1:10" x14ac:dyDescent="0.35">
      <c r="A53" s="177"/>
      <c r="B53" s="177"/>
      <c r="C53" s="177"/>
      <c r="D53" s="177"/>
      <c r="E53" s="177"/>
      <c r="F53" s="177"/>
      <c r="G53" s="177"/>
      <c r="H53" s="177"/>
      <c r="I53" s="177"/>
      <c r="J53" s="177"/>
    </row>
    <row r="54" spans="1:10" x14ac:dyDescent="0.35">
      <c r="A54" s="177"/>
      <c r="B54" s="177"/>
      <c r="C54" s="177"/>
      <c r="D54" s="177"/>
      <c r="E54" s="177"/>
      <c r="F54" s="177"/>
      <c r="G54" s="177"/>
      <c r="H54" s="177"/>
      <c r="I54" s="177"/>
      <c r="J54" s="177"/>
    </row>
    <row r="55" spans="1:10" x14ac:dyDescent="0.35">
      <c r="A55" s="177"/>
      <c r="B55" s="177"/>
      <c r="C55" s="177"/>
      <c r="D55" s="177"/>
      <c r="E55" s="177"/>
      <c r="F55" s="177"/>
      <c r="G55" s="177"/>
      <c r="H55" s="177"/>
      <c r="I55" s="177"/>
      <c r="J55" s="177"/>
    </row>
    <row r="56" spans="1:10" x14ac:dyDescent="0.35">
      <c r="A56" s="177"/>
      <c r="B56" s="177"/>
      <c r="C56" s="177"/>
      <c r="D56" s="177"/>
      <c r="E56" s="177"/>
      <c r="F56" s="177"/>
      <c r="G56" s="177"/>
      <c r="H56" s="177"/>
      <c r="I56" s="177"/>
      <c r="J56" s="177"/>
    </row>
    <row r="57" spans="1:10" x14ac:dyDescent="0.35">
      <c r="A57" s="177"/>
      <c r="B57" s="177"/>
      <c r="C57" s="177"/>
      <c r="D57" s="177"/>
      <c r="E57" s="177"/>
      <c r="F57" s="177"/>
      <c r="G57" s="177"/>
      <c r="H57" s="177"/>
      <c r="I57" s="177"/>
      <c r="J57" s="177"/>
    </row>
    <row r="58" spans="1:10" x14ac:dyDescent="0.35">
      <c r="A58" s="177"/>
      <c r="B58" s="177"/>
      <c r="C58" s="177"/>
      <c r="D58" s="177"/>
      <c r="E58" s="177"/>
      <c r="F58" s="177"/>
      <c r="G58" s="177"/>
      <c r="H58" s="177"/>
      <c r="I58" s="177"/>
      <c r="J58" s="177"/>
    </row>
    <row r="59" spans="1:10" x14ac:dyDescent="0.35">
      <c r="A59" s="177"/>
      <c r="B59" s="177"/>
      <c r="C59" s="177"/>
      <c r="D59" s="177"/>
      <c r="E59" s="177"/>
      <c r="F59" s="177"/>
      <c r="G59" s="177"/>
      <c r="H59" s="177"/>
      <c r="I59" s="177"/>
      <c r="J59" s="177"/>
    </row>
    <row r="60" spans="1:10" x14ac:dyDescent="0.35">
      <c r="A60" s="177"/>
      <c r="B60" s="177"/>
      <c r="C60" s="177"/>
      <c r="D60" s="177"/>
      <c r="E60" s="177"/>
      <c r="F60" s="177"/>
      <c r="G60" s="177"/>
      <c r="H60" s="177"/>
      <c r="I60" s="177"/>
      <c r="J60" s="177"/>
    </row>
    <row r="61" spans="1:10" x14ac:dyDescent="0.35">
      <c r="A61" s="177"/>
      <c r="B61" s="177"/>
      <c r="C61" s="177"/>
      <c r="D61" s="177"/>
      <c r="E61" s="177"/>
      <c r="F61" s="177"/>
      <c r="G61" s="177"/>
      <c r="H61" s="177"/>
      <c r="I61" s="177"/>
      <c r="J61" s="177"/>
    </row>
    <row r="62" spans="1:10" x14ac:dyDescent="0.35">
      <c r="A62" s="177"/>
      <c r="B62" s="177"/>
      <c r="C62" s="177"/>
      <c r="D62" s="177"/>
      <c r="E62" s="177"/>
      <c r="F62" s="177"/>
      <c r="G62" s="177"/>
      <c r="H62" s="177"/>
      <c r="I62" s="177"/>
      <c r="J62" s="177"/>
    </row>
    <row r="63" spans="1:10" x14ac:dyDescent="0.35">
      <c r="A63" s="177"/>
      <c r="B63" s="177"/>
      <c r="C63" s="177"/>
      <c r="D63" s="177"/>
      <c r="E63" s="177"/>
      <c r="F63" s="177"/>
      <c r="G63" s="177"/>
      <c r="H63" s="177"/>
      <c r="I63" s="177"/>
      <c r="J63" s="177"/>
    </row>
    <row r="64" spans="1:10" x14ac:dyDescent="0.35">
      <c r="A64" s="177"/>
      <c r="B64" s="177"/>
      <c r="C64" s="177"/>
      <c r="D64" s="177"/>
      <c r="E64" s="177"/>
      <c r="F64" s="177"/>
      <c r="G64" s="177"/>
      <c r="H64" s="177"/>
      <c r="I64" s="177"/>
      <c r="J64" s="177"/>
    </row>
    <row r="65" spans="1:10" x14ac:dyDescent="0.35">
      <c r="A65" s="177"/>
      <c r="B65" s="177"/>
      <c r="C65" s="177"/>
      <c r="D65" s="177"/>
      <c r="E65" s="177"/>
      <c r="F65" s="177"/>
      <c r="G65" s="177"/>
      <c r="H65" s="177"/>
      <c r="I65" s="177"/>
      <c r="J65" s="177"/>
    </row>
    <row r="66" spans="1:10" x14ac:dyDescent="0.35">
      <c r="A66" s="177"/>
      <c r="B66" s="177"/>
      <c r="C66" s="177"/>
      <c r="D66" s="177"/>
      <c r="E66" s="177"/>
      <c r="F66" s="177"/>
      <c r="G66" s="177"/>
      <c r="H66" s="177"/>
      <c r="I66" s="177"/>
      <c r="J66" s="177"/>
    </row>
    <row r="67" spans="1:10" x14ac:dyDescent="0.35">
      <c r="A67" s="177"/>
      <c r="B67" s="177"/>
      <c r="C67" s="177"/>
      <c r="D67" s="177"/>
      <c r="E67" s="177"/>
      <c r="F67" s="177"/>
      <c r="G67" s="177"/>
      <c r="H67" s="177"/>
      <c r="I67" s="177"/>
      <c r="J67" s="177"/>
    </row>
    <row r="68" spans="1:10" x14ac:dyDescent="0.35">
      <c r="A68" s="177"/>
      <c r="B68" s="177"/>
      <c r="C68" s="177"/>
      <c r="D68" s="177"/>
      <c r="E68" s="177"/>
      <c r="F68" s="177"/>
      <c r="G68" s="177"/>
      <c r="H68" s="177"/>
      <c r="I68" s="177"/>
      <c r="J68" s="177"/>
    </row>
    <row r="69" spans="1:10" x14ac:dyDescent="0.35">
      <c r="A69" s="177"/>
      <c r="B69" s="177"/>
      <c r="C69" s="177"/>
      <c r="D69" s="177"/>
      <c r="E69" s="177"/>
      <c r="F69" s="177"/>
      <c r="G69" s="177"/>
      <c r="H69" s="177"/>
      <c r="I69" s="177"/>
      <c r="J69" s="177"/>
    </row>
    <row r="70" spans="1:10" x14ac:dyDescent="0.35">
      <c r="A70" s="177"/>
      <c r="B70" s="177"/>
      <c r="C70" s="177"/>
      <c r="D70" s="177"/>
      <c r="E70" s="177"/>
      <c r="F70" s="177"/>
      <c r="G70" s="177"/>
      <c r="H70" s="177"/>
      <c r="I70" s="177"/>
      <c r="J70" s="177"/>
    </row>
    <row r="71" spans="1:10" x14ac:dyDescent="0.35">
      <c r="A71" s="177"/>
      <c r="B71" s="177"/>
      <c r="C71" s="177"/>
      <c r="D71" s="177"/>
      <c r="E71" s="177"/>
      <c r="F71" s="177"/>
      <c r="G71" s="177"/>
      <c r="H71" s="177"/>
      <c r="I71" s="177"/>
      <c r="J71" s="177"/>
    </row>
    <row r="72" spans="1:10" x14ac:dyDescent="0.35">
      <c r="A72" s="177"/>
      <c r="B72" s="177"/>
      <c r="C72" s="177"/>
      <c r="D72" s="177"/>
      <c r="E72" s="177"/>
      <c r="F72" s="177"/>
      <c r="G72" s="177"/>
      <c r="H72" s="177"/>
      <c r="I72" s="177"/>
      <c r="J72" s="177"/>
    </row>
    <row r="73" spans="1:10" x14ac:dyDescent="0.35">
      <c r="A73" s="177"/>
      <c r="B73" s="177"/>
      <c r="C73" s="177"/>
      <c r="D73" s="177"/>
      <c r="E73" s="177"/>
      <c r="F73" s="177"/>
      <c r="G73" s="177"/>
      <c r="H73" s="177"/>
      <c r="I73" s="177"/>
      <c r="J73" s="177"/>
    </row>
    <row r="74" spans="1:10" x14ac:dyDescent="0.35">
      <c r="A74" s="177"/>
      <c r="B74" s="177"/>
      <c r="C74" s="177"/>
      <c r="D74" s="177"/>
      <c r="E74" s="177"/>
      <c r="F74" s="177"/>
      <c r="G74" s="177"/>
      <c r="H74" s="177"/>
      <c r="I74" s="177"/>
      <c r="J74" s="177"/>
    </row>
    <row r="75" spans="1:10" x14ac:dyDescent="0.35">
      <c r="A75" s="177"/>
      <c r="B75" s="177"/>
      <c r="C75" s="177"/>
      <c r="D75" s="177"/>
      <c r="E75" s="177"/>
      <c r="F75" s="177"/>
      <c r="G75" s="177"/>
      <c r="H75" s="177"/>
      <c r="I75" s="177"/>
      <c r="J75" s="177"/>
    </row>
    <row r="76" spans="1:10" x14ac:dyDescent="0.35">
      <c r="A76" s="177"/>
      <c r="B76" s="177"/>
      <c r="C76" s="177"/>
      <c r="D76" s="177"/>
      <c r="E76" s="177"/>
      <c r="F76" s="177"/>
      <c r="G76" s="177"/>
      <c r="H76" s="177"/>
      <c r="I76" s="177"/>
      <c r="J76" s="177"/>
    </row>
    <row r="77" spans="1:10" x14ac:dyDescent="0.35">
      <c r="A77" s="177"/>
      <c r="B77" s="177"/>
      <c r="C77" s="177"/>
      <c r="D77" s="177"/>
      <c r="E77" s="177"/>
      <c r="F77" s="177"/>
      <c r="G77" s="177"/>
      <c r="H77" s="177"/>
      <c r="I77" s="177"/>
      <c r="J77" s="177"/>
    </row>
    <row r="78" spans="1:10" x14ac:dyDescent="0.35">
      <c r="A78" s="177"/>
      <c r="B78" s="177"/>
      <c r="C78" s="177"/>
      <c r="D78" s="177"/>
      <c r="E78" s="177"/>
      <c r="F78" s="177"/>
      <c r="G78" s="177"/>
      <c r="H78" s="177"/>
      <c r="I78" s="177"/>
      <c r="J78" s="177"/>
    </row>
    <row r="79" spans="1:10" x14ac:dyDescent="0.35">
      <c r="A79" s="177"/>
      <c r="B79" s="177"/>
      <c r="C79" s="177"/>
      <c r="D79" s="177"/>
      <c r="E79" s="177"/>
      <c r="F79" s="177"/>
      <c r="G79" s="177"/>
      <c r="H79" s="177"/>
      <c r="I79" s="177"/>
      <c r="J79" s="177"/>
    </row>
    <row r="80" spans="1:10" x14ac:dyDescent="0.35">
      <c r="A80" s="177"/>
      <c r="B80" s="177"/>
      <c r="C80" s="177"/>
      <c r="D80" s="177"/>
      <c r="E80" s="177"/>
      <c r="F80" s="177"/>
      <c r="G80" s="177"/>
      <c r="H80" s="177"/>
      <c r="I80" s="177"/>
      <c r="J80" s="177"/>
    </row>
    <row r="81" spans="1:10" x14ac:dyDescent="0.35">
      <c r="A81" s="177"/>
      <c r="B81" s="177"/>
      <c r="C81" s="177"/>
      <c r="D81" s="177"/>
      <c r="E81" s="177"/>
      <c r="F81" s="177"/>
      <c r="G81" s="177"/>
      <c r="H81" s="177"/>
      <c r="I81" s="177"/>
      <c r="J81" s="177"/>
    </row>
    <row r="82" spans="1:10" x14ac:dyDescent="0.35">
      <c r="A82" s="177"/>
      <c r="B82" s="177"/>
      <c r="C82" s="177"/>
      <c r="D82" s="177"/>
      <c r="E82" s="177"/>
      <c r="F82" s="177"/>
      <c r="G82" s="177"/>
      <c r="H82" s="177"/>
      <c r="I82" s="177"/>
      <c r="J82" s="177"/>
    </row>
    <row r="83" spans="1:10" x14ac:dyDescent="0.35">
      <c r="A83" s="177"/>
      <c r="B83" s="177"/>
      <c r="C83" s="177"/>
      <c r="D83" s="177"/>
      <c r="E83" s="177"/>
      <c r="F83" s="177"/>
      <c r="G83" s="177"/>
      <c r="H83" s="177"/>
      <c r="I83" s="177"/>
      <c r="J83" s="177"/>
    </row>
    <row r="84" spans="1:10" x14ac:dyDescent="0.35">
      <c r="A84" s="177"/>
      <c r="B84" s="177"/>
      <c r="C84" s="177"/>
      <c r="D84" s="177"/>
      <c r="E84" s="177"/>
      <c r="F84" s="177"/>
      <c r="G84" s="177"/>
      <c r="H84" s="177"/>
      <c r="I84" s="177"/>
      <c r="J84" s="177"/>
    </row>
    <row r="85" spans="1:10" x14ac:dyDescent="0.35">
      <c r="A85" s="177"/>
      <c r="B85" s="177"/>
      <c r="C85" s="177"/>
      <c r="D85" s="177"/>
      <c r="E85" s="177"/>
      <c r="F85" s="177"/>
      <c r="G85" s="177"/>
      <c r="H85" s="177"/>
      <c r="I85" s="177"/>
      <c r="J85" s="177"/>
    </row>
    <row r="86" spans="1:10" x14ac:dyDescent="0.35">
      <c r="A86" s="177"/>
      <c r="B86" s="177"/>
      <c r="C86" s="177"/>
      <c r="D86" s="177"/>
      <c r="E86" s="177"/>
      <c r="F86" s="177"/>
      <c r="G86" s="177"/>
      <c r="H86" s="177"/>
      <c r="I86" s="177"/>
      <c r="J86" s="177"/>
    </row>
    <row r="87" spans="1:10" x14ac:dyDescent="0.35">
      <c r="A87" s="177"/>
      <c r="B87" s="177"/>
      <c r="C87" s="177"/>
      <c r="D87" s="177"/>
      <c r="E87" s="177"/>
      <c r="F87" s="177"/>
      <c r="G87" s="177"/>
      <c r="H87" s="177"/>
      <c r="I87" s="177"/>
      <c r="J87" s="177"/>
    </row>
    <row r="88" spans="1:10" x14ac:dyDescent="0.35">
      <c r="A88" s="177"/>
      <c r="B88" s="177"/>
      <c r="C88" s="177"/>
      <c r="D88" s="177"/>
      <c r="E88" s="177"/>
      <c r="F88" s="177"/>
      <c r="G88" s="177"/>
      <c r="H88" s="177"/>
      <c r="I88" s="177"/>
      <c r="J88" s="177"/>
    </row>
    <row r="89" spans="1:10" x14ac:dyDescent="0.35">
      <c r="A89" s="177"/>
      <c r="B89" s="177"/>
      <c r="C89" s="177"/>
      <c r="D89" s="177"/>
      <c r="E89" s="177"/>
      <c r="F89" s="177"/>
      <c r="G89" s="177"/>
      <c r="H89" s="177"/>
      <c r="I89" s="177"/>
      <c r="J89" s="177"/>
    </row>
    <row r="90" spans="1:10" x14ac:dyDescent="0.35">
      <c r="A90" s="177"/>
      <c r="B90" s="177"/>
      <c r="C90" s="177"/>
      <c r="D90" s="177"/>
      <c r="E90" s="177"/>
      <c r="F90" s="177"/>
      <c r="G90" s="177"/>
      <c r="H90" s="177"/>
      <c r="I90" s="177"/>
      <c r="J90" s="177"/>
    </row>
    <row r="91" spans="1:10" x14ac:dyDescent="0.35">
      <c r="A91" s="177"/>
      <c r="B91" s="177"/>
      <c r="C91" s="177"/>
      <c r="D91" s="177"/>
      <c r="E91" s="177"/>
      <c r="F91" s="177"/>
      <c r="G91" s="177"/>
      <c r="H91" s="177"/>
      <c r="I91" s="177"/>
      <c r="J91" s="177"/>
    </row>
    <row r="92" spans="1:10" x14ac:dyDescent="0.35">
      <c r="A92" s="177"/>
      <c r="B92" s="177"/>
      <c r="C92" s="177"/>
      <c r="D92" s="177"/>
      <c r="E92" s="177"/>
      <c r="F92" s="177"/>
      <c r="G92" s="177"/>
      <c r="H92" s="177"/>
      <c r="I92" s="177"/>
      <c r="J92" s="177"/>
    </row>
    <row r="93" spans="1:10" x14ac:dyDescent="0.35">
      <c r="A93" s="177"/>
      <c r="B93" s="177"/>
      <c r="C93" s="177"/>
      <c r="D93" s="177"/>
      <c r="E93" s="177"/>
      <c r="F93" s="177"/>
      <c r="G93" s="177"/>
      <c r="H93" s="177"/>
      <c r="I93" s="177"/>
      <c r="J93" s="177"/>
    </row>
    <row r="94" spans="1:10" x14ac:dyDescent="0.35">
      <c r="A94" s="177"/>
      <c r="B94" s="177"/>
      <c r="C94" s="177"/>
      <c r="D94" s="177"/>
      <c r="E94" s="177"/>
      <c r="F94" s="177"/>
      <c r="G94" s="177"/>
      <c r="H94" s="177"/>
      <c r="I94" s="177"/>
      <c r="J94" s="177"/>
    </row>
    <row r="95" spans="1:10" x14ac:dyDescent="0.35">
      <c r="A95" s="177"/>
      <c r="B95" s="177"/>
      <c r="C95" s="177"/>
      <c r="D95" s="177"/>
      <c r="E95" s="177"/>
      <c r="F95" s="177"/>
      <c r="G95" s="177"/>
      <c r="H95" s="177"/>
      <c r="I95" s="177"/>
      <c r="J95" s="177"/>
    </row>
    <row r="96" spans="1:10" x14ac:dyDescent="0.35">
      <c r="A96" s="177"/>
      <c r="B96" s="177"/>
      <c r="C96" s="177"/>
      <c r="D96" s="177"/>
      <c r="E96" s="177"/>
      <c r="F96" s="177"/>
      <c r="G96" s="177"/>
      <c r="H96" s="177"/>
      <c r="I96" s="177"/>
      <c r="J96" s="177"/>
    </row>
    <row r="97" spans="1:10" x14ac:dyDescent="0.35">
      <c r="A97" s="177"/>
      <c r="B97" s="177"/>
      <c r="C97" s="177"/>
      <c r="D97" s="177"/>
      <c r="E97" s="177"/>
      <c r="F97" s="177"/>
      <c r="G97" s="177"/>
      <c r="H97" s="177"/>
      <c r="I97" s="177"/>
      <c r="J97" s="177"/>
    </row>
    <row r="98" spans="1:10" x14ac:dyDescent="0.35">
      <c r="A98" s="177"/>
      <c r="B98" s="177"/>
      <c r="C98" s="177"/>
      <c r="D98" s="177"/>
      <c r="E98" s="177"/>
      <c r="F98" s="177"/>
      <c r="G98" s="177"/>
      <c r="H98" s="177"/>
      <c r="I98" s="177"/>
      <c r="J98" s="177"/>
    </row>
    <row r="99" spans="1:10" x14ac:dyDescent="0.35">
      <c r="A99" s="177"/>
      <c r="B99" s="177"/>
      <c r="C99" s="177"/>
      <c r="D99" s="177"/>
      <c r="E99" s="177"/>
      <c r="F99" s="177"/>
      <c r="G99" s="177"/>
      <c r="H99" s="177"/>
      <c r="I99" s="177"/>
      <c r="J99" s="177"/>
    </row>
    <row r="100" spans="1:10" x14ac:dyDescent="0.35">
      <c r="A100" s="177"/>
      <c r="B100" s="177"/>
      <c r="C100" s="177"/>
      <c r="D100" s="177"/>
      <c r="E100" s="177"/>
      <c r="F100" s="177"/>
      <c r="G100" s="177"/>
      <c r="H100" s="177"/>
      <c r="I100" s="177"/>
      <c r="J100" s="177"/>
    </row>
    <row r="101" spans="1:10" x14ac:dyDescent="0.35">
      <c r="A101" s="177"/>
      <c r="B101" s="177"/>
      <c r="C101" s="177"/>
      <c r="D101" s="177"/>
      <c r="E101" s="177"/>
      <c r="F101" s="177"/>
      <c r="G101" s="177"/>
      <c r="H101" s="177"/>
      <c r="I101" s="177"/>
      <c r="J101" s="177"/>
    </row>
    <row r="102" spans="1:10" x14ac:dyDescent="0.35">
      <c r="A102" s="177"/>
      <c r="B102" s="177"/>
      <c r="C102" s="177"/>
      <c r="D102" s="177"/>
      <c r="E102" s="177"/>
      <c r="F102" s="177"/>
      <c r="G102" s="177"/>
      <c r="H102" s="177"/>
      <c r="I102" s="177"/>
      <c r="J102" s="177"/>
    </row>
    <row r="103" spans="1:10" x14ac:dyDescent="0.35">
      <c r="A103" s="177"/>
      <c r="B103" s="177"/>
      <c r="C103" s="177"/>
      <c r="D103" s="177"/>
      <c r="E103" s="177"/>
      <c r="F103" s="177"/>
      <c r="G103" s="177"/>
      <c r="H103" s="177"/>
      <c r="I103" s="177"/>
      <c r="J103" s="177"/>
    </row>
    <row r="104" spans="1:10" x14ac:dyDescent="0.35">
      <c r="A104" s="177"/>
      <c r="B104" s="177"/>
      <c r="C104" s="177"/>
      <c r="D104" s="177"/>
      <c r="E104" s="177"/>
      <c r="F104" s="177"/>
      <c r="G104" s="177"/>
      <c r="H104" s="177"/>
      <c r="I104" s="177"/>
      <c r="J104" s="177"/>
    </row>
    <row r="105" spans="1:10" x14ac:dyDescent="0.35">
      <c r="A105" s="177"/>
      <c r="B105" s="177"/>
      <c r="C105" s="177"/>
      <c r="D105" s="177"/>
      <c r="E105" s="177"/>
      <c r="F105" s="177"/>
      <c r="G105" s="177"/>
      <c r="H105" s="177"/>
      <c r="I105" s="177"/>
      <c r="J105" s="177"/>
    </row>
    <row r="106" spans="1:10" x14ac:dyDescent="0.35">
      <c r="A106" s="177"/>
      <c r="B106" s="177"/>
      <c r="C106" s="177"/>
      <c r="D106" s="177"/>
      <c r="E106" s="177"/>
      <c r="F106" s="177"/>
      <c r="G106" s="177"/>
      <c r="H106" s="177"/>
      <c r="I106" s="177"/>
      <c r="J106" s="177"/>
    </row>
    <row r="107" spans="1:10" x14ac:dyDescent="0.35">
      <c r="A107" s="177"/>
      <c r="B107" s="177"/>
      <c r="C107" s="177"/>
      <c r="D107" s="177"/>
      <c r="E107" s="177"/>
      <c r="F107" s="177"/>
      <c r="G107" s="177"/>
      <c r="H107" s="177"/>
      <c r="I107" s="177"/>
      <c r="J107" s="177"/>
    </row>
    <row r="108" spans="1:10" x14ac:dyDescent="0.35">
      <c r="A108" s="177"/>
      <c r="B108" s="177"/>
      <c r="C108" s="177"/>
      <c r="D108" s="177"/>
      <c r="E108" s="177"/>
      <c r="F108" s="177"/>
      <c r="G108" s="177"/>
      <c r="H108" s="177"/>
      <c r="I108" s="177"/>
      <c r="J108" s="177"/>
    </row>
    <row r="109" spans="1:10" x14ac:dyDescent="0.35">
      <c r="A109" s="177"/>
      <c r="B109" s="177"/>
      <c r="C109" s="177"/>
      <c r="D109" s="177"/>
      <c r="E109" s="177"/>
      <c r="F109" s="177"/>
      <c r="G109" s="177"/>
      <c r="H109" s="177"/>
      <c r="I109" s="177"/>
      <c r="J109" s="177"/>
    </row>
    <row r="110" spans="1:10" x14ac:dyDescent="0.35">
      <c r="A110" s="177"/>
      <c r="B110" s="177"/>
      <c r="C110" s="177"/>
      <c r="D110" s="177"/>
      <c r="E110" s="177"/>
      <c r="F110" s="177"/>
      <c r="G110" s="177"/>
      <c r="H110" s="177"/>
      <c r="I110" s="177"/>
      <c r="J110" s="177"/>
    </row>
    <row r="111" spans="1:10" x14ac:dyDescent="0.35">
      <c r="A111" s="177"/>
      <c r="B111" s="177"/>
      <c r="C111" s="177"/>
      <c r="D111" s="177"/>
      <c r="E111" s="177"/>
      <c r="F111" s="177"/>
      <c r="G111" s="177"/>
      <c r="H111" s="177"/>
      <c r="I111" s="177"/>
      <c r="J111" s="177"/>
    </row>
    <row r="112" spans="1:10" x14ac:dyDescent="0.35">
      <c r="A112" s="177"/>
      <c r="B112" s="177"/>
      <c r="C112" s="177"/>
      <c r="D112" s="177"/>
      <c r="E112" s="177"/>
      <c r="F112" s="177"/>
      <c r="G112" s="177"/>
      <c r="H112" s="177"/>
      <c r="I112" s="177"/>
      <c r="J112" s="177"/>
    </row>
    <row r="113" spans="1:10" x14ac:dyDescent="0.35">
      <c r="A113" s="177"/>
      <c r="B113" s="177"/>
      <c r="C113" s="177"/>
      <c r="D113" s="177"/>
      <c r="E113" s="177"/>
      <c r="F113" s="177"/>
      <c r="G113" s="177"/>
      <c r="H113" s="177"/>
      <c r="I113" s="177"/>
      <c r="J113" s="177"/>
    </row>
    <row r="114" spans="1:10" x14ac:dyDescent="0.35">
      <c r="A114" s="177"/>
      <c r="B114" s="177"/>
      <c r="C114" s="177"/>
      <c r="D114" s="177"/>
      <c r="E114" s="177"/>
      <c r="F114" s="177"/>
      <c r="G114" s="177"/>
      <c r="H114" s="177"/>
      <c r="I114" s="177"/>
      <c r="J114" s="177"/>
    </row>
    <row r="115" spans="1:10" x14ac:dyDescent="0.35">
      <c r="A115" s="177"/>
      <c r="B115" s="177"/>
      <c r="C115" s="177"/>
      <c r="D115" s="177"/>
      <c r="E115" s="177"/>
      <c r="F115" s="177"/>
      <c r="G115" s="177"/>
      <c r="H115" s="177"/>
      <c r="I115" s="177"/>
      <c r="J115" s="177"/>
    </row>
    <row r="116" spans="1:10" x14ac:dyDescent="0.35">
      <c r="A116" s="177"/>
      <c r="B116" s="177"/>
      <c r="C116" s="177"/>
      <c r="D116" s="177"/>
      <c r="E116" s="177"/>
      <c r="F116" s="177"/>
      <c r="G116" s="177"/>
      <c r="H116" s="177"/>
      <c r="I116" s="177"/>
      <c r="J116" s="177"/>
    </row>
    <row r="117" spans="1:10" x14ac:dyDescent="0.35">
      <c r="A117" s="177"/>
      <c r="B117" s="177"/>
      <c r="C117" s="177"/>
      <c r="D117" s="177"/>
      <c r="E117" s="177"/>
      <c r="F117" s="177"/>
      <c r="G117" s="177"/>
      <c r="H117" s="177"/>
      <c r="I117" s="177"/>
      <c r="J117" s="177"/>
    </row>
    <row r="118" spans="1:10" x14ac:dyDescent="0.35">
      <c r="A118" s="177"/>
      <c r="B118" s="177"/>
      <c r="C118" s="177"/>
      <c r="D118" s="177"/>
      <c r="E118" s="177"/>
      <c r="F118" s="177"/>
      <c r="G118" s="177"/>
      <c r="H118" s="177"/>
      <c r="I118" s="177"/>
      <c r="J118" s="177"/>
    </row>
    <row r="119" spans="1:10" x14ac:dyDescent="0.35">
      <c r="A119" s="177"/>
      <c r="B119" s="177"/>
      <c r="C119" s="177"/>
      <c r="D119" s="177"/>
      <c r="E119" s="177"/>
      <c r="F119" s="177"/>
      <c r="G119" s="177"/>
      <c r="H119" s="177"/>
      <c r="I119" s="177"/>
      <c r="J119" s="177"/>
    </row>
    <row r="120" spans="1:10" x14ac:dyDescent="0.35">
      <c r="A120" s="177"/>
      <c r="B120" s="177"/>
      <c r="C120" s="177"/>
      <c r="D120" s="177"/>
      <c r="E120" s="177"/>
      <c r="F120" s="177"/>
      <c r="G120" s="177"/>
      <c r="H120" s="177"/>
      <c r="I120" s="177"/>
      <c r="J120" s="177"/>
    </row>
    <row r="121" spans="1:10" x14ac:dyDescent="0.35">
      <c r="A121" s="177"/>
      <c r="B121" s="177"/>
      <c r="C121" s="177"/>
      <c r="D121" s="177"/>
      <c r="E121" s="177"/>
      <c r="F121" s="177"/>
      <c r="G121" s="177"/>
      <c r="H121" s="177"/>
      <c r="I121" s="177"/>
      <c r="J121" s="177"/>
    </row>
    <row r="122" spans="1:10" x14ac:dyDescent="0.35">
      <c r="A122" s="177"/>
      <c r="B122" s="177"/>
      <c r="C122" s="177"/>
      <c r="D122" s="177"/>
      <c r="E122" s="177"/>
      <c r="F122" s="177"/>
      <c r="G122" s="177"/>
      <c r="H122" s="177"/>
      <c r="I122" s="177"/>
      <c r="J122" s="177"/>
    </row>
    <row r="123" spans="1:10" x14ac:dyDescent="0.35">
      <c r="A123" s="177"/>
      <c r="B123" s="177"/>
      <c r="C123" s="177"/>
      <c r="D123" s="177"/>
      <c r="E123" s="177"/>
      <c r="F123" s="177"/>
      <c r="G123" s="177"/>
      <c r="H123" s="177"/>
      <c r="I123" s="177"/>
      <c r="J123" s="177"/>
    </row>
    <row r="124" spans="1:10" x14ac:dyDescent="0.35">
      <c r="A124" s="177"/>
      <c r="B124" s="177"/>
      <c r="C124" s="177"/>
      <c r="D124" s="177"/>
      <c r="E124" s="177"/>
      <c r="F124" s="177"/>
      <c r="G124" s="177"/>
      <c r="H124" s="177"/>
      <c r="I124" s="177"/>
      <c r="J124" s="177"/>
    </row>
    <row r="125" spans="1:10" x14ac:dyDescent="0.35">
      <c r="A125" s="177"/>
      <c r="B125" s="177"/>
      <c r="C125" s="177"/>
      <c r="D125" s="177"/>
      <c r="E125" s="177"/>
      <c r="F125" s="177"/>
      <c r="G125" s="177"/>
      <c r="H125" s="177"/>
      <c r="I125" s="177"/>
      <c r="J125" s="177"/>
    </row>
    <row r="126" spans="1:10" x14ac:dyDescent="0.35">
      <c r="A126" s="177"/>
      <c r="B126" s="177"/>
      <c r="C126" s="177"/>
      <c r="D126" s="177"/>
      <c r="E126" s="177"/>
      <c r="F126" s="177"/>
      <c r="G126" s="177"/>
      <c r="H126" s="177"/>
      <c r="I126" s="177"/>
      <c r="J126" s="177"/>
    </row>
    <row r="127" spans="1:10" x14ac:dyDescent="0.35">
      <c r="A127" s="177"/>
      <c r="B127" s="177"/>
      <c r="C127" s="177"/>
      <c r="D127" s="177"/>
      <c r="E127" s="177"/>
      <c r="F127" s="177"/>
      <c r="G127" s="177"/>
      <c r="H127" s="177"/>
      <c r="I127" s="177"/>
      <c r="J127" s="177"/>
    </row>
    <row r="128" spans="1:10" x14ac:dyDescent="0.35">
      <c r="A128" s="177"/>
      <c r="B128" s="177"/>
      <c r="C128" s="177"/>
      <c r="D128" s="177"/>
      <c r="E128" s="177"/>
      <c r="F128" s="177"/>
      <c r="G128" s="177"/>
      <c r="H128" s="177"/>
      <c r="I128" s="177"/>
      <c r="J128" s="177"/>
    </row>
    <row r="129" spans="1:10" x14ac:dyDescent="0.35">
      <c r="A129" s="177"/>
      <c r="B129" s="177"/>
      <c r="C129" s="177"/>
      <c r="D129" s="177"/>
      <c r="E129" s="177"/>
      <c r="F129" s="177"/>
      <c r="G129" s="177"/>
      <c r="H129" s="177"/>
      <c r="I129" s="177"/>
      <c r="J129" s="177"/>
    </row>
    <row r="130" spans="1:10" x14ac:dyDescent="0.35">
      <c r="A130" s="177"/>
      <c r="B130" s="177"/>
      <c r="C130" s="177"/>
      <c r="D130" s="177"/>
      <c r="E130" s="177"/>
      <c r="F130" s="177"/>
      <c r="G130" s="177"/>
      <c r="H130" s="177"/>
      <c r="I130" s="177"/>
      <c r="J130" s="177"/>
    </row>
    <row r="131" spans="1:10" x14ac:dyDescent="0.35">
      <c r="A131" s="177"/>
      <c r="B131" s="177"/>
      <c r="C131" s="177"/>
      <c r="D131" s="177"/>
      <c r="E131" s="177"/>
      <c r="F131" s="177"/>
      <c r="G131" s="177"/>
      <c r="H131" s="177"/>
      <c r="I131" s="177"/>
      <c r="J131" s="177"/>
    </row>
    <row r="132" spans="1:10" x14ac:dyDescent="0.35">
      <c r="A132" s="177"/>
      <c r="B132" s="177"/>
      <c r="C132" s="177"/>
      <c r="D132" s="177"/>
      <c r="E132" s="177"/>
      <c r="F132" s="177"/>
      <c r="G132" s="177"/>
      <c r="H132" s="177"/>
      <c r="I132" s="177"/>
      <c r="J132" s="177"/>
    </row>
    <row r="133" spans="1:10" x14ac:dyDescent="0.35">
      <c r="A133" s="177"/>
      <c r="B133" s="177"/>
      <c r="C133" s="177"/>
      <c r="D133" s="177"/>
      <c r="E133" s="177"/>
      <c r="F133" s="177"/>
      <c r="G133" s="177"/>
      <c r="H133" s="177"/>
      <c r="I133" s="177"/>
      <c r="J133" s="177"/>
    </row>
    <row r="134" spans="1:10" x14ac:dyDescent="0.35">
      <c r="A134" s="177"/>
      <c r="B134" s="177"/>
      <c r="C134" s="177"/>
      <c r="D134" s="177"/>
      <c r="E134" s="177"/>
      <c r="F134" s="177"/>
      <c r="G134" s="177"/>
      <c r="H134" s="177"/>
      <c r="I134" s="177"/>
      <c r="J134" s="177"/>
    </row>
    <row r="135" spans="1:10" x14ac:dyDescent="0.35">
      <c r="A135" s="177"/>
      <c r="B135" s="177"/>
      <c r="C135" s="177"/>
      <c r="D135" s="177"/>
      <c r="E135" s="177"/>
      <c r="F135" s="177"/>
      <c r="G135" s="177"/>
      <c r="H135" s="177"/>
      <c r="I135" s="177"/>
      <c r="J135" s="177"/>
    </row>
    <row r="136" spans="1:10" x14ac:dyDescent="0.35">
      <c r="A136" s="177"/>
      <c r="B136" s="177"/>
      <c r="C136" s="177"/>
      <c r="D136" s="177"/>
      <c r="E136" s="177"/>
      <c r="F136" s="177"/>
      <c r="G136" s="177"/>
      <c r="H136" s="177"/>
      <c r="I136" s="177"/>
      <c r="J136" s="177"/>
    </row>
    <row r="137" spans="1:10" x14ac:dyDescent="0.35">
      <c r="A137" s="177"/>
      <c r="B137" s="177"/>
      <c r="C137" s="177"/>
      <c r="D137" s="177"/>
      <c r="E137" s="177"/>
      <c r="F137" s="177"/>
      <c r="G137" s="177"/>
      <c r="H137" s="177"/>
      <c r="I137" s="177"/>
      <c r="J137" s="177"/>
    </row>
    <row r="138" spans="1:10" x14ac:dyDescent="0.35">
      <c r="A138" s="177"/>
      <c r="B138" s="177"/>
      <c r="C138" s="177"/>
      <c r="D138" s="177"/>
      <c r="E138" s="177"/>
      <c r="F138" s="177"/>
      <c r="G138" s="177"/>
      <c r="H138" s="177"/>
      <c r="I138" s="177"/>
      <c r="J138" s="177"/>
    </row>
    <row r="139" spans="1:10" x14ac:dyDescent="0.35">
      <c r="A139" s="177"/>
      <c r="B139" s="177"/>
      <c r="C139" s="177"/>
      <c r="D139" s="177"/>
      <c r="E139" s="177"/>
      <c r="F139" s="177"/>
      <c r="G139" s="177"/>
      <c r="H139" s="177"/>
      <c r="I139" s="177"/>
      <c r="J139" s="177"/>
    </row>
    <row r="140" spans="1:10" x14ac:dyDescent="0.35">
      <c r="A140" s="177"/>
      <c r="B140" s="177"/>
      <c r="C140" s="177"/>
      <c r="D140" s="177"/>
      <c r="E140" s="177"/>
      <c r="F140" s="177"/>
      <c r="G140" s="177"/>
      <c r="H140" s="177"/>
      <c r="I140" s="177"/>
      <c r="J140" s="177"/>
    </row>
    <row r="141" spans="1:10" x14ac:dyDescent="0.35">
      <c r="A141" s="177"/>
      <c r="B141" s="177"/>
      <c r="C141" s="177"/>
      <c r="D141" s="177"/>
      <c r="E141" s="177"/>
      <c r="F141" s="177"/>
      <c r="G141" s="177"/>
      <c r="H141" s="177"/>
      <c r="I141" s="177"/>
      <c r="J141" s="177"/>
    </row>
    <row r="142" spans="1:10" x14ac:dyDescent="0.35">
      <c r="A142" s="177"/>
      <c r="B142" s="177"/>
      <c r="C142" s="177"/>
      <c r="D142" s="177"/>
      <c r="E142" s="177"/>
      <c r="F142" s="177"/>
      <c r="G142" s="177"/>
      <c r="H142" s="177"/>
      <c r="I142" s="177"/>
      <c r="J142" s="177"/>
    </row>
    <row r="143" spans="1:10" x14ac:dyDescent="0.35">
      <c r="A143" s="177"/>
      <c r="B143" s="177"/>
      <c r="C143" s="177"/>
      <c r="D143" s="177"/>
      <c r="E143" s="177"/>
      <c r="F143" s="177"/>
      <c r="G143" s="177"/>
      <c r="H143" s="177"/>
      <c r="I143" s="177"/>
      <c r="J143" s="177"/>
    </row>
    <row r="144" spans="1:10" x14ac:dyDescent="0.35">
      <c r="A144" s="177"/>
      <c r="B144" s="177"/>
      <c r="C144" s="177"/>
      <c r="D144" s="177"/>
      <c r="E144" s="177"/>
      <c r="F144" s="177"/>
      <c r="G144" s="177"/>
      <c r="H144" s="177"/>
      <c r="I144" s="177"/>
      <c r="J144" s="177"/>
    </row>
    <row r="145" spans="1:10" x14ac:dyDescent="0.35">
      <c r="A145" s="177"/>
      <c r="B145" s="177"/>
      <c r="C145" s="177"/>
      <c r="D145" s="177"/>
      <c r="E145" s="177"/>
      <c r="F145" s="177"/>
      <c r="G145" s="177"/>
      <c r="H145" s="177"/>
      <c r="I145" s="177"/>
      <c r="J145" s="177"/>
    </row>
    <row r="146" spans="1:10" x14ac:dyDescent="0.35">
      <c r="A146" s="177"/>
      <c r="B146" s="177"/>
      <c r="C146" s="177"/>
      <c r="D146" s="177"/>
      <c r="E146" s="177"/>
      <c r="F146" s="177"/>
      <c r="G146" s="177"/>
      <c r="H146" s="177"/>
      <c r="I146" s="177"/>
      <c r="J146" s="177"/>
    </row>
    <row r="147" spans="1:10" x14ac:dyDescent="0.35">
      <c r="A147" s="177"/>
      <c r="B147" s="177"/>
      <c r="C147" s="177"/>
      <c r="D147" s="177"/>
      <c r="E147" s="177"/>
      <c r="F147" s="177"/>
      <c r="G147" s="177"/>
      <c r="H147" s="177"/>
      <c r="I147" s="177"/>
      <c r="J147" s="177"/>
    </row>
    <row r="148" spans="1:10" x14ac:dyDescent="0.35">
      <c r="A148" s="177"/>
      <c r="B148" s="177"/>
      <c r="C148" s="177"/>
      <c r="D148" s="177"/>
      <c r="E148" s="177"/>
      <c r="F148" s="177"/>
      <c r="G148" s="177"/>
      <c r="H148" s="177"/>
      <c r="I148" s="177"/>
      <c r="J148" s="177"/>
    </row>
    <row r="149" spans="1:10" x14ac:dyDescent="0.35">
      <c r="A149" s="177"/>
      <c r="B149" s="177"/>
      <c r="C149" s="177"/>
      <c r="D149" s="177"/>
      <c r="E149" s="177"/>
      <c r="F149" s="177"/>
      <c r="G149" s="177"/>
      <c r="H149" s="177"/>
      <c r="I149" s="177"/>
      <c r="J149" s="177"/>
    </row>
    <row r="150" spans="1:10" x14ac:dyDescent="0.35">
      <c r="A150" s="177"/>
      <c r="B150" s="177"/>
      <c r="C150" s="177"/>
      <c r="D150" s="177"/>
      <c r="E150" s="177"/>
      <c r="F150" s="177"/>
      <c r="G150" s="177"/>
      <c r="H150" s="177"/>
      <c r="I150" s="177"/>
      <c r="J150" s="177"/>
    </row>
    <row r="151" spans="1:10" x14ac:dyDescent="0.35">
      <c r="A151" s="177"/>
      <c r="B151" s="177"/>
      <c r="C151" s="177"/>
      <c r="D151" s="177"/>
      <c r="E151" s="177"/>
      <c r="F151" s="177"/>
      <c r="G151" s="177"/>
      <c r="H151" s="177"/>
      <c r="I151" s="177"/>
      <c r="J151" s="177"/>
    </row>
    <row r="152" spans="1:10" x14ac:dyDescent="0.35">
      <c r="A152" s="177"/>
      <c r="B152" s="177"/>
      <c r="C152" s="177"/>
      <c r="D152" s="177"/>
      <c r="E152" s="177"/>
      <c r="F152" s="177"/>
      <c r="G152" s="177"/>
      <c r="H152" s="177"/>
      <c r="I152" s="177"/>
      <c r="J152" s="177"/>
    </row>
    <row r="153" spans="1:10" x14ac:dyDescent="0.35">
      <c r="A153" s="177"/>
      <c r="B153" s="177"/>
      <c r="C153" s="177"/>
      <c r="D153" s="177"/>
      <c r="E153" s="177"/>
      <c r="F153" s="177"/>
      <c r="G153" s="177"/>
      <c r="H153" s="177"/>
      <c r="I153" s="177"/>
      <c r="J153" s="177"/>
    </row>
    <row r="154" spans="1:10" x14ac:dyDescent="0.35">
      <c r="A154" s="177"/>
      <c r="B154" s="177"/>
      <c r="C154" s="177"/>
      <c r="D154" s="177"/>
      <c r="E154" s="177"/>
      <c r="F154" s="177"/>
      <c r="G154" s="177"/>
      <c r="H154" s="177"/>
      <c r="I154" s="177"/>
      <c r="J154" s="177"/>
    </row>
    <row r="155" spans="1:10" x14ac:dyDescent="0.35">
      <c r="A155" s="177"/>
      <c r="B155" s="177"/>
      <c r="C155" s="177"/>
      <c r="D155" s="177"/>
      <c r="E155" s="177"/>
      <c r="F155" s="177"/>
      <c r="G155" s="177"/>
      <c r="H155" s="177"/>
      <c r="I155" s="177"/>
      <c r="J155" s="177"/>
    </row>
    <row r="156" spans="1:10" x14ac:dyDescent="0.35">
      <c r="A156" s="177"/>
      <c r="B156" s="177"/>
      <c r="C156" s="177"/>
      <c r="D156" s="177"/>
      <c r="E156" s="177"/>
      <c r="F156" s="177"/>
      <c r="G156" s="177"/>
      <c r="H156" s="177"/>
      <c r="I156" s="177"/>
      <c r="J156" s="177"/>
    </row>
    <row r="157" spans="1:10" x14ac:dyDescent="0.35">
      <c r="A157" s="177"/>
      <c r="B157" s="177"/>
      <c r="C157" s="177"/>
      <c r="D157" s="177"/>
      <c r="E157" s="177"/>
      <c r="F157" s="177"/>
      <c r="G157" s="177"/>
      <c r="H157" s="177"/>
      <c r="I157" s="177"/>
      <c r="J157" s="177"/>
    </row>
    <row r="158" spans="1:10" x14ac:dyDescent="0.35">
      <c r="A158" s="177"/>
      <c r="B158" s="177"/>
      <c r="C158" s="177"/>
      <c r="D158" s="177"/>
      <c r="E158" s="177"/>
      <c r="F158" s="177"/>
      <c r="G158" s="177"/>
      <c r="H158" s="177"/>
      <c r="I158" s="177"/>
      <c r="J158" s="177"/>
    </row>
    <row r="159" spans="1:10" x14ac:dyDescent="0.35">
      <c r="A159" s="177"/>
      <c r="B159" s="177"/>
      <c r="C159" s="177"/>
      <c r="D159" s="177"/>
      <c r="E159" s="177"/>
      <c r="F159" s="177"/>
      <c r="G159" s="177"/>
      <c r="H159" s="177"/>
      <c r="I159" s="177"/>
      <c r="J159" s="177"/>
    </row>
    <row r="160" spans="1:10" x14ac:dyDescent="0.35">
      <c r="A160" s="177"/>
      <c r="B160" s="177"/>
      <c r="C160" s="177"/>
      <c r="D160" s="177"/>
      <c r="E160" s="177"/>
      <c r="F160" s="177"/>
      <c r="G160" s="177"/>
      <c r="H160" s="177"/>
      <c r="I160" s="177"/>
      <c r="J160" s="177"/>
    </row>
    <row r="161" spans="1:10" x14ac:dyDescent="0.35">
      <c r="A161" s="177"/>
      <c r="B161" s="177"/>
      <c r="C161" s="177"/>
      <c r="D161" s="177"/>
      <c r="E161" s="177"/>
      <c r="F161" s="177"/>
      <c r="G161" s="177"/>
      <c r="H161" s="177"/>
      <c r="I161" s="177"/>
      <c r="J161" s="177"/>
    </row>
    <row r="162" spans="1:10" x14ac:dyDescent="0.35">
      <c r="A162" s="177"/>
      <c r="B162" s="177"/>
      <c r="C162" s="177"/>
      <c r="D162" s="177"/>
      <c r="E162" s="177"/>
      <c r="F162" s="177"/>
      <c r="G162" s="177"/>
      <c r="H162" s="177"/>
      <c r="I162" s="177"/>
      <c r="J162" s="177"/>
    </row>
    <row r="163" spans="1:10" x14ac:dyDescent="0.35">
      <c r="A163" s="177"/>
      <c r="B163" s="177"/>
      <c r="C163" s="177"/>
      <c r="D163" s="177"/>
      <c r="E163" s="177"/>
      <c r="F163" s="177"/>
      <c r="G163" s="177"/>
      <c r="H163" s="177"/>
      <c r="I163" s="177"/>
      <c r="J163" s="177"/>
    </row>
    <row r="164" spans="1:10" x14ac:dyDescent="0.35">
      <c r="A164" s="177"/>
      <c r="B164" s="177"/>
      <c r="C164" s="177"/>
      <c r="D164" s="177"/>
      <c r="E164" s="177"/>
      <c r="F164" s="177"/>
      <c r="G164" s="177"/>
      <c r="H164" s="177"/>
      <c r="I164" s="177"/>
      <c r="J164" s="177"/>
    </row>
    <row r="165" spans="1:10" x14ac:dyDescent="0.35">
      <c r="A165" s="177"/>
      <c r="B165" s="177"/>
      <c r="C165" s="177"/>
      <c r="D165" s="177"/>
      <c r="E165" s="177"/>
      <c r="F165" s="177"/>
      <c r="G165" s="177"/>
      <c r="H165" s="177"/>
      <c r="I165" s="177"/>
      <c r="J165" s="177"/>
    </row>
    <row r="166" spans="1:10" x14ac:dyDescent="0.35">
      <c r="A166" s="177"/>
      <c r="B166" s="177"/>
      <c r="C166" s="177"/>
      <c r="D166" s="177"/>
      <c r="E166" s="177"/>
      <c r="F166" s="177"/>
      <c r="G166" s="177"/>
      <c r="H166" s="177"/>
      <c r="I166" s="177"/>
      <c r="J166" s="177"/>
    </row>
    <row r="167" spans="1:10" x14ac:dyDescent="0.35">
      <c r="A167" s="177"/>
      <c r="B167" s="177"/>
      <c r="C167" s="177"/>
      <c r="D167" s="177"/>
      <c r="E167" s="177"/>
      <c r="F167" s="177"/>
      <c r="G167" s="177"/>
      <c r="H167" s="177"/>
      <c r="I167" s="177"/>
      <c r="J167" s="177"/>
    </row>
    <row r="168" spans="1:10" x14ac:dyDescent="0.35">
      <c r="A168" s="177"/>
      <c r="B168" s="177"/>
      <c r="C168" s="177"/>
      <c r="D168" s="177"/>
      <c r="E168" s="177"/>
      <c r="F168" s="177"/>
      <c r="G168" s="177"/>
      <c r="H168" s="177"/>
      <c r="I168" s="177"/>
      <c r="J168" s="177"/>
    </row>
    <row r="169" spans="1:10" x14ac:dyDescent="0.35">
      <c r="A169" s="177"/>
      <c r="B169" s="177"/>
      <c r="C169" s="177"/>
      <c r="D169" s="177"/>
      <c r="E169" s="177"/>
      <c r="F169" s="177"/>
      <c r="G169" s="177"/>
      <c r="H169" s="177"/>
      <c r="I169" s="177"/>
      <c r="J169" s="177"/>
    </row>
    <row r="170" spans="1:10" x14ac:dyDescent="0.35">
      <c r="A170" s="177"/>
      <c r="B170" s="177"/>
      <c r="C170" s="177"/>
      <c r="D170" s="177"/>
      <c r="E170" s="177"/>
      <c r="F170" s="177"/>
      <c r="G170" s="177"/>
      <c r="H170" s="177"/>
      <c r="I170" s="177"/>
      <c r="J170" s="177"/>
    </row>
    <row r="171" spans="1:10" x14ac:dyDescent="0.35">
      <c r="A171" s="177"/>
      <c r="B171" s="177"/>
      <c r="C171" s="177"/>
      <c r="D171" s="177"/>
      <c r="E171" s="177"/>
      <c r="F171" s="177"/>
      <c r="G171" s="177"/>
      <c r="H171" s="177"/>
      <c r="I171" s="177"/>
      <c r="J171" s="177"/>
    </row>
    <row r="172" spans="1:10" x14ac:dyDescent="0.35">
      <c r="A172" s="177"/>
      <c r="B172" s="177"/>
      <c r="C172" s="177"/>
      <c r="D172" s="177"/>
      <c r="E172" s="177"/>
      <c r="F172" s="177"/>
      <c r="G172" s="177"/>
      <c r="H172" s="177"/>
      <c r="I172" s="177"/>
      <c r="J172" s="177"/>
    </row>
    <row r="173" spans="1:10" x14ac:dyDescent="0.35">
      <c r="A173" s="177"/>
      <c r="B173" s="177"/>
      <c r="C173" s="177"/>
      <c r="D173" s="177"/>
      <c r="E173" s="177"/>
      <c r="F173" s="177"/>
      <c r="G173" s="177"/>
      <c r="H173" s="177"/>
      <c r="I173" s="177"/>
      <c r="J173" s="177"/>
    </row>
    <row r="174" spans="1:10" x14ac:dyDescent="0.35">
      <c r="A174" s="177"/>
      <c r="B174" s="177"/>
      <c r="C174" s="177"/>
      <c r="D174" s="177"/>
      <c r="E174" s="177"/>
      <c r="F174" s="177"/>
      <c r="G174" s="177"/>
      <c r="H174" s="177"/>
      <c r="I174" s="177"/>
      <c r="J174" s="177"/>
    </row>
    <row r="175" spans="1:10" x14ac:dyDescent="0.35">
      <c r="A175" s="177"/>
      <c r="B175" s="177"/>
      <c r="C175" s="177"/>
      <c r="D175" s="177"/>
      <c r="E175" s="177"/>
      <c r="F175" s="177"/>
      <c r="G175" s="177"/>
      <c r="H175" s="177"/>
      <c r="I175" s="177"/>
      <c r="J175" s="177"/>
    </row>
    <row r="176" spans="1:10" x14ac:dyDescent="0.35">
      <c r="A176" s="177"/>
      <c r="B176" s="177"/>
      <c r="C176" s="177"/>
      <c r="D176" s="177"/>
      <c r="E176" s="177"/>
      <c r="F176" s="177"/>
      <c r="G176" s="177"/>
      <c r="H176" s="177"/>
      <c r="I176" s="177"/>
      <c r="J176" s="177"/>
    </row>
    <row r="177" spans="1:10" x14ac:dyDescent="0.35">
      <c r="A177" s="177"/>
      <c r="B177" s="177"/>
      <c r="C177" s="177"/>
      <c r="D177" s="177"/>
      <c r="E177" s="177"/>
      <c r="F177" s="177"/>
      <c r="G177" s="177"/>
      <c r="H177" s="177"/>
      <c r="I177" s="177"/>
      <c r="J177" s="177"/>
    </row>
    <row r="178" spans="1:10" x14ac:dyDescent="0.35">
      <c r="A178" s="177"/>
      <c r="B178" s="177"/>
      <c r="C178" s="177"/>
      <c r="D178" s="177"/>
      <c r="E178" s="177"/>
      <c r="F178" s="177"/>
      <c r="G178" s="177"/>
      <c r="H178" s="177"/>
      <c r="I178" s="177"/>
      <c r="J178" s="177"/>
    </row>
    <row r="179" spans="1:10" x14ac:dyDescent="0.35">
      <c r="A179" s="177"/>
      <c r="B179" s="177"/>
      <c r="C179" s="177"/>
      <c r="D179" s="177"/>
      <c r="E179" s="177"/>
      <c r="F179" s="177"/>
      <c r="G179" s="177"/>
      <c r="H179" s="177"/>
      <c r="I179" s="177"/>
      <c r="J179" s="177"/>
    </row>
    <row r="180" spans="1:10" x14ac:dyDescent="0.35">
      <c r="A180" s="177"/>
      <c r="B180" s="177"/>
      <c r="C180" s="177"/>
      <c r="D180" s="177"/>
      <c r="E180" s="177"/>
      <c r="F180" s="177"/>
      <c r="G180" s="177"/>
      <c r="H180" s="177"/>
      <c r="I180" s="177"/>
      <c r="J180" s="177"/>
    </row>
    <row r="181" spans="1:10" x14ac:dyDescent="0.35">
      <c r="A181" s="177"/>
      <c r="B181" s="177"/>
      <c r="C181" s="177"/>
      <c r="D181" s="177"/>
      <c r="E181" s="177"/>
      <c r="F181" s="177"/>
      <c r="G181" s="177"/>
      <c r="H181" s="177"/>
      <c r="I181" s="177"/>
      <c r="J181" s="177"/>
    </row>
    <row r="182" spans="1:10" x14ac:dyDescent="0.35">
      <c r="A182" s="177"/>
      <c r="B182" s="177"/>
      <c r="C182" s="177"/>
      <c r="D182" s="177"/>
      <c r="E182" s="177"/>
      <c r="F182" s="177"/>
      <c r="G182" s="177"/>
      <c r="H182" s="177"/>
      <c r="I182" s="177"/>
      <c r="J182" s="177"/>
    </row>
    <row r="183" spans="1:10" x14ac:dyDescent="0.35">
      <c r="A183" s="177"/>
      <c r="B183" s="177"/>
      <c r="C183" s="177"/>
      <c r="D183" s="177"/>
      <c r="E183" s="177"/>
      <c r="F183" s="177"/>
      <c r="G183" s="177"/>
      <c r="H183" s="177"/>
      <c r="I183" s="177"/>
      <c r="J183" s="177"/>
    </row>
    <row r="184" spans="1:10" x14ac:dyDescent="0.35">
      <c r="A184" s="177"/>
      <c r="B184" s="177"/>
      <c r="C184" s="177"/>
      <c r="D184" s="177"/>
      <c r="E184" s="177"/>
      <c r="F184" s="177"/>
      <c r="G184" s="177"/>
      <c r="H184" s="177"/>
      <c r="I184" s="177"/>
      <c r="J184" s="177"/>
    </row>
    <row r="185" spans="1:10" x14ac:dyDescent="0.35">
      <c r="A185" s="177"/>
      <c r="B185" s="177"/>
      <c r="C185" s="177"/>
      <c r="D185" s="177"/>
      <c r="E185" s="177"/>
      <c r="F185" s="177"/>
      <c r="G185" s="177"/>
      <c r="H185" s="177"/>
      <c r="I185" s="177"/>
      <c r="J185" s="177"/>
    </row>
    <row r="186" spans="1:10" x14ac:dyDescent="0.35">
      <c r="A186" s="177"/>
      <c r="B186" s="177"/>
      <c r="C186" s="177"/>
      <c r="D186" s="177"/>
      <c r="E186" s="177"/>
      <c r="F186" s="177"/>
      <c r="G186" s="177"/>
      <c r="H186" s="177"/>
      <c r="I186" s="177"/>
      <c r="J186" s="177"/>
    </row>
    <row r="187" spans="1:10" x14ac:dyDescent="0.35">
      <c r="A187" s="177"/>
      <c r="B187" s="177"/>
      <c r="C187" s="177"/>
      <c r="D187" s="177"/>
      <c r="E187" s="177"/>
      <c r="F187" s="177"/>
      <c r="G187" s="177"/>
      <c r="H187" s="177"/>
      <c r="I187" s="177"/>
      <c r="J187" s="177"/>
    </row>
    <row r="188" spans="1:10" x14ac:dyDescent="0.35">
      <c r="A188" s="177"/>
      <c r="B188" s="177"/>
      <c r="C188" s="177"/>
      <c r="D188" s="177"/>
      <c r="E188" s="177"/>
      <c r="F188" s="177"/>
      <c r="G188" s="177"/>
      <c r="H188" s="177"/>
      <c r="I188" s="177"/>
      <c r="J188" s="177"/>
    </row>
    <row r="189" spans="1:10" x14ac:dyDescent="0.35">
      <c r="A189" s="177"/>
      <c r="B189" s="177"/>
      <c r="C189" s="177"/>
      <c r="D189" s="177"/>
      <c r="E189" s="177"/>
      <c r="F189" s="177"/>
      <c r="G189" s="177"/>
      <c r="H189" s="177"/>
      <c r="I189" s="177"/>
      <c r="J189" s="177"/>
    </row>
    <row r="190" spans="1:10" x14ac:dyDescent="0.35">
      <c r="A190" s="177"/>
      <c r="B190" s="177"/>
      <c r="C190" s="177"/>
      <c r="D190" s="177"/>
      <c r="E190" s="177"/>
      <c r="F190" s="177"/>
      <c r="G190" s="177"/>
      <c r="H190" s="177"/>
      <c r="I190" s="177"/>
      <c r="J190" s="177"/>
    </row>
    <row r="191" spans="1:10" x14ac:dyDescent="0.35">
      <c r="A191" s="177"/>
      <c r="B191" s="177"/>
      <c r="C191" s="177"/>
      <c r="D191" s="177"/>
      <c r="E191" s="177"/>
      <c r="F191" s="177"/>
      <c r="G191" s="177"/>
      <c r="H191" s="177"/>
      <c r="I191" s="177"/>
      <c r="J191" s="177"/>
    </row>
    <row r="192" spans="1:10" x14ac:dyDescent="0.35">
      <c r="A192" s="177"/>
      <c r="B192" s="177"/>
      <c r="C192" s="177"/>
      <c r="D192" s="177"/>
      <c r="E192" s="177"/>
      <c r="F192" s="177"/>
      <c r="G192" s="177"/>
      <c r="H192" s="177"/>
      <c r="I192" s="177"/>
      <c r="J192" s="177"/>
    </row>
    <row r="193" spans="1:10" x14ac:dyDescent="0.35">
      <c r="A193" s="177"/>
      <c r="B193" s="177"/>
      <c r="C193" s="177"/>
      <c r="D193" s="177"/>
      <c r="E193" s="177"/>
      <c r="F193" s="177"/>
      <c r="G193" s="177"/>
      <c r="H193" s="177"/>
      <c r="I193" s="177"/>
      <c r="J193" s="177"/>
    </row>
    <row r="194" spans="1:10" x14ac:dyDescent="0.35">
      <c r="A194" s="177"/>
      <c r="B194" s="177"/>
      <c r="C194" s="177"/>
      <c r="D194" s="177"/>
      <c r="E194" s="177"/>
      <c r="F194" s="177"/>
      <c r="G194" s="177"/>
      <c r="H194" s="177"/>
      <c r="I194" s="177"/>
      <c r="J194" s="177"/>
    </row>
    <row r="195" spans="1:10" x14ac:dyDescent="0.35">
      <c r="A195" s="177"/>
      <c r="B195" s="177"/>
      <c r="C195" s="177"/>
      <c r="D195" s="177"/>
      <c r="E195" s="177"/>
      <c r="F195" s="177"/>
      <c r="G195" s="177"/>
      <c r="H195" s="177"/>
      <c r="I195" s="177"/>
      <c r="J195" s="177"/>
    </row>
    <row r="196" spans="1:10" x14ac:dyDescent="0.35">
      <c r="A196" s="177"/>
      <c r="B196" s="177"/>
      <c r="C196" s="177"/>
      <c r="D196" s="177"/>
      <c r="E196" s="177"/>
      <c r="F196" s="177"/>
      <c r="G196" s="177"/>
      <c r="H196" s="177"/>
      <c r="I196" s="177"/>
      <c r="J196" s="177"/>
    </row>
    <row r="197" spans="1:10" x14ac:dyDescent="0.35">
      <c r="A197" s="177"/>
      <c r="B197" s="177"/>
      <c r="C197" s="177"/>
      <c r="D197" s="177"/>
      <c r="E197" s="177"/>
      <c r="F197" s="177"/>
      <c r="G197" s="177"/>
      <c r="H197" s="177"/>
      <c r="I197" s="177"/>
      <c r="J197" s="177"/>
    </row>
    <row r="198" spans="1:10" x14ac:dyDescent="0.35">
      <c r="A198" s="177"/>
      <c r="B198" s="177"/>
      <c r="C198" s="177"/>
      <c r="D198" s="177"/>
      <c r="E198" s="177"/>
      <c r="F198" s="177"/>
      <c r="G198" s="177"/>
      <c r="H198" s="177"/>
      <c r="I198" s="177"/>
      <c r="J198" s="177"/>
    </row>
    <row r="199" spans="1:10" x14ac:dyDescent="0.35">
      <c r="A199" s="177"/>
      <c r="B199" s="177"/>
      <c r="C199" s="177"/>
      <c r="D199" s="177"/>
      <c r="E199" s="177"/>
      <c r="F199" s="177"/>
      <c r="G199" s="177"/>
      <c r="H199" s="177"/>
      <c r="I199" s="177"/>
      <c r="J199" s="177"/>
    </row>
    <row r="200" spans="1:10" x14ac:dyDescent="0.35">
      <c r="A200" s="177"/>
      <c r="B200" s="177"/>
      <c r="C200" s="177"/>
      <c r="D200" s="177"/>
      <c r="E200" s="177"/>
      <c r="F200" s="177"/>
      <c r="G200" s="177"/>
      <c r="H200" s="177"/>
      <c r="I200" s="177"/>
      <c r="J200" s="177"/>
    </row>
    <row r="201" spans="1:10" x14ac:dyDescent="0.35">
      <c r="A201" s="177"/>
      <c r="B201" s="177"/>
      <c r="C201" s="177"/>
      <c r="D201" s="177"/>
      <c r="E201" s="177"/>
      <c r="F201" s="177"/>
      <c r="G201" s="177"/>
      <c r="H201" s="177"/>
      <c r="I201" s="177"/>
      <c r="J201" s="177"/>
    </row>
    <row r="202" spans="1:10" x14ac:dyDescent="0.35">
      <c r="A202" s="177"/>
      <c r="B202" s="177"/>
      <c r="C202" s="177"/>
      <c r="D202" s="177"/>
      <c r="E202" s="177"/>
      <c r="F202" s="177"/>
      <c r="G202" s="177"/>
      <c r="H202" s="177"/>
      <c r="I202" s="177"/>
      <c r="J202" s="177"/>
    </row>
    <row r="203" spans="1:10" x14ac:dyDescent="0.35">
      <c r="A203" s="177"/>
      <c r="B203" s="177"/>
      <c r="C203" s="177"/>
      <c r="D203" s="177"/>
      <c r="E203" s="177"/>
      <c r="F203" s="177"/>
      <c r="G203" s="177"/>
      <c r="H203" s="177"/>
      <c r="I203" s="177"/>
      <c r="J203" s="177"/>
    </row>
    <row r="204" spans="1:10" x14ac:dyDescent="0.35">
      <c r="A204" s="177"/>
      <c r="B204" s="177"/>
      <c r="C204" s="177"/>
      <c r="D204" s="177"/>
      <c r="E204" s="177"/>
      <c r="F204" s="177"/>
      <c r="G204" s="177"/>
      <c r="H204" s="177"/>
      <c r="I204" s="177"/>
      <c r="J204" s="177"/>
    </row>
    <row r="205" spans="1:10" x14ac:dyDescent="0.35">
      <c r="A205" s="177"/>
      <c r="B205" s="177"/>
      <c r="C205" s="177"/>
      <c r="D205" s="177"/>
      <c r="E205" s="177"/>
      <c r="F205" s="177"/>
      <c r="G205" s="177"/>
      <c r="H205" s="177"/>
      <c r="I205" s="177"/>
      <c r="J205" s="177"/>
    </row>
    <row r="206" spans="1:10" x14ac:dyDescent="0.35">
      <c r="A206" s="177"/>
      <c r="B206" s="177"/>
      <c r="C206" s="177"/>
      <c r="D206" s="177"/>
      <c r="E206" s="177"/>
      <c r="F206" s="177"/>
      <c r="G206" s="177"/>
      <c r="H206" s="177"/>
      <c r="I206" s="177"/>
      <c r="J206" s="177"/>
    </row>
    <row r="207" spans="1:10" x14ac:dyDescent="0.35">
      <c r="A207" s="177"/>
      <c r="B207" s="177"/>
      <c r="C207" s="177"/>
      <c r="D207" s="177"/>
      <c r="E207" s="177"/>
      <c r="F207" s="177"/>
      <c r="G207" s="177"/>
      <c r="H207" s="177"/>
      <c r="I207" s="177"/>
      <c r="J207" s="177"/>
    </row>
    <row r="208" spans="1:10" x14ac:dyDescent="0.35">
      <c r="A208" s="177"/>
      <c r="B208" s="177"/>
      <c r="C208" s="177"/>
      <c r="D208" s="177"/>
      <c r="E208" s="177"/>
      <c r="F208" s="177"/>
      <c r="G208" s="177"/>
      <c r="H208" s="177"/>
      <c r="I208" s="177"/>
      <c r="J208" s="177"/>
    </row>
    <row r="209" spans="1:10" x14ac:dyDescent="0.35">
      <c r="A209" s="177"/>
      <c r="B209" s="177"/>
      <c r="C209" s="177"/>
      <c r="D209" s="177"/>
      <c r="E209" s="177"/>
      <c r="F209" s="177"/>
      <c r="G209" s="177"/>
      <c r="H209" s="177"/>
      <c r="I209" s="177"/>
      <c r="J209" s="177"/>
    </row>
    <row r="210" spans="1:10" x14ac:dyDescent="0.35">
      <c r="A210" s="177"/>
      <c r="B210" s="177"/>
      <c r="C210" s="177"/>
      <c r="D210" s="177"/>
      <c r="E210" s="177"/>
      <c r="F210" s="177"/>
      <c r="G210" s="177"/>
      <c r="H210" s="177"/>
      <c r="I210" s="177"/>
      <c r="J210" s="177"/>
    </row>
    <row r="211" spans="1:10" x14ac:dyDescent="0.35">
      <c r="A211" s="177"/>
      <c r="B211" s="177"/>
      <c r="C211" s="177"/>
      <c r="D211" s="177"/>
      <c r="E211" s="177"/>
      <c r="F211" s="177"/>
      <c r="G211" s="177"/>
      <c r="H211" s="177"/>
      <c r="I211" s="177"/>
      <c r="J211" s="177"/>
    </row>
    <row r="212" spans="1:10" x14ac:dyDescent="0.35">
      <c r="A212" s="177"/>
      <c r="B212" s="177"/>
      <c r="C212" s="177"/>
      <c r="D212" s="177"/>
      <c r="E212" s="177"/>
      <c r="F212" s="177"/>
      <c r="G212" s="177"/>
      <c r="H212" s="177"/>
      <c r="I212" s="177"/>
      <c r="J212" s="177"/>
    </row>
    <row r="213" spans="1:10" x14ac:dyDescent="0.35">
      <c r="A213" s="177"/>
      <c r="B213" s="177"/>
      <c r="C213" s="177"/>
      <c r="D213" s="177"/>
      <c r="E213" s="177"/>
      <c r="F213" s="177"/>
      <c r="G213" s="177"/>
      <c r="H213" s="177"/>
      <c r="I213" s="177"/>
      <c r="J213" s="177"/>
    </row>
    <row r="214" spans="1:10" x14ac:dyDescent="0.35">
      <c r="A214" s="177"/>
      <c r="B214" s="177"/>
      <c r="C214" s="177"/>
      <c r="D214" s="177"/>
      <c r="E214" s="177"/>
      <c r="F214" s="177"/>
      <c r="G214" s="177"/>
      <c r="H214" s="177"/>
      <c r="I214" s="177"/>
      <c r="J214" s="177"/>
    </row>
    <row r="215" spans="1:10" x14ac:dyDescent="0.35">
      <c r="A215" s="177"/>
      <c r="B215" s="177"/>
      <c r="C215" s="177"/>
      <c r="D215" s="177"/>
      <c r="E215" s="177"/>
      <c r="F215" s="177"/>
      <c r="G215" s="177"/>
      <c r="H215" s="177"/>
      <c r="I215" s="177"/>
      <c r="J215" s="177"/>
    </row>
    <row r="216" spans="1:10" x14ac:dyDescent="0.35">
      <c r="A216" s="177"/>
      <c r="B216" s="177"/>
      <c r="C216" s="177"/>
      <c r="D216" s="177"/>
      <c r="E216" s="177"/>
      <c r="F216" s="177"/>
      <c r="G216" s="177"/>
      <c r="H216" s="177"/>
      <c r="I216" s="177"/>
      <c r="J216" s="177"/>
    </row>
    <row r="217" spans="1:10" x14ac:dyDescent="0.35">
      <c r="A217" s="177"/>
      <c r="B217" s="177"/>
      <c r="C217" s="177"/>
      <c r="D217" s="177"/>
      <c r="E217" s="177"/>
      <c r="F217" s="177"/>
      <c r="G217" s="177"/>
      <c r="H217" s="177"/>
      <c r="I217" s="177"/>
      <c r="J217" s="177"/>
    </row>
    <row r="218" spans="1:10" x14ac:dyDescent="0.35">
      <c r="A218" s="177"/>
      <c r="B218" s="177"/>
      <c r="C218" s="177"/>
      <c r="D218" s="177"/>
      <c r="E218" s="177"/>
      <c r="F218" s="177"/>
      <c r="G218" s="177"/>
      <c r="H218" s="177"/>
      <c r="I218" s="177"/>
      <c r="J218" s="177"/>
    </row>
    <row r="219" spans="1:10" x14ac:dyDescent="0.35">
      <c r="A219" s="177"/>
      <c r="B219" s="177"/>
      <c r="C219" s="177"/>
      <c r="D219" s="177"/>
      <c r="E219" s="177"/>
      <c r="F219" s="177"/>
      <c r="G219" s="177"/>
      <c r="H219" s="177"/>
      <c r="I219" s="177"/>
      <c r="J219" s="177"/>
    </row>
    <row r="220" spans="1:10" x14ac:dyDescent="0.35">
      <c r="A220" s="177"/>
      <c r="B220" s="177"/>
      <c r="C220" s="177"/>
      <c r="D220" s="177"/>
      <c r="E220" s="177"/>
      <c r="F220" s="177"/>
      <c r="G220" s="177"/>
      <c r="H220" s="177"/>
      <c r="I220" s="177"/>
      <c r="J220" s="177"/>
    </row>
    <row r="221" spans="1:10" x14ac:dyDescent="0.35">
      <c r="A221" s="177"/>
      <c r="B221" s="177"/>
      <c r="C221" s="177"/>
      <c r="D221" s="177"/>
      <c r="E221" s="177"/>
      <c r="F221" s="177"/>
      <c r="G221" s="177"/>
      <c r="H221" s="177"/>
      <c r="I221" s="177"/>
      <c r="J221" s="177"/>
    </row>
    <row r="222" spans="1:10" x14ac:dyDescent="0.35">
      <c r="A222" s="177"/>
      <c r="B222" s="177"/>
      <c r="C222" s="177"/>
      <c r="D222" s="177"/>
      <c r="E222" s="177"/>
      <c r="F222" s="177"/>
      <c r="G222" s="177"/>
      <c r="H222" s="177"/>
      <c r="I222" s="177"/>
      <c r="J222" s="177"/>
    </row>
    <row r="223" spans="1:10" x14ac:dyDescent="0.35">
      <c r="A223" s="177"/>
      <c r="B223" s="177"/>
      <c r="C223" s="177"/>
      <c r="D223" s="177"/>
      <c r="E223" s="177"/>
      <c r="F223" s="177"/>
      <c r="G223" s="177"/>
      <c r="H223" s="177"/>
      <c r="I223" s="177"/>
      <c r="J223" s="177"/>
    </row>
    <row r="224" spans="1:10" x14ac:dyDescent="0.35">
      <c r="A224" s="177"/>
      <c r="B224" s="177"/>
      <c r="C224" s="177"/>
      <c r="D224" s="177"/>
      <c r="E224" s="177"/>
      <c r="F224" s="177"/>
      <c r="G224" s="177"/>
      <c r="H224" s="177"/>
      <c r="I224" s="177"/>
      <c r="J224" s="177"/>
    </row>
    <row r="225" spans="1:10" x14ac:dyDescent="0.35">
      <c r="A225" s="177"/>
      <c r="B225" s="177"/>
      <c r="C225" s="177"/>
      <c r="D225" s="177"/>
      <c r="E225" s="177"/>
      <c r="F225" s="177"/>
      <c r="G225" s="177"/>
      <c r="H225" s="177"/>
      <c r="I225" s="177"/>
      <c r="J225" s="177"/>
    </row>
    <row r="226" spans="1:10" x14ac:dyDescent="0.35">
      <c r="A226" s="177"/>
      <c r="B226" s="177"/>
      <c r="C226" s="177"/>
      <c r="D226" s="177"/>
      <c r="E226" s="177"/>
      <c r="F226" s="177"/>
      <c r="G226" s="177"/>
      <c r="H226" s="177"/>
      <c r="I226" s="177"/>
      <c r="J226" s="177"/>
    </row>
    <row r="227" spans="1:10" x14ac:dyDescent="0.35">
      <c r="A227" s="177"/>
      <c r="B227" s="177"/>
      <c r="C227" s="177"/>
      <c r="D227" s="177"/>
      <c r="E227" s="177"/>
      <c r="F227" s="177"/>
      <c r="G227" s="177"/>
      <c r="H227" s="177"/>
      <c r="I227" s="177"/>
      <c r="J227" s="177"/>
    </row>
    <row r="228" spans="1:10" x14ac:dyDescent="0.35">
      <c r="A228" s="177"/>
      <c r="B228" s="177"/>
      <c r="C228" s="177"/>
      <c r="D228" s="177"/>
      <c r="E228" s="177"/>
      <c r="F228" s="177"/>
      <c r="G228" s="177"/>
      <c r="H228" s="177"/>
      <c r="I228" s="177"/>
      <c r="J228" s="177"/>
    </row>
    <row r="229" spans="1:10" x14ac:dyDescent="0.35">
      <c r="A229" s="177"/>
      <c r="B229" s="177"/>
      <c r="C229" s="177"/>
      <c r="D229" s="177"/>
      <c r="E229" s="177"/>
      <c r="F229" s="177"/>
      <c r="G229" s="177"/>
      <c r="H229" s="177"/>
      <c r="I229" s="177"/>
      <c r="J229" s="177"/>
    </row>
    <row r="230" spans="1:10" x14ac:dyDescent="0.35">
      <c r="A230" s="177"/>
      <c r="B230" s="177"/>
      <c r="C230" s="177"/>
      <c r="D230" s="177"/>
      <c r="E230" s="177"/>
      <c r="F230" s="177"/>
      <c r="G230" s="177"/>
      <c r="H230" s="177"/>
      <c r="I230" s="177"/>
      <c r="J230" s="177"/>
    </row>
    <row r="231" spans="1:10" x14ac:dyDescent="0.35">
      <c r="A231" s="177"/>
      <c r="B231" s="177"/>
      <c r="C231" s="177"/>
      <c r="D231" s="177"/>
      <c r="E231" s="177"/>
      <c r="F231" s="177"/>
      <c r="G231" s="177"/>
      <c r="H231" s="177"/>
      <c r="I231" s="177"/>
      <c r="J231" s="177"/>
    </row>
    <row r="232" spans="1:10" x14ac:dyDescent="0.35">
      <c r="A232" s="177"/>
      <c r="B232" s="177"/>
      <c r="C232" s="177"/>
      <c r="D232" s="177"/>
      <c r="E232" s="177"/>
      <c r="F232" s="177"/>
      <c r="G232" s="177"/>
      <c r="H232" s="177"/>
      <c r="I232" s="177"/>
      <c r="J232" s="177"/>
    </row>
    <row r="233" spans="1:10" x14ac:dyDescent="0.35">
      <c r="A233" s="177"/>
      <c r="B233" s="177"/>
      <c r="C233" s="177"/>
      <c r="D233" s="177"/>
      <c r="E233" s="177"/>
      <c r="F233" s="177"/>
      <c r="G233" s="177"/>
      <c r="H233" s="177"/>
      <c r="I233" s="177"/>
      <c r="J233" s="177"/>
    </row>
    <row r="234" spans="1:10" x14ac:dyDescent="0.35">
      <c r="A234" s="177"/>
      <c r="B234" s="177"/>
      <c r="C234" s="177"/>
      <c r="D234" s="177"/>
      <c r="E234" s="177"/>
      <c r="F234" s="177"/>
      <c r="G234" s="177"/>
      <c r="H234" s="177"/>
      <c r="I234" s="177"/>
      <c r="J234" s="177"/>
    </row>
    <row r="235" spans="1:10" x14ac:dyDescent="0.35">
      <c r="A235" s="177"/>
      <c r="B235" s="177"/>
      <c r="C235" s="177"/>
      <c r="D235" s="177"/>
      <c r="E235" s="177"/>
      <c r="F235" s="177"/>
      <c r="G235" s="177"/>
      <c r="H235" s="177"/>
      <c r="I235" s="177"/>
      <c r="J235" s="177"/>
    </row>
    <row r="236" spans="1:10" x14ac:dyDescent="0.35">
      <c r="A236" s="177"/>
      <c r="B236" s="177"/>
      <c r="C236" s="177"/>
      <c r="D236" s="177"/>
      <c r="E236" s="177"/>
      <c r="F236" s="177"/>
      <c r="G236" s="177"/>
      <c r="H236" s="177"/>
      <c r="I236" s="177"/>
      <c r="J236" s="177"/>
    </row>
    <row r="237" spans="1:10" x14ac:dyDescent="0.35">
      <c r="A237" s="177"/>
      <c r="B237" s="177"/>
      <c r="C237" s="177"/>
      <c r="D237" s="177"/>
      <c r="E237" s="177"/>
      <c r="F237" s="177"/>
      <c r="G237" s="177"/>
      <c r="H237" s="177"/>
      <c r="I237" s="177"/>
      <c r="J237" s="177"/>
    </row>
    <row r="238" spans="1:10" x14ac:dyDescent="0.35">
      <c r="A238" s="177"/>
      <c r="B238" s="177"/>
      <c r="C238" s="177"/>
      <c r="D238" s="177"/>
      <c r="E238" s="177"/>
      <c r="F238" s="177"/>
      <c r="G238" s="177"/>
      <c r="H238" s="177"/>
      <c r="I238" s="177"/>
      <c r="J238" s="177"/>
    </row>
    <row r="239" spans="1:10" x14ac:dyDescent="0.35">
      <c r="A239" s="177"/>
      <c r="B239" s="177"/>
      <c r="C239" s="177"/>
      <c r="D239" s="177"/>
      <c r="E239" s="177"/>
      <c r="F239" s="177"/>
      <c r="G239" s="177"/>
      <c r="H239" s="177"/>
      <c r="I239" s="177"/>
      <c r="J239" s="177"/>
    </row>
    <row r="240" spans="1:10" x14ac:dyDescent="0.35">
      <c r="A240" s="177"/>
      <c r="B240" s="177"/>
      <c r="C240" s="177"/>
      <c r="D240" s="177"/>
      <c r="E240" s="177"/>
      <c r="F240" s="177"/>
      <c r="G240" s="177"/>
      <c r="H240" s="177"/>
      <c r="I240" s="177"/>
      <c r="J240" s="177"/>
    </row>
    <row r="241" spans="1:10" x14ac:dyDescent="0.35">
      <c r="A241" s="177"/>
      <c r="B241" s="177"/>
      <c r="C241" s="177"/>
      <c r="D241" s="177"/>
      <c r="E241" s="177"/>
      <c r="F241" s="177"/>
      <c r="G241" s="177"/>
      <c r="H241" s="177"/>
      <c r="I241" s="177"/>
      <c r="J241" s="177"/>
    </row>
    <row r="242" spans="1:10" x14ac:dyDescent="0.35">
      <c r="A242" s="177"/>
      <c r="B242" s="177"/>
      <c r="C242" s="177"/>
      <c r="D242" s="177"/>
      <c r="E242" s="177"/>
      <c r="F242" s="177"/>
      <c r="G242" s="177"/>
      <c r="H242" s="177"/>
      <c r="I242" s="177"/>
      <c r="J242" s="177"/>
    </row>
    <row r="243" spans="1:10" x14ac:dyDescent="0.35">
      <c r="A243" s="177"/>
      <c r="B243" s="177"/>
      <c r="C243" s="177"/>
      <c r="D243" s="177"/>
      <c r="E243" s="177"/>
      <c r="F243" s="177"/>
      <c r="G243" s="177"/>
      <c r="H243" s="177"/>
      <c r="I243" s="177"/>
      <c r="J243" s="177"/>
    </row>
    <row r="244" spans="1:10" x14ac:dyDescent="0.35">
      <c r="A244" s="177"/>
      <c r="B244" s="177"/>
      <c r="C244" s="177"/>
      <c r="D244" s="177"/>
      <c r="E244" s="177"/>
      <c r="F244" s="177"/>
      <c r="G244" s="177"/>
      <c r="H244" s="177"/>
      <c r="I244" s="177"/>
      <c r="J244" s="177"/>
    </row>
    <row r="245" spans="1:10" x14ac:dyDescent="0.35">
      <c r="A245" s="177"/>
      <c r="B245" s="177"/>
      <c r="C245" s="177"/>
      <c r="D245" s="177"/>
      <c r="E245" s="177"/>
      <c r="F245" s="177"/>
      <c r="G245" s="177"/>
      <c r="H245" s="177"/>
      <c r="I245" s="177"/>
      <c r="J245" s="177"/>
    </row>
    <row r="246" spans="1:10" x14ac:dyDescent="0.35">
      <c r="A246" s="177"/>
      <c r="B246" s="177"/>
      <c r="C246" s="177"/>
      <c r="D246" s="177"/>
      <c r="E246" s="177"/>
      <c r="F246" s="177"/>
      <c r="G246" s="177"/>
      <c r="H246" s="177"/>
      <c r="I246" s="177"/>
      <c r="J246" s="177"/>
    </row>
    <row r="247" spans="1:10" x14ac:dyDescent="0.35">
      <c r="A247" s="177"/>
      <c r="B247" s="177"/>
      <c r="C247" s="177"/>
      <c r="D247" s="177"/>
      <c r="E247" s="177"/>
      <c r="F247" s="177"/>
      <c r="G247" s="177"/>
      <c r="H247" s="177"/>
      <c r="I247" s="177"/>
      <c r="J247" s="177"/>
    </row>
    <row r="248" spans="1:10" x14ac:dyDescent="0.35">
      <c r="A248" s="177"/>
      <c r="B248" s="177"/>
      <c r="C248" s="177"/>
      <c r="D248" s="177"/>
      <c r="E248" s="177"/>
      <c r="F248" s="177"/>
      <c r="G248" s="177"/>
      <c r="H248" s="177"/>
      <c r="I248" s="177"/>
      <c r="J248" s="177"/>
    </row>
    <row r="249" spans="1:10" x14ac:dyDescent="0.35">
      <c r="A249" s="177"/>
      <c r="B249" s="177"/>
      <c r="C249" s="177"/>
      <c r="D249" s="177"/>
      <c r="E249" s="177"/>
      <c r="F249" s="177"/>
      <c r="G249" s="177"/>
      <c r="H249" s="177"/>
      <c r="I249" s="177"/>
      <c r="J249" s="177"/>
    </row>
    <row r="250" spans="1:10" x14ac:dyDescent="0.35">
      <c r="A250" s="177"/>
      <c r="B250" s="177"/>
      <c r="C250" s="177"/>
      <c r="D250" s="177"/>
      <c r="E250" s="177"/>
      <c r="F250" s="177"/>
      <c r="G250" s="177"/>
      <c r="H250" s="177"/>
      <c r="I250" s="177"/>
      <c r="J250" s="177"/>
    </row>
    <row r="251" spans="1:10" x14ac:dyDescent="0.35">
      <c r="A251" s="177"/>
      <c r="B251" s="177"/>
      <c r="C251" s="177"/>
      <c r="D251" s="177"/>
      <c r="E251" s="177"/>
      <c r="F251" s="177"/>
      <c r="G251" s="177"/>
      <c r="H251" s="177"/>
      <c r="I251" s="177"/>
      <c r="J251" s="177"/>
    </row>
    <row r="252" spans="1:10" x14ac:dyDescent="0.35">
      <c r="A252" s="177"/>
      <c r="B252" s="177"/>
      <c r="C252" s="177"/>
      <c r="D252" s="177"/>
      <c r="E252" s="177"/>
      <c r="F252" s="177"/>
      <c r="G252" s="177"/>
      <c r="H252" s="177"/>
      <c r="I252" s="177"/>
      <c r="J252" s="177"/>
    </row>
    <row r="253" spans="1:10" x14ac:dyDescent="0.35">
      <c r="A253" s="177"/>
      <c r="B253" s="177"/>
      <c r="C253" s="177"/>
      <c r="D253" s="177"/>
      <c r="E253" s="177"/>
      <c r="F253" s="177"/>
      <c r="G253" s="177"/>
      <c r="H253" s="177"/>
      <c r="I253" s="177"/>
      <c r="J253" s="177"/>
    </row>
    <row r="254" spans="1:10" x14ac:dyDescent="0.35">
      <c r="A254" s="177"/>
      <c r="B254" s="177"/>
      <c r="C254" s="177"/>
      <c r="D254" s="177"/>
      <c r="E254" s="177"/>
      <c r="F254" s="177"/>
      <c r="G254" s="177"/>
      <c r="H254" s="177"/>
      <c r="I254" s="177"/>
      <c r="J254" s="177"/>
    </row>
    <row r="255" spans="1:10" x14ac:dyDescent="0.35">
      <c r="A255" s="177"/>
      <c r="B255" s="177"/>
      <c r="C255" s="177"/>
      <c r="D255" s="177"/>
      <c r="E255" s="177"/>
      <c r="F255" s="177"/>
      <c r="G255" s="177"/>
      <c r="H255" s="177"/>
      <c r="I255" s="177"/>
      <c r="J255" s="177"/>
    </row>
    <row r="256" spans="1:10" x14ac:dyDescent="0.35">
      <c r="A256" s="177"/>
      <c r="B256" s="177"/>
      <c r="C256" s="177"/>
      <c r="D256" s="177"/>
      <c r="E256" s="177"/>
      <c r="F256" s="177"/>
      <c r="G256" s="177"/>
      <c r="H256" s="177"/>
      <c r="I256" s="177"/>
      <c r="J256" s="177"/>
    </row>
  </sheetData>
  <mergeCells count="1">
    <mergeCell ref="A1:J25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C51B8-8EA4-47AE-99C2-B5FB1D97E4CE}">
  <dimension ref="A1:A20"/>
  <sheetViews>
    <sheetView workbookViewId="0"/>
  </sheetViews>
  <sheetFormatPr defaultRowHeight="14.5" x14ac:dyDescent="0.35"/>
  <cols>
    <col min="1" max="1" width="14.54296875" customWidth="1"/>
  </cols>
  <sheetData>
    <row r="1" spans="1:1" x14ac:dyDescent="0.35">
      <c r="A1" t="s">
        <v>13</v>
      </c>
    </row>
    <row r="2" spans="1:1" x14ac:dyDescent="0.35">
      <c r="A2" t="s">
        <v>42</v>
      </c>
    </row>
    <row r="3" spans="1:1" x14ac:dyDescent="0.35">
      <c r="A3" t="s">
        <v>43</v>
      </c>
    </row>
    <row r="4" spans="1:1" x14ac:dyDescent="0.35">
      <c r="A4" t="s">
        <v>19</v>
      </c>
    </row>
    <row r="5" spans="1:1" x14ac:dyDescent="0.35">
      <c r="A5" t="s">
        <v>44</v>
      </c>
    </row>
    <row r="6" spans="1:1" x14ac:dyDescent="0.35">
      <c r="A6" t="s">
        <v>45</v>
      </c>
    </row>
    <row r="7" spans="1:1" x14ac:dyDescent="0.35">
      <c r="A7" t="s">
        <v>46</v>
      </c>
    </row>
    <row r="8" spans="1:1" x14ac:dyDescent="0.35">
      <c r="A8" t="s">
        <v>47</v>
      </c>
    </row>
    <row r="9" spans="1:1" x14ac:dyDescent="0.35">
      <c r="A9" t="s">
        <v>48</v>
      </c>
    </row>
    <row r="14" spans="1:1" x14ac:dyDescent="0.35">
      <c r="A14" t="s">
        <v>49</v>
      </c>
    </row>
    <row r="15" spans="1:1" x14ac:dyDescent="0.35">
      <c r="A15">
        <v>1</v>
      </c>
    </row>
    <row r="16" spans="1:1" x14ac:dyDescent="0.35">
      <c r="A16">
        <v>2</v>
      </c>
    </row>
    <row r="17" spans="1:1" x14ac:dyDescent="0.35">
      <c r="A17">
        <v>3</v>
      </c>
    </row>
    <row r="18" spans="1:1" x14ac:dyDescent="0.35">
      <c r="A18">
        <v>4</v>
      </c>
    </row>
    <row r="19" spans="1:1" x14ac:dyDescent="0.35">
      <c r="A19">
        <v>5</v>
      </c>
    </row>
    <row r="20" spans="1:1" x14ac:dyDescent="0.35">
      <c r="A20">
        <v>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Areas (m²)-Preencher</vt:lpstr>
      <vt:lpstr>Frequencia dos serviços</vt:lpstr>
      <vt:lpstr>Parâmetros</vt:lpstr>
      <vt:lpstr>'Areas (m²)-Preencher'!Titulos_de_impressao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2025-06-10T00:21:15Z</dcterms:modified>
  <cp:category/>
  <cp:contentStatus/>
</cp:coreProperties>
</file>