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ue.vieira\Desktop\PREGÕES\Pregão 90014-24 - Manut. Predial Nacional\"/>
    </mc:Choice>
  </mc:AlternateContent>
  <xr:revisionPtr revIDLastSave="0" documentId="8_{9395C258-1EFD-41C6-9059-217D3ADE2693}" xr6:coauthVersionLast="47" xr6:coauthVersionMax="47" xr10:uidLastSave="{00000000-0000-0000-0000-000000000000}"/>
  <bookViews>
    <workbookView xWindow="-110" yWindow="-110" windowWidth="19420" windowHeight="10300" xr2:uid="{770B19CD-0E81-4C22-B427-83FA4C18C33E}"/>
  </bookViews>
  <sheets>
    <sheet name="ORÇAMENTO RESUM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4" i="1" l="1"/>
  <c r="J22" i="1"/>
  <c r="J60" i="1"/>
  <c r="J62" i="1"/>
  <c r="J61" i="1"/>
  <c r="K21" i="1"/>
  <c r="K20" i="1"/>
  <c r="K19" i="1" l="1"/>
  <c r="K18" i="1"/>
  <c r="K17" i="1" l="1"/>
  <c r="K16" i="1"/>
  <c r="K15" i="1" l="1"/>
  <c r="K14" i="1"/>
  <c r="K13" i="1" l="1"/>
  <c r="K12" i="1"/>
  <c r="K22" i="1" s="1"/>
  <c r="K24" i="1" l="1"/>
  <c r="K23" i="1"/>
  <c r="K26" i="1" l="1"/>
  <c r="K25" i="1"/>
  <c r="K27" i="1" l="1"/>
  <c r="K29" i="1" l="1"/>
  <c r="J48" i="1" l="1"/>
  <c r="K47" i="1"/>
  <c r="K45" i="1"/>
  <c r="K43" i="1"/>
  <c r="K41" i="1"/>
  <c r="K50" i="1"/>
  <c r="K52" i="1" l="1"/>
  <c r="K28" i="1" l="1"/>
  <c r="J39" i="1"/>
  <c r="K38" i="1"/>
  <c r="K36" i="1"/>
  <c r="K34" i="1"/>
  <c r="K32" i="1"/>
  <c r="K30" i="1"/>
  <c r="K54" i="1" l="1"/>
  <c r="J57" i="1"/>
  <c r="K56" i="1"/>
  <c r="K59" i="1" l="1"/>
  <c r="K62" i="1" s="1"/>
  <c r="K58" i="1" l="1"/>
  <c r="K55" i="1"/>
  <c r="K53" i="1"/>
  <c r="K51" i="1"/>
  <c r="K49" i="1"/>
  <c r="K57" i="1" s="1"/>
  <c r="K46" i="1"/>
  <c r="K44" i="1"/>
  <c r="K42" i="1"/>
  <c r="K40" i="1"/>
  <c r="K31" i="1"/>
  <c r="K33" i="1"/>
  <c r="K35" i="1"/>
  <c r="K37" i="1"/>
  <c r="K39" i="1" s="1"/>
  <c r="K48" i="1" l="1"/>
  <c r="K60" i="1"/>
  <c r="K61" i="1"/>
</calcChain>
</file>

<file path=xl/sharedStrings.xml><?xml version="1.0" encoding="utf-8"?>
<sst xmlns="http://schemas.openxmlformats.org/spreadsheetml/2006/main" count="113" uniqueCount="67">
  <si>
    <t>1627 </t>
  </si>
  <si>
    <t>Manutenção predial/intervenções para prédios da ANM na região Norte </t>
  </si>
  <si>
    <t> Macapá-AP  </t>
  </si>
  <si>
    <t> Manaus-AM  </t>
  </si>
  <si>
    <t> Belém-PA  </t>
  </si>
  <si>
    <t> Porto Velho-RO  </t>
  </si>
  <si>
    <t>Boa Vista-RR  </t>
  </si>
  <si>
    <t>Manutenção predial/intervenções para prédios da ANM na região Nordeste </t>
  </si>
  <si>
    <t> Maceió-AL  </t>
  </si>
  <si>
    <t> Salvador-BA  </t>
  </si>
  <si>
    <t> Fortaleza-CE  </t>
  </si>
  <si>
    <t> São Luis - MA  </t>
  </si>
  <si>
    <t> Campina Grande-PB  </t>
  </si>
  <si>
    <t> Recife-PE  </t>
  </si>
  <si>
    <t> Natal-RN  </t>
  </si>
  <si>
    <t> Aracajú-SE  </t>
  </si>
  <si>
    <t>Manutenção predial/intervenções para prédios da ANM na região Sudeste </t>
  </si>
  <si>
    <t> Belo Horizonte-MG  </t>
  </si>
  <si>
    <t> Rio de Janeiro-RJ  </t>
  </si>
  <si>
    <t> São Paulo-SP  </t>
  </si>
  <si>
    <t> Vitória-ES  </t>
  </si>
  <si>
    <t>Manutenção predial/intervenções para prédios da ANM na região Centro-Oeste </t>
  </si>
  <si>
    <t> Cuiabá-MT  </t>
  </si>
  <si>
    <t> Campo Grande-MS  </t>
  </si>
  <si>
    <t> Goiânia-GO  </t>
  </si>
  <si>
    <t>Manutenção predial/intervenções para prédios da ANM na região Sul </t>
  </si>
  <si>
    <t> Florianópolis-SC  </t>
  </si>
  <si>
    <t>  </t>
  </si>
  <si>
    <t>TOTAL GRUPO 1 - CUSTO ANUAL</t>
  </si>
  <si>
    <t>TOTAL GRUPO 2 - CUSTO ANUAL</t>
  </si>
  <si>
    <t>TOTAL GRUPO 3 - CUSTO ANUAL</t>
  </si>
  <si>
    <t>TOTAL GRUPO 4 - CUSTO ANUAL</t>
  </si>
  <si>
    <t>TOTAL GRUPO 5 - CUSTO ANUAL</t>
  </si>
  <si>
    <t>ITEM</t>
  </si>
  <si>
    <t>Brasília-DF</t>
  </si>
  <si>
    <t>UNID.</t>
  </si>
  <si>
    <t>Custo total (05 anos)</t>
  </si>
  <si>
    <r>
      <t>GRUPO</t>
    </r>
    <r>
      <rPr>
        <sz val="9"/>
        <color rgb="FF000000"/>
        <rFont val="Calibri"/>
        <family val="2"/>
      </rPr>
      <t> </t>
    </r>
  </si>
  <si>
    <r>
      <t>CATSERV</t>
    </r>
    <r>
      <rPr>
        <sz val="9"/>
        <color rgb="FF000000"/>
        <rFont val="Calibri"/>
        <family val="2"/>
      </rPr>
      <t> </t>
    </r>
  </si>
  <si>
    <r>
      <t>grupo que a licitante tem interesse em participar</t>
    </r>
    <r>
      <rPr>
        <sz val="9"/>
        <color rgb="FF000000"/>
        <rFont val="Calibri"/>
        <family val="2"/>
      </rPr>
      <t> </t>
    </r>
  </si>
  <si>
    <r>
      <t>cidade</t>
    </r>
    <r>
      <rPr>
        <sz val="9"/>
        <color rgb="FF000000"/>
        <rFont val="Calibri"/>
        <family val="2"/>
      </rPr>
      <t> </t>
    </r>
  </si>
  <si>
    <r>
      <t>1</t>
    </r>
    <r>
      <rPr>
        <sz val="9"/>
        <color rgb="FF000000"/>
        <rFont val="Calibri"/>
        <family val="2"/>
      </rPr>
      <t> </t>
    </r>
  </si>
  <si>
    <r>
      <t>2</t>
    </r>
    <r>
      <rPr>
        <sz val="9"/>
        <color rgb="FF000000"/>
        <rFont val="Calibri"/>
        <family val="2"/>
      </rPr>
      <t> </t>
    </r>
  </si>
  <si>
    <r>
      <t>3</t>
    </r>
    <r>
      <rPr>
        <sz val="9"/>
        <color rgb="FF000000"/>
        <rFont val="Calibri"/>
        <family val="2"/>
      </rPr>
      <t> </t>
    </r>
  </si>
  <si>
    <r>
      <t>4</t>
    </r>
    <r>
      <rPr>
        <sz val="9"/>
        <color rgb="FF000000"/>
        <rFont val="Calibri"/>
        <family val="2"/>
      </rPr>
      <t> </t>
    </r>
  </si>
  <si>
    <r>
      <t>5</t>
    </r>
    <r>
      <rPr>
        <sz val="9"/>
        <color rgb="FF000000"/>
        <rFont val="Calibri"/>
        <family val="2"/>
      </rPr>
      <t> </t>
    </r>
  </si>
  <si>
    <r>
      <t> </t>
    </r>
    <r>
      <rPr>
        <sz val="9"/>
        <color rgb="FF000000"/>
        <rFont val="Calibri"/>
        <family val="2"/>
      </rPr>
      <t> </t>
    </r>
  </si>
  <si>
    <t>PROCESSO SEI N.48051.006172/2023-12</t>
  </si>
  <si>
    <t xml:space="preserve"> Agência Nacional de Mineração</t>
  </si>
  <si>
    <t>RESPONSÁVEIS TÉCNICOS PELA ELABORAÇÃO</t>
  </si>
  <si>
    <t>Kleber Bolívar Meneghel Vargas</t>
  </si>
  <si>
    <t>Analista Admdinistrativo</t>
  </si>
  <si>
    <t>Eng. civil e de segurança do trabalho</t>
  </si>
  <si>
    <t>SIAPE 1808862 - CREA MS 10.203/D</t>
  </si>
  <si>
    <t>André Oliveira Soares Pessanha</t>
  </si>
  <si>
    <t>Empregado Público</t>
  </si>
  <si>
    <t>Engenheiro civil</t>
  </si>
  <si>
    <t>SIAPE 1155751 - CREA RNP 140643161-3</t>
  </si>
  <si>
    <t>AGÊNCIA NACIONAL DE MINERAÇÃO</t>
  </si>
  <si>
    <t>ORÇAMENTO RESUMO</t>
  </si>
  <si>
    <t>PRESTAÇÃO DE SERVIÇOS CONTINUADOS DE MANUTENÇÃO PREDIAL, REFORMAS DE PEQUENO PORTE E PROJETOS EXECUTIVOS SOB DEMANDA</t>
  </si>
  <si>
    <t>sob demanda</t>
  </si>
  <si>
    <t>periódico</t>
  </si>
  <si>
    <t>CUSTO TOTAL PERIÓDICO</t>
  </si>
  <si>
    <t>CUSTO TOTAL SOB DEMANDA</t>
  </si>
  <si>
    <t>QUANTIDADE (anos)</t>
  </si>
  <si>
    <t>Custo  Unitário  (anual)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</si>
</sst>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#,##0.00\ ;&quot; R$ (&quot;#,##0.00\);&quot; R$ -&quot;#\ ;@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 style="thick">
        <color indexed="64"/>
      </top>
      <bottom style="medium">
        <color indexed="64"/>
      </bottom>
      <diagonal/>
    </border>
    <border>
      <left/>
      <right style="medium">
        <color rgb="FF000000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 style="medium">
        <color indexed="64"/>
      </top>
      <bottom/>
      <diagonal/>
    </border>
    <border>
      <left style="thick">
        <color indexed="64"/>
      </left>
      <right style="medium">
        <color rgb="FF000000"/>
      </right>
      <top/>
      <bottom/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4" fontId="8" fillId="0" borderId="0" applyBorder="0" applyProtection="0"/>
    <xf numFmtId="0" fontId="9" fillId="0" borderId="0" applyBorder="0" applyProtection="0"/>
  </cellStyleXfs>
  <cellXfs count="89">
    <xf numFmtId="0" fontId="0" fillId="0" borderId="0" xfId="0"/>
    <xf numFmtId="44" fontId="4" fillId="3" borderId="15" xfId="1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6" fillId="6" borderId="27" xfId="0" applyFont="1" applyFill="1" applyBorder="1" applyAlignment="1">
      <alignment vertical="center" wrapText="1"/>
    </xf>
    <xf numFmtId="0" fontId="5" fillId="6" borderId="27" xfId="0" applyFont="1" applyFill="1" applyBorder="1" applyAlignment="1">
      <alignment vertical="center" wrapText="1"/>
    </xf>
    <xf numFmtId="0" fontId="0" fillId="0" borderId="27" xfId="0" applyBorder="1"/>
    <xf numFmtId="0" fontId="0" fillId="6" borderId="0" xfId="0" applyFill="1"/>
    <xf numFmtId="0" fontId="0" fillId="6" borderId="27" xfId="0" applyFill="1" applyBorder="1"/>
    <xf numFmtId="0" fontId="0" fillId="6" borderId="0" xfId="0" applyFill="1" applyAlignment="1">
      <alignment horizontal="justify" vertical="top"/>
    </xf>
    <xf numFmtId="0" fontId="0" fillId="6" borderId="27" xfId="0" applyFill="1" applyBorder="1" applyAlignment="1">
      <alignment horizontal="justify" vertical="top"/>
    </xf>
    <xf numFmtId="0" fontId="0" fillId="6" borderId="23" xfId="0" applyFill="1" applyBorder="1"/>
    <xf numFmtId="0" fontId="0" fillId="6" borderId="24" xfId="0" applyFill="1" applyBorder="1"/>
    <xf numFmtId="0" fontId="0" fillId="6" borderId="25" xfId="0" applyFill="1" applyBorder="1"/>
    <xf numFmtId="0" fontId="0" fillId="6" borderId="26" xfId="0" applyFill="1" applyBorder="1"/>
    <xf numFmtId="0" fontId="0" fillId="6" borderId="28" xfId="0" applyFill="1" applyBorder="1"/>
    <xf numFmtId="0" fontId="0" fillId="6" borderId="18" xfId="0" applyFill="1" applyBorder="1"/>
    <xf numFmtId="0" fontId="0" fillId="6" borderId="29" xfId="0" applyFill="1" applyBorder="1"/>
    <xf numFmtId="0" fontId="2" fillId="6" borderId="0" xfId="0" applyFont="1" applyFill="1"/>
    <xf numFmtId="0" fontId="0" fillId="6" borderId="0" xfId="0" applyFill="1" applyAlignment="1">
      <alignment vertical="top"/>
    </xf>
    <xf numFmtId="0" fontId="0" fillId="6" borderId="27" xfId="0" applyFill="1" applyBorder="1" applyAlignment="1">
      <alignment vertical="top"/>
    </xf>
    <xf numFmtId="0" fontId="2" fillId="6" borderId="0" xfId="0" applyFont="1" applyFill="1" applyAlignment="1">
      <alignment vertical="top"/>
    </xf>
    <xf numFmtId="0" fontId="10" fillId="6" borderId="26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44" fontId="4" fillId="3" borderId="31" xfId="1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4" fillId="4" borderId="33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0" fillId="7" borderId="22" xfId="0" applyFill="1" applyBorder="1"/>
    <xf numFmtId="0" fontId="0" fillId="7" borderId="34" xfId="0" applyFill="1" applyBorder="1"/>
    <xf numFmtId="0" fontId="11" fillId="7" borderId="34" xfId="0" applyFont="1" applyFill="1" applyBorder="1"/>
    <xf numFmtId="43" fontId="3" fillId="2" borderId="36" xfId="2" applyFont="1" applyFill="1" applyBorder="1" applyAlignment="1">
      <alignment vertical="center" wrapText="1"/>
    </xf>
    <xf numFmtId="0" fontId="4" fillId="5" borderId="37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4" fillId="5" borderId="34" xfId="0" applyFont="1" applyFill="1" applyBorder="1" applyAlignment="1">
      <alignment horizontal="center" vertical="center" wrapText="1"/>
    </xf>
    <xf numFmtId="43" fontId="3" fillId="2" borderId="38" xfId="2" applyFont="1" applyFill="1" applyBorder="1" applyAlignment="1">
      <alignment vertical="center" wrapText="1"/>
    </xf>
    <xf numFmtId="43" fontId="3" fillId="2" borderId="39" xfId="2" applyFont="1" applyFill="1" applyBorder="1" applyAlignment="1">
      <alignment vertical="center" wrapText="1"/>
    </xf>
    <xf numFmtId="43" fontId="4" fillId="3" borderId="18" xfId="2" applyFont="1" applyFill="1" applyBorder="1" applyAlignment="1">
      <alignment vertical="center" wrapText="1"/>
    </xf>
    <xf numFmtId="43" fontId="4" fillId="3" borderId="0" xfId="2" applyFont="1" applyFill="1" applyBorder="1" applyAlignment="1">
      <alignment vertical="center" wrapText="1"/>
    </xf>
    <xf numFmtId="0" fontId="4" fillId="5" borderId="35" xfId="0" applyFont="1" applyFill="1" applyBorder="1" applyAlignment="1">
      <alignment horizontal="left" vertical="center" wrapText="1"/>
    </xf>
    <xf numFmtId="44" fontId="3" fillId="2" borderId="40" xfId="1" applyFont="1" applyFill="1" applyBorder="1" applyAlignment="1">
      <alignment horizontal="left" vertical="top" wrapText="1"/>
    </xf>
    <xf numFmtId="44" fontId="3" fillId="2" borderId="41" xfId="1" applyFont="1" applyFill="1" applyBorder="1" applyAlignment="1">
      <alignment horizontal="left" vertical="top" wrapText="1"/>
    </xf>
    <xf numFmtId="44" fontId="3" fillId="2" borderId="42" xfId="1" applyFont="1" applyFill="1" applyBorder="1" applyAlignment="1">
      <alignment horizontal="left" vertical="top" wrapText="1"/>
    </xf>
    <xf numFmtId="44" fontId="3" fillId="2" borderId="19" xfId="1" applyFont="1" applyFill="1" applyBorder="1" applyAlignment="1">
      <alignment horizontal="left" vertical="top" wrapText="1"/>
    </xf>
    <xf numFmtId="44" fontId="3" fillId="2" borderId="20" xfId="1" applyFont="1" applyFill="1" applyBorder="1" applyAlignment="1">
      <alignment horizontal="left" vertical="top" wrapText="1"/>
    </xf>
    <xf numFmtId="44" fontId="4" fillId="3" borderId="9" xfId="1" applyFont="1" applyFill="1" applyBorder="1" applyAlignment="1">
      <alignment horizontal="left" vertical="top" wrapText="1"/>
    </xf>
    <xf numFmtId="44" fontId="3" fillId="2" borderId="21" xfId="1" applyFont="1" applyFill="1" applyBorder="1" applyAlignment="1">
      <alignment horizontal="left" vertical="top" wrapText="1"/>
    </xf>
    <xf numFmtId="44" fontId="4" fillId="3" borderId="30" xfId="1" applyFont="1" applyFill="1" applyBorder="1" applyAlignment="1">
      <alignment horizontal="left" vertical="top" wrapText="1"/>
    </xf>
    <xf numFmtId="44" fontId="0" fillId="0" borderId="0" xfId="0" applyNumberFormat="1"/>
    <xf numFmtId="44" fontId="4" fillId="4" borderId="8" xfId="0" applyNumberFormat="1" applyFont="1" applyFill="1" applyBorder="1" applyAlignment="1">
      <alignment horizontal="left" vertical="top" wrapText="1"/>
    </xf>
    <xf numFmtId="44" fontId="12" fillId="7" borderId="2" xfId="0" applyNumberFormat="1" applyFont="1" applyFill="1" applyBorder="1"/>
    <xf numFmtId="44" fontId="0" fillId="6" borderId="0" xfId="0" applyNumberFormat="1" applyFill="1"/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top"/>
    </xf>
    <xf numFmtId="0" fontId="0" fillId="6" borderId="0" xfId="0" applyFill="1" applyAlignment="1">
      <alignment horizontal="center" vertical="top"/>
    </xf>
    <xf numFmtId="0" fontId="6" fillId="6" borderId="2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10" fillId="6" borderId="26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6">
    <cellStyle name="Excel Built-in Normal" xfId="5" xr:uid="{793F8ED6-AE7C-48F1-B824-864916FAD709}"/>
    <cellStyle name="Moeda" xfId="1" builtinId="4"/>
    <cellStyle name="Moeda 3" xfId="4" xr:uid="{3CAA73D1-7CDA-401D-B2B5-9E559AAD9C8E}"/>
    <cellStyle name="Normal" xfId="0" builtinId="0"/>
    <cellStyle name="Normal 2 2" xfId="3" xr:uid="{AE9723F4-4334-414B-AC3B-C2AEF2058037}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7A9257E-957D-44C1-959E-3974138CD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946" y="270163"/>
          <a:ext cx="885747" cy="8104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ECD27-8DF6-4D52-90A5-BF0A65619BC9}">
  <dimension ref="B1:M73"/>
  <sheetViews>
    <sheetView tabSelected="1" topLeftCell="B52" zoomScale="120" zoomScaleNormal="120" workbookViewId="0">
      <selection activeCell="J65" sqref="J65"/>
    </sheetView>
  </sheetViews>
  <sheetFormatPr defaultColWidth="28.81640625" defaultRowHeight="14.5" x14ac:dyDescent="0.35"/>
  <cols>
    <col min="1" max="1" width="6.36328125" customWidth="1"/>
    <col min="2" max="2" width="12.81640625" customWidth="1"/>
    <col min="3" max="3" width="7.453125" customWidth="1"/>
    <col min="4" max="4" width="7.1796875" bestFit="1" customWidth="1"/>
    <col min="5" max="5" width="19.81640625" customWidth="1"/>
    <col min="6" max="6" width="28.36328125" customWidth="1"/>
    <col min="7" max="7" width="7.54296875" customWidth="1"/>
    <col min="8" max="8" width="11.54296875" customWidth="1"/>
    <col min="9" max="9" width="11.81640625" customWidth="1"/>
    <col min="10" max="10" width="16.36328125" bestFit="1" customWidth="1"/>
    <col min="11" max="11" width="14.90625" bestFit="1" customWidth="1"/>
    <col min="12" max="12" width="15.08984375" customWidth="1"/>
  </cols>
  <sheetData>
    <row r="1" spans="2:12" ht="15" thickBot="1" x14ac:dyDescent="0.4"/>
    <row r="2" spans="2:12" x14ac:dyDescent="0.35">
      <c r="B2" s="18"/>
      <c r="C2" s="19"/>
      <c r="D2" s="19"/>
      <c r="E2" s="19"/>
      <c r="F2" s="19"/>
      <c r="G2" s="19"/>
      <c r="H2" s="19"/>
      <c r="I2" s="19"/>
      <c r="J2" s="19"/>
      <c r="K2" s="19"/>
      <c r="L2" s="20"/>
    </row>
    <row r="3" spans="2:12" ht="15.65" customHeight="1" x14ac:dyDescent="0.35">
      <c r="B3" s="70" t="s">
        <v>58</v>
      </c>
      <c r="C3" s="71"/>
      <c r="D3" s="71"/>
      <c r="E3" s="71"/>
      <c r="F3" s="71"/>
      <c r="G3" s="71"/>
      <c r="H3" s="71"/>
      <c r="I3" s="71"/>
      <c r="J3" s="71"/>
      <c r="K3" s="71"/>
      <c r="L3" s="11"/>
    </row>
    <row r="4" spans="2:12" ht="15.65" customHeight="1" x14ac:dyDescent="0.35">
      <c r="B4" s="72" t="s">
        <v>59</v>
      </c>
      <c r="C4" s="73"/>
      <c r="D4" s="73"/>
      <c r="E4" s="73"/>
      <c r="F4" s="73"/>
      <c r="G4" s="73"/>
      <c r="H4" s="73"/>
      <c r="I4" s="73"/>
      <c r="J4" s="73"/>
      <c r="K4" s="73"/>
      <c r="L4" s="12"/>
    </row>
    <row r="5" spans="2:12" ht="15.65" customHeight="1" x14ac:dyDescent="0.35">
      <c r="B5" s="29"/>
      <c r="C5" s="30"/>
      <c r="D5" s="30"/>
      <c r="E5" s="30"/>
      <c r="F5" s="30"/>
      <c r="G5" s="30"/>
      <c r="H5" s="30"/>
      <c r="I5" s="30"/>
      <c r="J5" s="30"/>
      <c r="K5" s="30"/>
      <c r="L5" s="12"/>
    </row>
    <row r="6" spans="2:12" ht="15.65" customHeight="1" x14ac:dyDescent="0.35">
      <c r="B6" s="29"/>
      <c r="C6" s="30"/>
      <c r="D6" s="30"/>
      <c r="E6" s="30"/>
      <c r="F6" s="30"/>
      <c r="G6" s="30"/>
      <c r="H6" s="30"/>
      <c r="I6" s="30"/>
      <c r="J6" s="30"/>
      <c r="K6" s="30"/>
      <c r="L6" s="12"/>
    </row>
    <row r="7" spans="2:12" x14ac:dyDescent="0.35">
      <c r="B7" s="21"/>
      <c r="C7" s="25" t="s">
        <v>60</v>
      </c>
      <c r="D7" s="25"/>
      <c r="E7" s="25"/>
      <c r="F7" s="25"/>
      <c r="G7" s="25"/>
      <c r="H7" s="25"/>
      <c r="I7" s="25"/>
      <c r="J7" s="25"/>
      <c r="K7" s="25"/>
      <c r="L7" s="15"/>
    </row>
    <row r="8" spans="2:12" x14ac:dyDescent="0.35">
      <c r="B8" s="21"/>
      <c r="C8" s="25" t="s">
        <v>48</v>
      </c>
      <c r="D8" s="14"/>
      <c r="E8" s="14"/>
      <c r="F8" s="14"/>
      <c r="G8" s="14"/>
      <c r="H8" s="14"/>
      <c r="I8" s="14"/>
      <c r="J8" s="14"/>
      <c r="K8" s="14"/>
      <c r="L8" s="15"/>
    </row>
    <row r="9" spans="2:12" x14ac:dyDescent="0.35">
      <c r="B9" s="21"/>
      <c r="C9" s="25" t="s">
        <v>47</v>
      </c>
      <c r="D9" s="14"/>
      <c r="E9" s="14"/>
      <c r="F9" s="14"/>
      <c r="G9" s="14"/>
      <c r="H9" s="14"/>
      <c r="I9" s="14"/>
      <c r="J9" s="14"/>
      <c r="K9" s="14"/>
      <c r="L9" s="15"/>
    </row>
    <row r="10" spans="2:12" ht="15" thickBot="1" x14ac:dyDescent="0.4">
      <c r="B10" s="21"/>
      <c r="C10" s="14"/>
      <c r="D10" s="14"/>
      <c r="E10" s="14"/>
      <c r="F10" s="14"/>
      <c r="G10" s="14"/>
      <c r="H10" s="14"/>
      <c r="I10" s="14"/>
      <c r="J10" s="14"/>
      <c r="K10" s="14"/>
      <c r="L10" s="15"/>
    </row>
    <row r="11" spans="2:12" ht="25" thickTop="1" thickBot="1" x14ac:dyDescent="0.4">
      <c r="B11" s="21"/>
      <c r="C11" s="4" t="s">
        <v>37</v>
      </c>
      <c r="D11" s="5" t="s">
        <v>38</v>
      </c>
      <c r="E11" s="41" t="s">
        <v>39</v>
      </c>
      <c r="F11" s="6" t="s">
        <v>40</v>
      </c>
      <c r="G11" s="6" t="s">
        <v>33</v>
      </c>
      <c r="H11" s="6" t="s">
        <v>35</v>
      </c>
      <c r="I11" s="44" t="s">
        <v>65</v>
      </c>
      <c r="J11" s="6" t="s">
        <v>66</v>
      </c>
      <c r="K11" s="49" t="s">
        <v>36</v>
      </c>
      <c r="L11" s="15"/>
    </row>
    <row r="12" spans="2:12" ht="14.4" customHeight="1" x14ac:dyDescent="0.35">
      <c r="B12" s="21"/>
      <c r="C12" s="80" t="s">
        <v>41</v>
      </c>
      <c r="D12" s="86" t="s">
        <v>0</v>
      </c>
      <c r="E12" s="83" t="s">
        <v>1</v>
      </c>
      <c r="F12" s="62" t="s">
        <v>2</v>
      </c>
      <c r="G12" s="7">
        <v>1</v>
      </c>
      <c r="H12" s="7" t="s">
        <v>62</v>
      </c>
      <c r="I12" s="45">
        <v>5</v>
      </c>
      <c r="J12" s="53">
        <v>13929.19</v>
      </c>
      <c r="K12" s="50">
        <f t="shared" ref="K12:K21" si="0">J12*I12</f>
        <v>69645.95</v>
      </c>
      <c r="L12" s="15"/>
    </row>
    <row r="13" spans="2:12" ht="14.4" customHeight="1" thickBot="1" x14ac:dyDescent="0.4">
      <c r="B13" s="21"/>
      <c r="C13" s="81"/>
      <c r="D13" s="87"/>
      <c r="E13" s="84"/>
      <c r="F13" s="63"/>
      <c r="G13" s="42">
        <v>2</v>
      </c>
      <c r="H13" s="42" t="s">
        <v>61</v>
      </c>
      <c r="I13" s="46">
        <v>5</v>
      </c>
      <c r="J13" s="54">
        <v>43017.32</v>
      </c>
      <c r="K13" s="51">
        <f t="shared" si="0"/>
        <v>215086.6</v>
      </c>
      <c r="L13" s="15"/>
    </row>
    <row r="14" spans="2:12" x14ac:dyDescent="0.35">
      <c r="B14" s="21"/>
      <c r="C14" s="81"/>
      <c r="D14" s="87"/>
      <c r="E14" s="84"/>
      <c r="F14" s="62" t="s">
        <v>3</v>
      </c>
      <c r="G14" s="7">
        <v>3</v>
      </c>
      <c r="H14" s="7" t="s">
        <v>62</v>
      </c>
      <c r="I14" s="45">
        <v>5</v>
      </c>
      <c r="J14" s="53">
        <v>20647.7</v>
      </c>
      <c r="K14" s="50">
        <f t="shared" si="0"/>
        <v>103238.5</v>
      </c>
      <c r="L14" s="15"/>
    </row>
    <row r="15" spans="2:12" ht="15" thickBot="1" x14ac:dyDescent="0.4">
      <c r="B15" s="21"/>
      <c r="C15" s="81"/>
      <c r="D15" s="87"/>
      <c r="E15" s="84"/>
      <c r="F15" s="63"/>
      <c r="G15" s="42">
        <v>4</v>
      </c>
      <c r="H15" s="42" t="s">
        <v>61</v>
      </c>
      <c r="I15" s="46">
        <v>5</v>
      </c>
      <c r="J15" s="54">
        <v>428016.8</v>
      </c>
      <c r="K15" s="51">
        <f t="shared" si="0"/>
        <v>2140084</v>
      </c>
      <c r="L15" s="15"/>
    </row>
    <row r="16" spans="2:12" x14ac:dyDescent="0.35">
      <c r="B16" s="21"/>
      <c r="C16" s="81"/>
      <c r="D16" s="87"/>
      <c r="E16" s="84"/>
      <c r="F16" s="62" t="s">
        <v>4</v>
      </c>
      <c r="G16" s="7">
        <v>5</v>
      </c>
      <c r="H16" s="7" t="s">
        <v>62</v>
      </c>
      <c r="I16" s="45">
        <v>5</v>
      </c>
      <c r="J16" s="53">
        <v>16965.41</v>
      </c>
      <c r="K16" s="50">
        <f t="shared" si="0"/>
        <v>84827.05</v>
      </c>
      <c r="L16" s="15"/>
    </row>
    <row r="17" spans="2:12" ht="15" thickBot="1" x14ac:dyDescent="0.4">
      <c r="B17" s="21"/>
      <c r="C17" s="81"/>
      <c r="D17" s="87"/>
      <c r="E17" s="84"/>
      <c r="F17" s="63"/>
      <c r="G17" s="42">
        <v>6</v>
      </c>
      <c r="H17" s="42" t="s">
        <v>61</v>
      </c>
      <c r="I17" s="46">
        <v>5</v>
      </c>
      <c r="J17" s="54">
        <v>207776.61</v>
      </c>
      <c r="K17" s="51">
        <f t="shared" si="0"/>
        <v>1038883.0499999999</v>
      </c>
      <c r="L17" s="15"/>
    </row>
    <row r="18" spans="2:12" x14ac:dyDescent="0.35">
      <c r="B18" s="21"/>
      <c r="C18" s="81"/>
      <c r="D18" s="87"/>
      <c r="E18" s="84"/>
      <c r="F18" s="62" t="s">
        <v>5</v>
      </c>
      <c r="G18" s="7">
        <v>7</v>
      </c>
      <c r="H18" s="7" t="s">
        <v>62</v>
      </c>
      <c r="I18" s="45">
        <v>5</v>
      </c>
      <c r="J18" s="53">
        <v>8010.36</v>
      </c>
      <c r="K18" s="50">
        <f t="shared" si="0"/>
        <v>40051.799999999996</v>
      </c>
      <c r="L18" s="15"/>
    </row>
    <row r="19" spans="2:12" ht="15" thickBot="1" x14ac:dyDescent="0.4">
      <c r="B19" s="21"/>
      <c r="C19" s="81"/>
      <c r="D19" s="87"/>
      <c r="E19" s="84"/>
      <c r="F19" s="63"/>
      <c r="G19" s="42">
        <v>8</v>
      </c>
      <c r="H19" s="42" t="s">
        <v>61</v>
      </c>
      <c r="I19" s="46">
        <v>5</v>
      </c>
      <c r="J19" s="54">
        <v>20956.419999999998</v>
      </c>
      <c r="K19" s="51">
        <f t="shared" si="0"/>
        <v>104782.09999999999</v>
      </c>
      <c r="L19" s="15"/>
    </row>
    <row r="20" spans="2:12" x14ac:dyDescent="0.35">
      <c r="B20" s="21"/>
      <c r="C20" s="81"/>
      <c r="D20" s="87"/>
      <c r="E20" s="84"/>
      <c r="F20" s="64" t="s">
        <v>6</v>
      </c>
      <c r="G20" s="7">
        <v>9</v>
      </c>
      <c r="H20" s="7" t="s">
        <v>62</v>
      </c>
      <c r="I20" s="45">
        <v>5</v>
      </c>
      <c r="J20" s="53">
        <v>7320.75</v>
      </c>
      <c r="K20" s="50">
        <f t="shared" si="0"/>
        <v>36603.75</v>
      </c>
      <c r="L20" s="15"/>
    </row>
    <row r="21" spans="2:12" ht="15" thickBot="1" x14ac:dyDescent="0.4">
      <c r="B21" s="21"/>
      <c r="C21" s="81"/>
      <c r="D21" s="87"/>
      <c r="E21" s="84"/>
      <c r="F21" s="65"/>
      <c r="G21" s="42">
        <v>10</v>
      </c>
      <c r="H21" s="42" t="s">
        <v>61</v>
      </c>
      <c r="I21" s="46">
        <v>5</v>
      </c>
      <c r="J21" s="54">
        <v>38666.03</v>
      </c>
      <c r="K21" s="51">
        <f t="shared" si="0"/>
        <v>193330.15</v>
      </c>
      <c r="L21" s="15"/>
    </row>
    <row r="22" spans="2:12" ht="15" thickBot="1" x14ac:dyDescent="0.4">
      <c r="B22" s="21"/>
      <c r="C22" s="82"/>
      <c r="D22" s="88"/>
      <c r="E22" s="85"/>
      <c r="F22" s="2" t="s">
        <v>28</v>
      </c>
      <c r="G22" s="2"/>
      <c r="H22" s="8"/>
      <c r="I22" s="47"/>
      <c r="J22" s="55">
        <f>SUM(J12:J21)</f>
        <v>805306.59000000008</v>
      </c>
      <c r="K22" s="1">
        <f>SUM(K12:K21)</f>
        <v>4026532.9499999993</v>
      </c>
      <c r="L22" s="15"/>
    </row>
    <row r="23" spans="2:12" ht="14.4" customHeight="1" x14ac:dyDescent="0.35">
      <c r="B23" s="21"/>
      <c r="C23" s="80" t="s">
        <v>42</v>
      </c>
      <c r="D23" s="86" t="s">
        <v>0</v>
      </c>
      <c r="E23" s="83" t="s">
        <v>7</v>
      </c>
      <c r="F23" s="62" t="s">
        <v>8</v>
      </c>
      <c r="G23" s="7">
        <v>11</v>
      </c>
      <c r="H23" s="7" t="s">
        <v>62</v>
      </c>
      <c r="I23" s="45">
        <v>5</v>
      </c>
      <c r="J23" s="53">
        <v>3564.37</v>
      </c>
      <c r="K23" s="50">
        <f>J23*I23</f>
        <v>17821.849999999999</v>
      </c>
      <c r="L23" s="15"/>
    </row>
    <row r="24" spans="2:12" ht="14.4" customHeight="1" thickBot="1" x14ac:dyDescent="0.4">
      <c r="B24" s="21"/>
      <c r="C24" s="81"/>
      <c r="D24" s="87"/>
      <c r="E24" s="84"/>
      <c r="F24" s="63"/>
      <c r="G24" s="42">
        <v>12</v>
      </c>
      <c r="H24" s="42" t="s">
        <v>61</v>
      </c>
      <c r="I24" s="46">
        <v>5</v>
      </c>
      <c r="J24" s="54">
        <v>19237.419999999998</v>
      </c>
      <c r="K24" s="51">
        <f>J24*I24</f>
        <v>96187.099999999991</v>
      </c>
      <c r="L24" s="15"/>
    </row>
    <row r="25" spans="2:12" x14ac:dyDescent="0.35">
      <c r="B25" s="21"/>
      <c r="C25" s="81"/>
      <c r="D25" s="87"/>
      <c r="E25" s="84"/>
      <c r="F25" s="62" t="s">
        <v>9</v>
      </c>
      <c r="G25" s="7">
        <v>13</v>
      </c>
      <c r="H25" s="7" t="s">
        <v>62</v>
      </c>
      <c r="I25" s="45">
        <v>5</v>
      </c>
      <c r="J25" s="53">
        <v>22827.29</v>
      </c>
      <c r="K25" s="50">
        <f>J25*I25</f>
        <v>114136.45000000001</v>
      </c>
      <c r="L25" s="15"/>
    </row>
    <row r="26" spans="2:12" ht="15" thickBot="1" x14ac:dyDescent="0.4">
      <c r="B26" s="21"/>
      <c r="C26" s="81"/>
      <c r="D26" s="87"/>
      <c r="E26" s="84"/>
      <c r="F26" s="63"/>
      <c r="G26" s="42">
        <v>14</v>
      </c>
      <c r="H26" s="42" t="s">
        <v>61</v>
      </c>
      <c r="I26" s="46">
        <v>5</v>
      </c>
      <c r="J26" s="54">
        <v>229790.1</v>
      </c>
      <c r="K26" s="51">
        <f>J26*I26</f>
        <v>1148950.5</v>
      </c>
      <c r="L26" s="15"/>
    </row>
    <row r="27" spans="2:12" x14ac:dyDescent="0.35">
      <c r="B27" s="21"/>
      <c r="C27" s="81"/>
      <c r="D27" s="87"/>
      <c r="E27" s="84"/>
      <c r="F27" s="64" t="s">
        <v>10</v>
      </c>
      <c r="G27" s="7">
        <v>15</v>
      </c>
      <c r="H27" s="7" t="s">
        <v>62</v>
      </c>
      <c r="I27" s="45">
        <v>5</v>
      </c>
      <c r="J27" s="53">
        <v>11238.49</v>
      </c>
      <c r="K27" s="50">
        <f>J27*I27</f>
        <v>56192.45</v>
      </c>
      <c r="L27" s="15"/>
    </row>
    <row r="28" spans="2:12" ht="15" thickBot="1" x14ac:dyDescent="0.4">
      <c r="B28" s="21"/>
      <c r="C28" s="81"/>
      <c r="D28" s="87"/>
      <c r="E28" s="84"/>
      <c r="F28" s="65"/>
      <c r="G28" s="42">
        <v>16</v>
      </c>
      <c r="H28" s="42" t="s">
        <v>61</v>
      </c>
      <c r="I28" s="46">
        <v>5</v>
      </c>
      <c r="J28" s="54">
        <v>54932.13</v>
      </c>
      <c r="K28" s="51">
        <f t="shared" ref="K28:K38" si="1">J28*I28</f>
        <v>274660.64999999997</v>
      </c>
      <c r="L28" s="15"/>
    </row>
    <row r="29" spans="2:12" x14ac:dyDescent="0.35">
      <c r="B29" s="21"/>
      <c r="C29" s="81"/>
      <c r="D29" s="87"/>
      <c r="E29" s="84"/>
      <c r="F29" s="66" t="s">
        <v>11</v>
      </c>
      <c r="G29" s="9">
        <v>17</v>
      </c>
      <c r="H29" s="9" t="s">
        <v>62</v>
      </c>
      <c r="I29" s="40">
        <v>5</v>
      </c>
      <c r="J29" s="56">
        <v>6784.56</v>
      </c>
      <c r="K29" s="52">
        <f>J29*I29</f>
        <v>33922.800000000003</v>
      </c>
      <c r="L29" s="15"/>
    </row>
    <row r="30" spans="2:12" ht="15" thickBot="1" x14ac:dyDescent="0.4">
      <c r="B30" s="21"/>
      <c r="C30" s="81"/>
      <c r="D30" s="87"/>
      <c r="E30" s="84"/>
      <c r="F30" s="65"/>
      <c r="G30" s="42">
        <v>18</v>
      </c>
      <c r="H30" s="42" t="s">
        <v>61</v>
      </c>
      <c r="I30" s="46">
        <v>5</v>
      </c>
      <c r="J30" s="54">
        <v>85549.33</v>
      </c>
      <c r="K30" s="51">
        <f t="shared" si="1"/>
        <v>427746.65</v>
      </c>
      <c r="L30" s="15"/>
    </row>
    <row r="31" spans="2:12" x14ac:dyDescent="0.35">
      <c r="B31" s="21"/>
      <c r="C31" s="81"/>
      <c r="D31" s="87"/>
      <c r="E31" s="84"/>
      <c r="F31" s="66" t="s">
        <v>12</v>
      </c>
      <c r="G31" s="9">
        <v>19</v>
      </c>
      <c r="H31" s="9" t="s">
        <v>62</v>
      </c>
      <c r="I31" s="40">
        <v>5</v>
      </c>
      <c r="J31" s="56">
        <v>3141.47</v>
      </c>
      <c r="K31" s="52">
        <f t="shared" si="1"/>
        <v>15707.349999999999</v>
      </c>
      <c r="L31" s="15"/>
    </row>
    <row r="32" spans="2:12" ht="15" thickBot="1" x14ac:dyDescent="0.4">
      <c r="B32" s="21"/>
      <c r="C32" s="81"/>
      <c r="D32" s="87"/>
      <c r="E32" s="84"/>
      <c r="F32" s="65"/>
      <c r="G32" s="42">
        <v>20</v>
      </c>
      <c r="H32" s="42" t="s">
        <v>61</v>
      </c>
      <c r="I32" s="46">
        <v>5</v>
      </c>
      <c r="J32" s="54">
        <v>21881.49</v>
      </c>
      <c r="K32" s="51">
        <f t="shared" si="1"/>
        <v>109407.45000000001</v>
      </c>
      <c r="L32" s="15"/>
    </row>
    <row r="33" spans="2:12" x14ac:dyDescent="0.35">
      <c r="B33" s="21"/>
      <c r="C33" s="81"/>
      <c r="D33" s="87"/>
      <c r="E33" s="84"/>
      <c r="F33" s="66" t="s">
        <v>13</v>
      </c>
      <c r="G33" s="9">
        <v>21</v>
      </c>
      <c r="H33" s="9" t="s">
        <v>62</v>
      </c>
      <c r="I33" s="40">
        <v>5</v>
      </c>
      <c r="J33" s="56">
        <v>16871.810000000001</v>
      </c>
      <c r="K33" s="52">
        <f t="shared" si="1"/>
        <v>84359.05</v>
      </c>
      <c r="L33" s="15"/>
    </row>
    <row r="34" spans="2:12" ht="15" thickBot="1" x14ac:dyDescent="0.4">
      <c r="B34" s="21"/>
      <c r="C34" s="81"/>
      <c r="D34" s="87"/>
      <c r="E34" s="84"/>
      <c r="F34" s="65"/>
      <c r="G34" s="42">
        <v>22</v>
      </c>
      <c r="H34" s="42" t="s">
        <v>61</v>
      </c>
      <c r="I34" s="46">
        <v>5</v>
      </c>
      <c r="J34" s="54">
        <v>75404.399999999994</v>
      </c>
      <c r="K34" s="51">
        <f t="shared" si="1"/>
        <v>377022</v>
      </c>
      <c r="L34" s="15"/>
    </row>
    <row r="35" spans="2:12" x14ac:dyDescent="0.35">
      <c r="B35" s="21"/>
      <c r="C35" s="81"/>
      <c r="D35" s="87"/>
      <c r="E35" s="84"/>
      <c r="F35" s="66" t="s">
        <v>14</v>
      </c>
      <c r="G35" s="9">
        <v>23</v>
      </c>
      <c r="H35" s="9" t="s">
        <v>62</v>
      </c>
      <c r="I35" s="40">
        <v>5</v>
      </c>
      <c r="J35" s="56">
        <v>14828.22</v>
      </c>
      <c r="K35" s="52">
        <f t="shared" si="1"/>
        <v>74141.099999999991</v>
      </c>
      <c r="L35" s="15"/>
    </row>
    <row r="36" spans="2:12" ht="15" thickBot="1" x14ac:dyDescent="0.4">
      <c r="B36" s="21"/>
      <c r="C36" s="81"/>
      <c r="D36" s="87"/>
      <c r="E36" s="84"/>
      <c r="F36" s="65"/>
      <c r="G36" s="42">
        <v>24</v>
      </c>
      <c r="H36" s="42" t="s">
        <v>61</v>
      </c>
      <c r="I36" s="46">
        <v>5</v>
      </c>
      <c r="J36" s="54">
        <v>43688.04</v>
      </c>
      <c r="K36" s="51">
        <f t="shared" si="1"/>
        <v>218440.2</v>
      </c>
      <c r="L36" s="15"/>
    </row>
    <row r="37" spans="2:12" x14ac:dyDescent="0.35">
      <c r="B37" s="21"/>
      <c r="C37" s="81"/>
      <c r="D37" s="87"/>
      <c r="E37" s="84"/>
      <c r="F37" s="66" t="s">
        <v>15</v>
      </c>
      <c r="G37" s="9">
        <v>25</v>
      </c>
      <c r="H37" s="9" t="s">
        <v>62</v>
      </c>
      <c r="I37" s="40">
        <v>5</v>
      </c>
      <c r="J37" s="56">
        <v>3182.57</v>
      </c>
      <c r="K37" s="52">
        <f t="shared" si="1"/>
        <v>15912.85</v>
      </c>
      <c r="L37" s="15"/>
    </row>
    <row r="38" spans="2:12" ht="15" thickBot="1" x14ac:dyDescent="0.4">
      <c r="B38" s="21"/>
      <c r="C38" s="81"/>
      <c r="D38" s="87"/>
      <c r="E38" s="84"/>
      <c r="F38" s="65"/>
      <c r="G38" s="42">
        <v>26</v>
      </c>
      <c r="H38" s="42" t="s">
        <v>61</v>
      </c>
      <c r="I38" s="46">
        <v>5</v>
      </c>
      <c r="J38" s="54">
        <v>14157.32</v>
      </c>
      <c r="K38" s="51">
        <f t="shared" si="1"/>
        <v>70786.600000000006</v>
      </c>
      <c r="L38" s="15"/>
    </row>
    <row r="39" spans="2:12" ht="21.65" customHeight="1" thickBot="1" x14ac:dyDescent="0.4">
      <c r="B39" s="21"/>
      <c r="C39" s="82"/>
      <c r="D39" s="88"/>
      <c r="E39" s="85"/>
      <c r="F39" s="43" t="s">
        <v>29</v>
      </c>
      <c r="G39" s="43"/>
      <c r="H39" s="31"/>
      <c r="I39" s="48"/>
      <c r="J39" s="57">
        <f>SUM(J23:J38)</f>
        <v>627079.00999999989</v>
      </c>
      <c r="K39" s="32">
        <f>SUM(K23:K38)</f>
        <v>3135395.0500000003</v>
      </c>
      <c r="L39" s="15"/>
    </row>
    <row r="40" spans="2:12" ht="14.4" customHeight="1" x14ac:dyDescent="0.35">
      <c r="B40" s="21"/>
      <c r="C40" s="80" t="s">
        <v>43</v>
      </c>
      <c r="D40" s="86" t="s">
        <v>0</v>
      </c>
      <c r="E40" s="83" t="s">
        <v>16</v>
      </c>
      <c r="F40" s="64" t="s">
        <v>17</v>
      </c>
      <c r="G40" s="7">
        <v>27</v>
      </c>
      <c r="H40" s="7" t="s">
        <v>62</v>
      </c>
      <c r="I40" s="45">
        <v>5</v>
      </c>
      <c r="J40" s="53">
        <v>31615.11</v>
      </c>
      <c r="K40" s="50">
        <f t="shared" ref="K40:K47" si="2">J40*I40</f>
        <v>158075.54999999999</v>
      </c>
      <c r="L40" s="15"/>
    </row>
    <row r="41" spans="2:12" ht="14.4" customHeight="1" thickBot="1" x14ac:dyDescent="0.4">
      <c r="B41" s="21"/>
      <c r="C41" s="81"/>
      <c r="D41" s="87"/>
      <c r="E41" s="84"/>
      <c r="F41" s="65"/>
      <c r="G41" s="42">
        <v>28</v>
      </c>
      <c r="H41" s="42" t="s">
        <v>61</v>
      </c>
      <c r="I41" s="46">
        <v>5</v>
      </c>
      <c r="J41" s="54">
        <v>158300.04</v>
      </c>
      <c r="K41" s="51">
        <f t="shared" si="2"/>
        <v>791500.20000000007</v>
      </c>
      <c r="L41" s="15"/>
    </row>
    <row r="42" spans="2:12" x14ac:dyDescent="0.35">
      <c r="B42" s="21"/>
      <c r="C42" s="81"/>
      <c r="D42" s="87"/>
      <c r="E42" s="84"/>
      <c r="F42" s="66" t="s">
        <v>18</v>
      </c>
      <c r="G42" s="9">
        <v>29</v>
      </c>
      <c r="H42" s="9" t="s">
        <v>62</v>
      </c>
      <c r="I42" s="40">
        <v>5</v>
      </c>
      <c r="J42" s="56">
        <v>5581.49</v>
      </c>
      <c r="K42" s="52">
        <f t="shared" si="2"/>
        <v>27907.449999999997</v>
      </c>
      <c r="L42" s="15"/>
    </row>
    <row r="43" spans="2:12" ht="15" thickBot="1" x14ac:dyDescent="0.4">
      <c r="B43" s="21"/>
      <c r="C43" s="81"/>
      <c r="D43" s="87"/>
      <c r="E43" s="84"/>
      <c r="F43" s="65"/>
      <c r="G43" s="42">
        <v>30</v>
      </c>
      <c r="H43" s="42" t="s">
        <v>61</v>
      </c>
      <c r="I43" s="46">
        <v>5</v>
      </c>
      <c r="J43" s="54">
        <v>24636.25</v>
      </c>
      <c r="K43" s="51">
        <f t="shared" si="2"/>
        <v>123181.25</v>
      </c>
      <c r="L43" s="15"/>
    </row>
    <row r="44" spans="2:12" x14ac:dyDescent="0.35">
      <c r="B44" s="21"/>
      <c r="C44" s="81"/>
      <c r="D44" s="87"/>
      <c r="E44" s="84"/>
      <c r="F44" s="66" t="s">
        <v>19</v>
      </c>
      <c r="G44" s="9">
        <v>31</v>
      </c>
      <c r="H44" s="9" t="s">
        <v>62</v>
      </c>
      <c r="I44" s="40">
        <v>5</v>
      </c>
      <c r="J44" s="56">
        <v>31832.69</v>
      </c>
      <c r="K44" s="52">
        <f t="shared" si="2"/>
        <v>159163.44999999998</v>
      </c>
      <c r="L44" s="15"/>
    </row>
    <row r="45" spans="2:12" ht="15" thickBot="1" x14ac:dyDescent="0.4">
      <c r="B45" s="21"/>
      <c r="C45" s="81"/>
      <c r="D45" s="87"/>
      <c r="E45" s="84"/>
      <c r="F45" s="65"/>
      <c r="G45" s="42">
        <v>32</v>
      </c>
      <c r="H45" s="42" t="s">
        <v>61</v>
      </c>
      <c r="I45" s="46">
        <v>5</v>
      </c>
      <c r="J45" s="54">
        <v>258358.71</v>
      </c>
      <c r="K45" s="51">
        <f t="shared" si="2"/>
        <v>1291793.55</v>
      </c>
      <c r="L45" s="15"/>
    </row>
    <row r="46" spans="2:12" x14ac:dyDescent="0.35">
      <c r="B46" s="21"/>
      <c r="C46" s="81"/>
      <c r="D46" s="87"/>
      <c r="E46" s="84"/>
      <c r="F46" s="66" t="s">
        <v>20</v>
      </c>
      <c r="G46" s="9">
        <v>33</v>
      </c>
      <c r="H46" s="9" t="s">
        <v>62</v>
      </c>
      <c r="I46" s="40">
        <v>5</v>
      </c>
      <c r="J46" s="56">
        <v>15603.52</v>
      </c>
      <c r="K46" s="52">
        <f t="shared" si="2"/>
        <v>78017.600000000006</v>
      </c>
      <c r="L46" s="15"/>
    </row>
    <row r="47" spans="2:12" ht="15" thickBot="1" x14ac:dyDescent="0.4">
      <c r="B47" s="21"/>
      <c r="C47" s="81"/>
      <c r="D47" s="87"/>
      <c r="E47" s="84"/>
      <c r="F47" s="65"/>
      <c r="G47" s="42">
        <v>34</v>
      </c>
      <c r="H47" s="42" t="s">
        <v>61</v>
      </c>
      <c r="I47" s="46">
        <v>5</v>
      </c>
      <c r="J47" s="54">
        <v>53811.31</v>
      </c>
      <c r="K47" s="51">
        <f t="shared" si="2"/>
        <v>269056.55</v>
      </c>
      <c r="L47" s="15"/>
    </row>
    <row r="48" spans="2:12" ht="15" thickBot="1" x14ac:dyDescent="0.4">
      <c r="B48" s="21"/>
      <c r="C48" s="82"/>
      <c r="D48" s="88"/>
      <c r="E48" s="85"/>
      <c r="F48" s="43" t="s">
        <v>30</v>
      </c>
      <c r="G48" s="43"/>
      <c r="H48" s="31"/>
      <c r="I48" s="48"/>
      <c r="J48" s="57">
        <f>SUM(J40:J47)</f>
        <v>579739.12000000011</v>
      </c>
      <c r="K48" s="32">
        <f>SUM(K40:K47)</f>
        <v>2898695.6</v>
      </c>
      <c r="L48" s="15"/>
    </row>
    <row r="49" spans="2:13" ht="15" customHeight="1" x14ac:dyDescent="0.35">
      <c r="B49" s="21"/>
      <c r="C49" s="80" t="s">
        <v>44</v>
      </c>
      <c r="D49" s="86" t="s">
        <v>0</v>
      </c>
      <c r="E49" s="83" t="s">
        <v>21</v>
      </c>
      <c r="F49" s="64" t="s">
        <v>22</v>
      </c>
      <c r="G49" s="7">
        <v>35</v>
      </c>
      <c r="H49" s="7" t="s">
        <v>62</v>
      </c>
      <c r="I49" s="45">
        <v>5</v>
      </c>
      <c r="J49" s="53">
        <v>33210.230000000003</v>
      </c>
      <c r="K49" s="50">
        <f t="shared" ref="K49:K56" si="3">J49*I49</f>
        <v>166051.15000000002</v>
      </c>
      <c r="L49" s="15"/>
    </row>
    <row r="50" spans="2:13" ht="15" customHeight="1" thickBot="1" x14ac:dyDescent="0.4">
      <c r="B50" s="21"/>
      <c r="C50" s="81"/>
      <c r="D50" s="87"/>
      <c r="E50" s="84"/>
      <c r="F50" s="65"/>
      <c r="G50" s="42">
        <v>36</v>
      </c>
      <c r="H50" s="42" t="s">
        <v>61</v>
      </c>
      <c r="I50" s="46">
        <v>5</v>
      </c>
      <c r="J50" s="54">
        <v>16432.82</v>
      </c>
      <c r="K50" s="51">
        <f t="shared" si="3"/>
        <v>82164.100000000006</v>
      </c>
      <c r="L50" s="15"/>
    </row>
    <row r="51" spans="2:13" ht="14.4" customHeight="1" x14ac:dyDescent="0.35">
      <c r="B51" s="21"/>
      <c r="C51" s="81"/>
      <c r="D51" s="87"/>
      <c r="E51" s="84"/>
      <c r="F51" s="66" t="s">
        <v>34</v>
      </c>
      <c r="G51" s="9">
        <v>37</v>
      </c>
      <c r="H51" s="9" t="s">
        <v>62</v>
      </c>
      <c r="I51" s="40">
        <v>5</v>
      </c>
      <c r="J51" s="56">
        <v>31615.11</v>
      </c>
      <c r="K51" s="52">
        <f t="shared" si="3"/>
        <v>158075.54999999999</v>
      </c>
      <c r="L51" s="15"/>
    </row>
    <row r="52" spans="2:13" ht="14.4" customHeight="1" thickBot="1" x14ac:dyDescent="0.4">
      <c r="B52" s="21"/>
      <c r="C52" s="81"/>
      <c r="D52" s="87"/>
      <c r="E52" s="84"/>
      <c r="F52" s="65"/>
      <c r="G52" s="42">
        <v>38</v>
      </c>
      <c r="H52" s="42" t="s">
        <v>61</v>
      </c>
      <c r="I52" s="46">
        <v>5</v>
      </c>
      <c r="J52" s="54">
        <v>158300.04</v>
      </c>
      <c r="K52" s="51">
        <f t="shared" si="3"/>
        <v>791500.20000000007</v>
      </c>
      <c r="L52" s="15"/>
    </row>
    <row r="53" spans="2:13" x14ac:dyDescent="0.35">
      <c r="B53" s="21"/>
      <c r="C53" s="81"/>
      <c r="D53" s="87"/>
      <c r="E53" s="84"/>
      <c r="F53" s="66" t="s">
        <v>23</v>
      </c>
      <c r="G53" s="9">
        <v>39</v>
      </c>
      <c r="H53" s="9" t="s">
        <v>62</v>
      </c>
      <c r="I53" s="40">
        <v>5</v>
      </c>
      <c r="J53" s="56">
        <v>32223.27</v>
      </c>
      <c r="K53" s="52">
        <f t="shared" si="3"/>
        <v>161116.35</v>
      </c>
      <c r="L53" s="15"/>
    </row>
    <row r="54" spans="2:13" ht="15" thickBot="1" x14ac:dyDescent="0.4">
      <c r="B54" s="21"/>
      <c r="C54" s="81"/>
      <c r="D54" s="87"/>
      <c r="E54" s="84"/>
      <c r="F54" s="65"/>
      <c r="G54" s="42">
        <v>40</v>
      </c>
      <c r="H54" s="42" t="s">
        <v>61</v>
      </c>
      <c r="I54" s="46">
        <v>5</v>
      </c>
      <c r="J54" s="54">
        <v>30318.6</v>
      </c>
      <c r="K54" s="51">
        <f t="shared" si="3"/>
        <v>151593</v>
      </c>
      <c r="L54" s="15"/>
    </row>
    <row r="55" spans="2:13" x14ac:dyDescent="0.35">
      <c r="B55" s="21"/>
      <c r="C55" s="81"/>
      <c r="D55" s="87"/>
      <c r="E55" s="84"/>
      <c r="F55" s="67" t="s">
        <v>24</v>
      </c>
      <c r="G55" s="9">
        <v>41</v>
      </c>
      <c r="H55" s="9" t="s">
        <v>62</v>
      </c>
      <c r="I55" s="40">
        <v>5</v>
      </c>
      <c r="J55" s="56">
        <v>39819.22</v>
      </c>
      <c r="K55" s="52">
        <f t="shared" si="3"/>
        <v>199096.1</v>
      </c>
      <c r="L55" s="15"/>
    </row>
    <row r="56" spans="2:13" ht="15" thickBot="1" x14ac:dyDescent="0.4">
      <c r="B56" s="21"/>
      <c r="C56" s="81"/>
      <c r="D56" s="87"/>
      <c r="E56" s="84"/>
      <c r="F56" s="63"/>
      <c r="G56" s="42">
        <v>42</v>
      </c>
      <c r="H56" s="42" t="s">
        <v>61</v>
      </c>
      <c r="I56" s="46">
        <v>5</v>
      </c>
      <c r="J56" s="54">
        <v>115968.71</v>
      </c>
      <c r="K56" s="51">
        <f t="shared" si="3"/>
        <v>579843.55000000005</v>
      </c>
      <c r="L56" s="15"/>
    </row>
    <row r="57" spans="2:13" ht="15" thickBot="1" x14ac:dyDescent="0.4">
      <c r="B57" s="21"/>
      <c r="C57" s="81"/>
      <c r="D57" s="87"/>
      <c r="E57" s="84"/>
      <c r="F57" s="2" t="s">
        <v>31</v>
      </c>
      <c r="G57" s="2"/>
      <c r="H57" s="8"/>
      <c r="I57" s="47"/>
      <c r="J57" s="55">
        <f>SUM(J49:J56)</f>
        <v>457888.00000000006</v>
      </c>
      <c r="K57" s="1">
        <f>SUM(K49:K56)</f>
        <v>2289440</v>
      </c>
      <c r="L57" s="15"/>
    </row>
    <row r="58" spans="2:13" x14ac:dyDescent="0.35">
      <c r="B58" s="21"/>
      <c r="C58" s="74" t="s">
        <v>45</v>
      </c>
      <c r="D58" s="62" t="s">
        <v>0</v>
      </c>
      <c r="E58" s="77" t="s">
        <v>25</v>
      </c>
      <c r="F58" s="62" t="s">
        <v>26</v>
      </c>
      <c r="G58" s="7">
        <v>43</v>
      </c>
      <c r="H58" s="7" t="s">
        <v>62</v>
      </c>
      <c r="I58" s="45">
        <v>5</v>
      </c>
      <c r="J58" s="53">
        <v>51605.75</v>
      </c>
      <c r="K58" s="50">
        <f>J58*I58</f>
        <v>258028.75</v>
      </c>
      <c r="L58" s="15"/>
    </row>
    <row r="59" spans="2:13" ht="15" thickBot="1" x14ac:dyDescent="0.4">
      <c r="B59" s="21"/>
      <c r="C59" s="75"/>
      <c r="D59" s="67"/>
      <c r="E59" s="78"/>
      <c r="F59" s="63"/>
      <c r="G59" s="42">
        <v>44</v>
      </c>
      <c r="H59" s="42" t="s">
        <v>61</v>
      </c>
      <c r="I59" s="46">
        <v>5</v>
      </c>
      <c r="J59" s="54">
        <v>74216.81</v>
      </c>
      <c r="K59" s="51">
        <f>J59*I59</f>
        <v>371084.05</v>
      </c>
      <c r="L59" s="15"/>
    </row>
    <row r="60" spans="2:13" ht="15" thickBot="1" x14ac:dyDescent="0.4">
      <c r="B60" s="21"/>
      <c r="C60" s="76"/>
      <c r="D60" s="63"/>
      <c r="E60" s="79"/>
      <c r="F60" s="10" t="s">
        <v>32</v>
      </c>
      <c r="G60" s="10"/>
      <c r="H60" s="2"/>
      <c r="I60" s="10"/>
      <c r="J60" s="55">
        <f>SUM(J58:J59)</f>
        <v>125822.56</v>
      </c>
      <c r="K60" s="1">
        <f>SUM(K58:K59)</f>
        <v>629112.80000000005</v>
      </c>
      <c r="L60" s="15"/>
    </row>
    <row r="61" spans="2:13" ht="15" thickBot="1" x14ac:dyDescent="0.4">
      <c r="B61" s="21"/>
      <c r="C61" s="33" t="s">
        <v>46</v>
      </c>
      <c r="D61" s="34"/>
      <c r="E61" s="35" t="s">
        <v>63</v>
      </c>
      <c r="F61" s="36" t="s">
        <v>27</v>
      </c>
      <c r="G61" s="36"/>
      <c r="H61" s="3"/>
      <c r="I61" s="36"/>
      <c r="J61" s="59">
        <f>J58+J55+J53+J51+J49+J46+J44+J42+J40+J37+J35+J33+J31+J29+J27+J25+J23+J20+J18+J16+J14+J12</f>
        <v>422418.5799999999</v>
      </c>
      <c r="K61" s="59">
        <f>K58+K55+K53+K51+K49+K46+K44+K42+K40+K37+K35+K33+K31+K29+K27+K25+K23+K20+K18+K16+K14+K12</f>
        <v>2112092.9000000004</v>
      </c>
      <c r="L61" s="15"/>
    </row>
    <row r="62" spans="2:13" ht="15" thickBot="1" x14ac:dyDescent="0.4">
      <c r="B62" s="21"/>
      <c r="C62" s="37"/>
      <c r="D62" s="38"/>
      <c r="E62" s="39" t="s">
        <v>64</v>
      </c>
      <c r="F62" s="38"/>
      <c r="G62" s="38"/>
      <c r="H62" s="38"/>
      <c r="I62" s="38"/>
      <c r="J62" s="60">
        <f>J59+J56+J54+J52+J50+J47+J45+J43+J41+J38+J36+J34+J32+J30+J28+J26+J24+J21+J19+J17+J15+J13</f>
        <v>2173416.6999999997</v>
      </c>
      <c r="K62" s="60">
        <f>K59+K56+K54+K52+K50+K47+K45+K43+K41+K38+K36+K34+K32+K30+K28+K26+K24+K21+K19+K17+K15+K13</f>
        <v>10867083.5</v>
      </c>
      <c r="L62" s="13"/>
      <c r="M62" s="58"/>
    </row>
    <row r="63" spans="2:13" x14ac:dyDescent="0.35">
      <c r="B63" s="21"/>
      <c r="C63" s="25" t="s">
        <v>49</v>
      </c>
      <c r="D63" s="14"/>
      <c r="E63" s="14"/>
      <c r="F63" s="14"/>
      <c r="G63" s="14"/>
      <c r="H63" s="14"/>
      <c r="I63" s="14"/>
      <c r="J63" s="14"/>
      <c r="K63" s="14"/>
      <c r="L63" s="15"/>
    </row>
    <row r="64" spans="2:13" x14ac:dyDescent="0.35">
      <c r="B64" s="21"/>
      <c r="C64" s="14"/>
      <c r="D64" s="14"/>
      <c r="E64" s="14"/>
      <c r="F64" s="14"/>
      <c r="G64" s="14"/>
      <c r="H64" s="14"/>
      <c r="I64" s="14"/>
      <c r="J64" s="61">
        <f>J61/12</f>
        <v>35201.548333333325</v>
      </c>
      <c r="K64" s="14"/>
      <c r="L64" s="15"/>
    </row>
    <row r="65" spans="2:12" x14ac:dyDescent="0.35">
      <c r="B65" s="21"/>
      <c r="C65" s="14"/>
      <c r="D65" s="14"/>
      <c r="E65" s="14"/>
      <c r="F65" s="14"/>
      <c r="G65" s="14"/>
      <c r="H65" s="14"/>
      <c r="I65" s="14"/>
      <c r="J65" s="14"/>
      <c r="K65" s="14"/>
      <c r="L65" s="15"/>
    </row>
    <row r="66" spans="2:12" x14ac:dyDescent="0.35">
      <c r="B66" s="21"/>
      <c r="C66" s="14"/>
      <c r="D66" s="14"/>
      <c r="E66" s="14"/>
      <c r="F66" s="14"/>
      <c r="G66" s="14"/>
      <c r="H66" s="14"/>
      <c r="I66" s="14"/>
      <c r="J66" s="14"/>
      <c r="K66" s="14"/>
      <c r="L66" s="15"/>
    </row>
    <row r="67" spans="2:12" x14ac:dyDescent="0.35">
      <c r="B67" s="21"/>
      <c r="C67" s="28" t="s">
        <v>50</v>
      </c>
      <c r="D67" s="26"/>
      <c r="E67" s="26"/>
      <c r="F67" s="26"/>
      <c r="G67" s="26"/>
      <c r="H67" s="28" t="s">
        <v>54</v>
      </c>
      <c r="I67" s="26"/>
      <c r="J67" s="26"/>
      <c r="K67" s="26"/>
      <c r="L67" s="27"/>
    </row>
    <row r="68" spans="2:12" x14ac:dyDescent="0.35">
      <c r="B68" s="21"/>
      <c r="C68" s="68" t="s">
        <v>51</v>
      </c>
      <c r="D68" s="68"/>
      <c r="E68" s="68"/>
      <c r="F68" s="16"/>
      <c r="G68" s="16"/>
      <c r="H68" s="68" t="s">
        <v>55</v>
      </c>
      <c r="I68" s="68"/>
      <c r="J68" s="68"/>
      <c r="K68" s="16"/>
      <c r="L68" s="17"/>
    </row>
    <row r="69" spans="2:12" x14ac:dyDescent="0.35">
      <c r="B69" s="21"/>
      <c r="C69" s="26" t="s">
        <v>52</v>
      </c>
      <c r="D69" s="26"/>
      <c r="E69" s="26"/>
      <c r="F69" s="26"/>
      <c r="G69" s="26"/>
      <c r="H69" s="26" t="s">
        <v>56</v>
      </c>
      <c r="I69" s="26"/>
      <c r="J69" s="26"/>
      <c r="K69" s="26"/>
      <c r="L69" s="27"/>
    </row>
    <row r="70" spans="2:12" x14ac:dyDescent="0.35">
      <c r="B70" s="21"/>
      <c r="C70" s="69" t="s">
        <v>53</v>
      </c>
      <c r="D70" s="69"/>
      <c r="E70" s="69"/>
      <c r="F70" s="16"/>
      <c r="G70" s="16"/>
      <c r="H70" s="68" t="s">
        <v>57</v>
      </c>
      <c r="I70" s="68"/>
      <c r="J70" s="68"/>
      <c r="K70" s="16"/>
      <c r="L70" s="17"/>
    </row>
    <row r="71" spans="2:12" x14ac:dyDescent="0.35">
      <c r="B71" s="21"/>
      <c r="C71" s="14"/>
      <c r="D71" s="14"/>
      <c r="E71" s="14"/>
      <c r="F71" s="14"/>
      <c r="G71" s="14"/>
      <c r="H71" s="14"/>
      <c r="I71" s="14"/>
      <c r="J71" s="14"/>
      <c r="K71" s="14"/>
      <c r="L71" s="15"/>
    </row>
    <row r="72" spans="2:12" x14ac:dyDescent="0.35">
      <c r="B72" s="21"/>
      <c r="C72" s="14"/>
      <c r="D72" s="14"/>
      <c r="E72" s="14"/>
      <c r="F72" s="14"/>
      <c r="G72" s="14"/>
      <c r="H72" s="14"/>
      <c r="I72" s="14"/>
      <c r="J72" s="14"/>
      <c r="K72" s="14"/>
      <c r="L72" s="15"/>
    </row>
    <row r="73" spans="2:12" ht="15" thickBot="1" x14ac:dyDescent="0.4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4"/>
    </row>
  </sheetData>
  <mergeCells count="43">
    <mergeCell ref="C23:C39"/>
    <mergeCell ref="D23:D39"/>
    <mergeCell ref="D12:D22"/>
    <mergeCell ref="H68:J68"/>
    <mergeCell ref="H70:J70"/>
    <mergeCell ref="B3:K3"/>
    <mergeCell ref="B4:K4"/>
    <mergeCell ref="C58:C60"/>
    <mergeCell ref="D58:D60"/>
    <mergeCell ref="E58:E60"/>
    <mergeCell ref="C12:C22"/>
    <mergeCell ref="E12:E22"/>
    <mergeCell ref="E23:E39"/>
    <mergeCell ref="C40:C48"/>
    <mergeCell ref="D40:D48"/>
    <mergeCell ref="E40:E48"/>
    <mergeCell ref="C49:C57"/>
    <mergeCell ref="D49:D57"/>
    <mergeCell ref="E49:E57"/>
    <mergeCell ref="F58:F59"/>
    <mergeCell ref="F55:F56"/>
    <mergeCell ref="F53:F54"/>
    <mergeCell ref="C68:E68"/>
    <mergeCell ref="C70:E70"/>
    <mergeCell ref="F44:F45"/>
    <mergeCell ref="F42:F43"/>
    <mergeCell ref="F40:F41"/>
    <mergeCell ref="F51:F52"/>
    <mergeCell ref="F49:F50"/>
    <mergeCell ref="F46:F47"/>
    <mergeCell ref="F31:F32"/>
    <mergeCell ref="F29:F30"/>
    <mergeCell ref="F27:F28"/>
    <mergeCell ref="F37:F38"/>
    <mergeCell ref="F35:F36"/>
    <mergeCell ref="F33:F34"/>
    <mergeCell ref="F12:F13"/>
    <mergeCell ref="F18:F19"/>
    <mergeCell ref="F16:F17"/>
    <mergeCell ref="F14:F15"/>
    <mergeCell ref="F25:F26"/>
    <mergeCell ref="F23:F24"/>
    <mergeCell ref="F20:F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Kleber Bolívar Meneghel Vargas</dc:creator>
  <cp:lastModifiedBy>Josue Menezes Vieira</cp:lastModifiedBy>
  <dcterms:created xsi:type="dcterms:W3CDTF">2024-03-26T12:24:39Z</dcterms:created>
  <dcterms:modified xsi:type="dcterms:W3CDTF">2024-09-11T15:09:58Z</dcterms:modified>
</cp:coreProperties>
</file>