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felipe.goretti\Desktop\OCA\Tv\"/>
    </mc:Choice>
  </mc:AlternateContent>
  <xr:revisionPtr revIDLastSave="0" documentId="8_{6F22F297-4853-4728-907E-BDAD6E9B0425}" xr6:coauthVersionLast="47" xr6:coauthVersionMax="47" xr10:uidLastSave="{00000000-0000-0000-0000-000000000000}"/>
  <bookViews>
    <workbookView xWindow="28680" yWindow="-120" windowWidth="24240" windowHeight="13140" tabRatio="879" xr2:uid="{00000000-000D-0000-FFFF-FFFF00000000}"/>
  </bookViews>
  <sheets>
    <sheet name="Gráfico 1 - Total de assinantes" sheetId="53" r:id="rId1"/>
    <sheet name="Gráfico 2 - Total de canais" sheetId="55" r:id="rId2"/>
    <sheet name="Gráfico 3 - SD vs HD" sheetId="34" r:id="rId3"/>
    <sheet name="Gráfico 4 - Interseção SD_HD" sheetId="58" r:id="rId4"/>
    <sheet name="Gráfico 5 - Básicos vs Premium" sheetId="47" r:id="rId5"/>
    <sheet name="Gráfico 6 - Categorias" sheetId="44" r:id="rId6"/>
    <sheet name="Gráfico 7 - Filmes e séries " sheetId="48" r:id="rId7"/>
    <sheet name="Gráfico 8 - Esportes " sheetId="49" r:id="rId8"/>
    <sheet name="Gráfico 9 - Canais CEQ" sheetId="39" r:id="rId9"/>
    <sheet name="Figura 1 - Entrada e saída" sheetId="60" r:id="rId10"/>
    <sheet name="Tabela 1 - grupo por qnt. canal" sheetId="56" r:id="rId11"/>
    <sheet name="Tabela 2" sheetId="63" r:id="rId12"/>
    <sheet name="Tabela 3" sheetId="64" r:id="rId13"/>
    <sheet name="Tabela 4" sheetId="65" r:id="rId14"/>
    <sheet name="Filmes e Séries B Canais" sheetId="24" r:id="rId15"/>
    <sheet name="Filmes e Séries P Canais" sheetId="51" r:id="rId16"/>
    <sheet name="Esportes B Canais" sheetId="26" r:id="rId17"/>
    <sheet name="Esportes P Canais" sheetId="27" r:id="rId18"/>
    <sheet name="Infantil Canais" sheetId="28" r:id="rId19"/>
    <sheet name="Notícias Canais" sheetId="30" r:id="rId20"/>
    <sheet name="Documentários Canais" sheetId="29" r:id="rId21"/>
    <sheet name="Variedades Canais" sheetId="32" r:id="rId22"/>
    <sheet name="Listagem completa de canais" sheetId="62" r:id="rId23"/>
  </sheets>
  <definedNames>
    <definedName name="_xlnm._FilterDatabase" localSheetId="14" hidden="1">'Filmes e Séries B Canais'!$A$1:$D$51</definedName>
    <definedName name="_xlnm._FilterDatabase" localSheetId="22" hidden="1">'Listagem completa de canais'!$A$2:$H$219</definedName>
    <definedName name="_xlnm._FilterDatabase" localSheetId="10" hidden="1">'Tabela 1 - grupo por qnt. canal'!$A$2:$G$2</definedName>
    <definedName name="_ftn1" localSheetId="10">'Tabela 1 - grupo por qnt. canal'!$B$41</definedName>
    <definedName name="_ftnref1" localSheetId="10">'Tabela 1 - grupo por qnt. canal'!$B$32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56" l="1"/>
  <c r="D31" i="56"/>
  <c r="F49" i="56"/>
  <c r="D49" i="56"/>
  <c r="E29" i="56" s="1"/>
  <c r="G31" i="56" l="1"/>
  <c r="E31" i="56"/>
  <c r="G13" i="56"/>
  <c r="F34" i="56"/>
  <c r="D34" i="56"/>
  <c r="F26" i="56"/>
  <c r="D26" i="56"/>
  <c r="F10" i="56"/>
  <c r="D10" i="56"/>
  <c r="F21" i="56"/>
  <c r="D21" i="56"/>
  <c r="G8" i="56" l="1"/>
  <c r="G10" i="56"/>
  <c r="G30" i="56"/>
  <c r="G17" i="56"/>
  <c r="G4" i="56"/>
  <c r="G22" i="56"/>
  <c r="E45" i="56"/>
  <c r="E30" i="56"/>
  <c r="G33" i="56"/>
  <c r="G43" i="56"/>
  <c r="G34" i="56"/>
  <c r="G5" i="56"/>
  <c r="G9" i="56"/>
  <c r="G14" i="56"/>
  <c r="G18" i="56"/>
  <c r="G23" i="56"/>
  <c r="G28" i="56"/>
  <c r="G35" i="56"/>
  <c r="G39" i="56"/>
  <c r="G44" i="56"/>
  <c r="G47" i="56"/>
  <c r="G26" i="56"/>
  <c r="G27" i="56"/>
  <c r="G38" i="56"/>
  <c r="G46" i="56"/>
  <c r="G6" i="56"/>
  <c r="G11" i="56"/>
  <c r="G15" i="56"/>
  <c r="G19" i="56"/>
  <c r="G24" i="56"/>
  <c r="G29" i="56"/>
  <c r="G36" i="56"/>
  <c r="G41" i="56"/>
  <c r="G40" i="56"/>
  <c r="G48" i="56"/>
  <c r="G21" i="56"/>
  <c r="G7" i="56"/>
  <c r="G12" i="56"/>
  <c r="G16" i="56"/>
  <c r="G20" i="56"/>
  <c r="G25" i="56"/>
  <c r="G32" i="56"/>
  <c r="G37" i="56"/>
  <c r="G42" i="56"/>
  <c r="G45" i="56"/>
  <c r="E4" i="56"/>
  <c r="E6" i="56"/>
  <c r="E19" i="56"/>
  <c r="E15" i="56"/>
  <c r="E22" i="56"/>
  <c r="E27" i="56"/>
  <c r="E33" i="56"/>
  <c r="E38" i="56"/>
  <c r="E43" i="56"/>
  <c r="E46" i="56"/>
  <c r="E21" i="56"/>
  <c r="E9" i="56"/>
  <c r="E5" i="56"/>
  <c r="E18" i="56"/>
  <c r="E14" i="56"/>
  <c r="E23" i="56"/>
  <c r="E28" i="56"/>
  <c r="E35" i="56"/>
  <c r="E39" i="56"/>
  <c r="E44" i="56"/>
  <c r="E47" i="56"/>
  <c r="E34" i="56"/>
  <c r="E8" i="56"/>
  <c r="E11" i="56"/>
  <c r="E17" i="56"/>
  <c r="E13" i="56"/>
  <c r="E24" i="56"/>
  <c r="E36" i="56"/>
  <c r="E41" i="56"/>
  <c r="E40" i="56"/>
  <c r="E48" i="56"/>
  <c r="E26" i="56"/>
  <c r="E10" i="56"/>
  <c r="E7" i="56"/>
  <c r="E20" i="56"/>
  <c r="E16" i="56"/>
  <c r="E12" i="56"/>
  <c r="E25" i="56"/>
  <c r="E32" i="56"/>
  <c r="E37" i="56"/>
  <c r="E42" i="56"/>
  <c r="G49" i="56" l="1"/>
  <c r="E49" i="56"/>
</calcChain>
</file>

<file path=xl/sharedStrings.xml><?xml version="1.0" encoding="utf-8"?>
<sst xmlns="http://schemas.openxmlformats.org/spreadsheetml/2006/main" count="1960" uniqueCount="510">
  <si>
    <t>%</t>
  </si>
  <si>
    <t>GRUPO ECONÔMICO</t>
  </si>
  <si>
    <t>AMC NETWORKS</t>
  </si>
  <si>
    <t>AMC NETWORKS LATIN AMERICA LLC</t>
  </si>
  <si>
    <t>AMC HD</t>
  </si>
  <si>
    <t>GLOBO</t>
  </si>
  <si>
    <t>GLOBOSAT PROGRAMADORA LTDA</t>
  </si>
  <si>
    <t>Variedades</t>
  </si>
  <si>
    <t>+ GLOBOSAT (HD)</t>
  </si>
  <si>
    <t>TIME WARNER</t>
  </si>
  <si>
    <t>A&amp;E BRAZIL DISTRIBUTION, LLC</t>
  </si>
  <si>
    <t>A&amp;E HD</t>
  </si>
  <si>
    <t>DISCOVERY</t>
  </si>
  <si>
    <t>DISCOVERY LATIN AMERICA, L.L.C</t>
  </si>
  <si>
    <t>Documentários</t>
  </si>
  <si>
    <t>ANIMAL PLANET HD</t>
  </si>
  <si>
    <t>NEWCO PROGRAMADORA E PRODUTORA DE COMUNICAÇÃO LTDA.</t>
  </si>
  <si>
    <t>ARTE 1 HD</t>
  </si>
  <si>
    <t>SET BRAZIL, LLC</t>
  </si>
  <si>
    <t>AXN HD</t>
  </si>
  <si>
    <t>FOX</t>
  </si>
  <si>
    <t>FOX LATIN AMERICAN CHANNEL, INC</t>
  </si>
  <si>
    <t>BABY TV</t>
  </si>
  <si>
    <t>Infantil</t>
  </si>
  <si>
    <t>BANDNEWS</t>
  </si>
  <si>
    <t>Notícias</t>
  </si>
  <si>
    <t>BANDNEWS HD</t>
  </si>
  <si>
    <t>Esportes</t>
  </si>
  <si>
    <t>BANDSPORTS HD</t>
  </si>
  <si>
    <t>BBC WORLDWIDE LIMITED</t>
  </si>
  <si>
    <t>BIS (HD)</t>
  </si>
  <si>
    <t>BLOOMBERG L.P.</t>
  </si>
  <si>
    <t>BLOOMBERG TELEVISION</t>
  </si>
  <si>
    <t>BLOOMBERG TELEVISION HD</t>
  </si>
  <si>
    <t>TURNER BROADCASTING SYSTEM LATIN AMERICA, INC.</t>
  </si>
  <si>
    <t>BOOMERANG HD</t>
  </si>
  <si>
    <t>CANAL BRAZIL S.A</t>
  </si>
  <si>
    <t>CANAL BRASIL HD</t>
  </si>
  <si>
    <t>CANAL RURAL PRODUÇÕES LTDA.</t>
  </si>
  <si>
    <t>CANAL RURAL</t>
  </si>
  <si>
    <t>CARTOON NETWORK HD</t>
  </si>
  <si>
    <t>MÍDIA DO BRASIL</t>
  </si>
  <si>
    <t>MÍDIA DO BRASIL COMUNICAÇÕES, SERVIÇOS DE TELEVISÃO LTDA</t>
  </si>
  <si>
    <t>CHEF TV HD</t>
  </si>
  <si>
    <t>CONCEITO A</t>
  </si>
  <si>
    <t>CONCEITO A EM AUDIOVISUAL S.A</t>
  </si>
  <si>
    <t>CINEBRASILTV</t>
  </si>
  <si>
    <t>BRASIL ADVERTISING, L.L.C</t>
  </si>
  <si>
    <t>CINEMAX HD</t>
  </si>
  <si>
    <t>CNN INTERNATIONAL</t>
  </si>
  <si>
    <t>HORIZONTE CONTEÚDOS LTDA</t>
  </si>
  <si>
    <t>COMBATE HD</t>
  </si>
  <si>
    <t>VIACOM</t>
  </si>
  <si>
    <t>MTV NETWORKS LATIN AMERICA INC.</t>
  </si>
  <si>
    <t>COMEDY CENTRAL HD</t>
  </si>
  <si>
    <t>SYNAPSE</t>
  </si>
  <si>
    <t>SYNAPSE PROGRAMADORA DE CANAIS DE TV LTDA</t>
  </si>
  <si>
    <t>CURTA! O CANAL INDEPENDENTE HD</t>
  </si>
  <si>
    <t>DISCOVERY CHANNEL HD</t>
  </si>
  <si>
    <t>DISCOVERY CIVILIZATION HD</t>
  </si>
  <si>
    <t>DISCOVERY THEATER HD</t>
  </si>
  <si>
    <t>DISCOVERY HOME AND HEALTH HD</t>
  </si>
  <si>
    <t>DISCOVERY KIDS HD</t>
  </si>
  <si>
    <t>DISCOVERY SCIENCE HD</t>
  </si>
  <si>
    <t>DISCOVERY TURBO HD</t>
  </si>
  <si>
    <t>DISCOVERY WORLD HD</t>
  </si>
  <si>
    <t>THE WALT DISNEY</t>
  </si>
  <si>
    <t>DISNEY CHANNEL</t>
  </si>
  <si>
    <t>DISNEY CHANNEL HD</t>
  </si>
  <si>
    <t>DISNEY JUNIOR HD</t>
  </si>
  <si>
    <t>DISNEY XD</t>
  </si>
  <si>
    <t>E! BRAZIL DISTRIBUTION, LLC</t>
  </si>
  <si>
    <t>E! ENTERTAINMENT TELEVISION HD</t>
  </si>
  <si>
    <t>EI MAXX / ESPORTE INTERATIVO</t>
  </si>
  <si>
    <t>EI MAXX HD / ESPORTE INTERATIVO HD</t>
  </si>
  <si>
    <t>EI MAXX 2 / ESPORTE INTERATIVO 2</t>
  </si>
  <si>
    <t>ESPN HD</t>
  </si>
  <si>
    <t>ESPN BRASIL HD</t>
  </si>
  <si>
    <t>ESPN+ HD</t>
  </si>
  <si>
    <t>EUROCHANNEL</t>
  </si>
  <si>
    <t>PBI</t>
  </si>
  <si>
    <t>PBI - PROGRAMADORA BRASILEIRA INDEPENDENTE S.A.</t>
  </si>
  <si>
    <t>FASHION TV BRAZIL</t>
  </si>
  <si>
    <t>TUNNA ENTRETENIMENTO E AUDIOVISUAL LTDA</t>
  </si>
  <si>
    <t>FISHTV</t>
  </si>
  <si>
    <t>SCRIPPS NETWORKS INTERACTIVE, INC</t>
  </si>
  <si>
    <t>FOOD NETWORK HD</t>
  </si>
  <si>
    <t>FOX 1 / FOX PREMIUM 1</t>
  </si>
  <si>
    <t>FOX ACTION / FOX PREMIUM 2</t>
  </si>
  <si>
    <t>FOX HD</t>
  </si>
  <si>
    <t>FOX LIFE HD</t>
  </si>
  <si>
    <t>FOX SPORTS HD</t>
  </si>
  <si>
    <t>FOX SPORTS 2 HD</t>
  </si>
  <si>
    <t>FX HD</t>
  </si>
  <si>
    <t>GLOBO COMUNICAÇÃO E PARTICIPAÇÕES S.A.</t>
  </si>
  <si>
    <t>GLOBO NEWS</t>
  </si>
  <si>
    <t>GLOBO NEWS HD</t>
  </si>
  <si>
    <t>GLOOB (EM HD)</t>
  </si>
  <si>
    <t>GNT HD</t>
  </si>
  <si>
    <t>HISTORY CHANNEL BRAZIL DISTRIBUTION, LLC</t>
  </si>
  <si>
    <t>H2 HD</t>
  </si>
  <si>
    <t>BRASIL PROGRAMMING, L.L.C</t>
  </si>
  <si>
    <t>HBO (EM HD)</t>
  </si>
  <si>
    <t>HBO FAMILY (EM HD)</t>
  </si>
  <si>
    <t>HBO PLUS (EM HD)</t>
  </si>
  <si>
    <t>HBO SIGNATURE (EM HD)</t>
  </si>
  <si>
    <t>HBO 2 (EM HD)</t>
  </si>
  <si>
    <t>INVESTIGAÇÃO DISCOVERY HD</t>
  </si>
  <si>
    <t>I-SAT SD</t>
  </si>
  <si>
    <t>LIFETIME BRAZIL DISTRIBUTION, LLC.</t>
  </si>
  <si>
    <t>LIFETIME HD</t>
  </si>
  <si>
    <t>BRASIL PRODUCTIONS, L.L.C</t>
  </si>
  <si>
    <t>MAX HD</t>
  </si>
  <si>
    <t>MAX PRIME HD</t>
  </si>
  <si>
    <t>MAX UP (EM HD)</t>
  </si>
  <si>
    <t>TELECINE PROGRAMAÇÃO DE FILMES LTDA.</t>
  </si>
  <si>
    <t>MEGAPIX HD</t>
  </si>
  <si>
    <t>LSAT PROGRAMADORA E PRODUTORA LTDA</t>
  </si>
  <si>
    <t>MIX TV</t>
  </si>
  <si>
    <t>MTV HD</t>
  </si>
  <si>
    <t>MULTISHOW HD</t>
  </si>
  <si>
    <t>MUSIC BOX BRAZIL HD</t>
  </si>
  <si>
    <t>NATGEO WILD HD</t>
  </si>
  <si>
    <t>NATIONAL GEOGRAPHIC HD</t>
  </si>
  <si>
    <t>NICK JR HD</t>
  </si>
  <si>
    <t>NICKELODEON HD</t>
  </si>
  <si>
    <t>PARAMOUNT CHANNEL HD</t>
  </si>
  <si>
    <t>GAMECORP</t>
  </si>
  <si>
    <t>GAMECORP S/A</t>
  </si>
  <si>
    <t>PLAY TV</t>
  </si>
  <si>
    <t>PREMIERE 2 HD</t>
  </si>
  <si>
    <t>PREMIERE 3 HD</t>
  </si>
  <si>
    <t>PREMIERE 4 HD</t>
  </si>
  <si>
    <t>PREMIERE 5 HD</t>
  </si>
  <si>
    <t>PREMIERE 6 HD</t>
  </si>
  <si>
    <t>PREMIERE 7 HD</t>
  </si>
  <si>
    <t>PREMIERE 8 HD</t>
  </si>
  <si>
    <t>PREMIERE CLUBES HD</t>
  </si>
  <si>
    <t>PRIME BOX BRAZIL HD</t>
  </si>
  <si>
    <t>SONY ENTERTAINMENT TELEVISION HD</t>
  </si>
  <si>
    <t>SPACE HD</t>
  </si>
  <si>
    <t>SPORTV HD</t>
  </si>
  <si>
    <t>SPORTV 2 HD</t>
  </si>
  <si>
    <t>SPORTV 3 HD</t>
  </si>
  <si>
    <t>NBCUNIVERSAL NETWORKS INTERNATIONAL BRASIL PROGRAMADORA S/A</t>
  </si>
  <si>
    <t>STUDIO UNIVERSAL HD</t>
  </si>
  <si>
    <t>SUNDANCE CHANNEL LATIN AMERICA LLC</t>
  </si>
  <si>
    <t>SUNDANCE CHANNEL HD</t>
  </si>
  <si>
    <t>SYFY HD</t>
  </si>
  <si>
    <t>TBS MUITODIVERTIDO HD</t>
  </si>
  <si>
    <t>TCM</t>
  </si>
  <si>
    <t>TELECINE ACTION HD</t>
  </si>
  <si>
    <t>TELECINE CULT HD</t>
  </si>
  <si>
    <t>TELECINE FUN HD</t>
  </si>
  <si>
    <t>TELECINE PIPOCA HD</t>
  </si>
  <si>
    <t>TELECINE PREMIUM HD</t>
  </si>
  <si>
    <t>TELECINE TOUCH HD</t>
  </si>
  <si>
    <t>THC - THE HISTORY CHANNEL HD</t>
  </si>
  <si>
    <t>TLC HD</t>
  </si>
  <si>
    <t>TNT HD</t>
  </si>
  <si>
    <t>TNT SÉRIES HD</t>
  </si>
  <si>
    <t>TOONCAST</t>
  </si>
  <si>
    <t>TRAVEL BOX BRAZIL</t>
  </si>
  <si>
    <t>TRU TV HD</t>
  </si>
  <si>
    <t>TV METEOROLÓGICA LTDA</t>
  </si>
  <si>
    <t>TV CLIMATEMPO</t>
  </si>
  <si>
    <t>FUNDAÇÃO PADRE ANCHIETA CENTRO PAULISTA DE RÁDIO E TV EDUCATIVA</t>
  </si>
  <si>
    <t>TV RÁ TIM BUM! HD</t>
  </si>
  <si>
    <t>TV5 MONDE</t>
  </si>
  <si>
    <t>UNIVERSAL CHANNEL HD</t>
  </si>
  <si>
    <t>VIVA HD</t>
  </si>
  <si>
    <t>WARNER CHANNEL BRAZIL INC.</t>
  </si>
  <si>
    <t>WARNER CHANNEL HD</t>
  </si>
  <si>
    <t>NOVAS MÍDIAS DIGITAIS</t>
  </si>
  <si>
    <t>NOVAS MIDIAS DIGITAIS PROGRAMADORA LTDA</t>
  </si>
  <si>
    <t>WOOHOO</t>
  </si>
  <si>
    <t>ZOOMOO PROGRAMADORA SA.</t>
  </si>
  <si>
    <t>ZOOMOO BRASIL</t>
  </si>
  <si>
    <t>SD</t>
  </si>
  <si>
    <t>HD</t>
  </si>
  <si>
    <t>TV METEOROLÓGICA</t>
  </si>
  <si>
    <t>TOTAL</t>
  </si>
  <si>
    <t>BLOOMBERG</t>
  </si>
  <si>
    <t>TUNNA</t>
  </si>
  <si>
    <t>SCRIPPS</t>
  </si>
  <si>
    <t>LSAT</t>
  </si>
  <si>
    <t>ESPN DO BRASIL EVENTOS ESPORTIVOS LTDA</t>
  </si>
  <si>
    <t>BUENA VISTA INTERNATIONAL INC.</t>
  </si>
  <si>
    <t>CANAIS</t>
  </si>
  <si>
    <t>CANAL</t>
  </si>
  <si>
    <t>PROGRAMADORA</t>
  </si>
  <si>
    <t>AMC/</t>
  </si>
  <si>
    <t>SUNDANCE CHANNEL SD/</t>
  </si>
  <si>
    <t>DISCOVERY CHANNEL/</t>
  </si>
  <si>
    <t>ANIMAL PLANET/</t>
  </si>
  <si>
    <t>DISCOVERY CIVILIZATION/</t>
  </si>
  <si>
    <t>DISCOVERY HOME AND HEALTH/</t>
  </si>
  <si>
    <t>DISCOVERY KIDS/</t>
  </si>
  <si>
    <t>DISCOVERY SCIENCE/</t>
  </si>
  <si>
    <t>DISCOVERY TURBO/</t>
  </si>
  <si>
    <t>INVESTIGAÇÃO DISCOVERY/</t>
  </si>
  <si>
    <t>TLC/</t>
  </si>
  <si>
    <t>FOX/</t>
  </si>
  <si>
    <t>FOX LIFE/</t>
  </si>
  <si>
    <t>FOX SPORTS/</t>
  </si>
  <si>
    <t>FOX SPORTS 2/</t>
  </si>
  <si>
    <t>FX/</t>
  </si>
  <si>
    <t>NATGEO WILD/</t>
  </si>
  <si>
    <t>NATIONAL GEOGRAPHIC/</t>
  </si>
  <si>
    <t>CANAL BRASIL/</t>
  </si>
  <si>
    <t>+ GLOBOSAT SD/</t>
  </si>
  <si>
    <t>BIS/</t>
  </si>
  <si>
    <t>GLOOB/</t>
  </si>
  <si>
    <t>GNT/</t>
  </si>
  <si>
    <t>VIVA/</t>
  </si>
  <si>
    <t>MULTISHOW/</t>
  </si>
  <si>
    <t>OFF/</t>
  </si>
  <si>
    <t>SPORTV/</t>
  </si>
  <si>
    <t>SPORTV 2/</t>
  </si>
  <si>
    <t>SPORTV 3/</t>
  </si>
  <si>
    <t>COMBATE/</t>
  </si>
  <si>
    <t>PREMIERE 2/</t>
  </si>
  <si>
    <t>PREMIERE 3/</t>
  </si>
  <si>
    <t>PREMIERE 4/</t>
  </si>
  <si>
    <t>PREMIERE 5/</t>
  </si>
  <si>
    <t>PREMIERE 6/</t>
  </si>
  <si>
    <t>PREMIERE 7/</t>
  </si>
  <si>
    <t>PREMIERE 8/</t>
  </si>
  <si>
    <t>PREMIERE CLUBES/</t>
  </si>
  <si>
    <t>STUDIO UNIVERSAL/</t>
  </si>
  <si>
    <t>SYFY/</t>
  </si>
  <si>
    <t>UNIVERSAL CHANNEL/</t>
  </si>
  <si>
    <t>MEGAPIX/</t>
  </si>
  <si>
    <t>TELECINE ACTION/</t>
  </si>
  <si>
    <t>TELECINE CULT/</t>
  </si>
  <si>
    <t>TELECINE FUN/</t>
  </si>
  <si>
    <t>TELECINE PIPOCA/</t>
  </si>
  <si>
    <t>TELECINE PREMIUM/</t>
  </si>
  <si>
    <t>TELECINE TOUCH/</t>
  </si>
  <si>
    <t>CHEF TV/</t>
  </si>
  <si>
    <t>ARTE 1/</t>
  </si>
  <si>
    <t>BANDSPORTS/</t>
  </si>
  <si>
    <t>FOOD NETWORK/</t>
  </si>
  <si>
    <t>TV RÁ TIM BUM!/</t>
  </si>
  <si>
    <t>MUSIC BOX BRAZIL/</t>
  </si>
  <si>
    <t>PRIME BOX BRAZIL/</t>
  </si>
  <si>
    <t>CURTA! O CANAL INDEPENDENTE/</t>
  </si>
  <si>
    <t>DISNEY JUNIOR/</t>
  </si>
  <si>
    <t>ESPN/</t>
  </si>
  <si>
    <t>ESPN BRASIL/</t>
  </si>
  <si>
    <t>ESPN+/</t>
  </si>
  <si>
    <t>A&amp;E/</t>
  </si>
  <si>
    <t>CINEMAX/</t>
  </si>
  <si>
    <t>HBO/</t>
  </si>
  <si>
    <t>HBO FAMILY/</t>
  </si>
  <si>
    <t>HBO PLUS/</t>
  </si>
  <si>
    <t>HBO SIGNATURE/</t>
  </si>
  <si>
    <t>HBO 2/</t>
  </si>
  <si>
    <t>MAX/</t>
  </si>
  <si>
    <t>MAX PRIME/</t>
  </si>
  <si>
    <t>MAX UP/</t>
  </si>
  <si>
    <t>E! ENTERTAINMENT TELEVISION/</t>
  </si>
  <si>
    <t>LIFETIME/</t>
  </si>
  <si>
    <t>H2/</t>
  </si>
  <si>
    <t>THC - THE HISTORY CHANNEL/</t>
  </si>
  <si>
    <t>AXN/</t>
  </si>
  <si>
    <t>SONY ENTERTEINMENT TELEVISION/</t>
  </si>
  <si>
    <t>EI MAXX 2 HD / ESPORTE INTERATIVO 2 HD</t>
  </si>
  <si>
    <t>SPACE/</t>
  </si>
  <si>
    <t>BOOMERANG/</t>
  </si>
  <si>
    <t>CARTOON NETWORK/</t>
  </si>
  <si>
    <t>TNT/</t>
  </si>
  <si>
    <t>TRU TV/</t>
  </si>
  <si>
    <t>WARNER CHANNEL/</t>
  </si>
  <si>
    <t>COMEDY CENTRAL/</t>
  </si>
  <si>
    <t>MTV/</t>
  </si>
  <si>
    <t>NICK JR/</t>
  </si>
  <si>
    <t>NICKELODEON/</t>
  </si>
  <si>
    <t>PARAMOUNT CHANNEL/</t>
  </si>
  <si>
    <t xml:space="preserve">FUNDAÇÃO PADRE ANCHIETA </t>
  </si>
  <si>
    <t>período</t>
  </si>
  <si>
    <t>TNT SÉRIES SD/</t>
  </si>
  <si>
    <t>TBS MUITODIVERTIDO SD/</t>
  </si>
  <si>
    <t>BANDEIRANTES</t>
  </si>
  <si>
    <t xml:space="preserve">ZOOMOO </t>
  </si>
  <si>
    <t>NICK HD*</t>
  </si>
  <si>
    <t xml:space="preserve">BBC WORLDWIDE </t>
  </si>
  <si>
    <t>BBC EARTH*</t>
  </si>
  <si>
    <t>OFF (EM HD)</t>
  </si>
  <si>
    <t>CEQ</t>
  </si>
  <si>
    <t>SB + SBsR</t>
  </si>
  <si>
    <t>Total de assinantes no mercado</t>
  </si>
  <si>
    <t>Filmes e séries</t>
  </si>
  <si>
    <t>Esportes Básico</t>
  </si>
  <si>
    <t>Qtd.</t>
  </si>
  <si>
    <t>HBO PLUS PAN REGIONAL</t>
  </si>
  <si>
    <t xml:space="preserve">MAX PRIME PAN REGIONAL </t>
  </si>
  <si>
    <t xml:space="preserve">Assinantes </t>
  </si>
  <si>
    <t>Canais</t>
  </si>
  <si>
    <t>Básicos</t>
  </si>
  <si>
    <t>Premium</t>
  </si>
  <si>
    <t>Assinantes</t>
  </si>
  <si>
    <t>CABEQ</t>
  </si>
  <si>
    <t>CABEQI</t>
  </si>
  <si>
    <t>Total de assinantes do conjunto de canais</t>
  </si>
  <si>
    <t>(estimado)</t>
  </si>
  <si>
    <t>Filmes e Séries Básico</t>
  </si>
  <si>
    <r>
      <t xml:space="preserve">Filmes e Séries </t>
    </r>
    <r>
      <rPr>
        <i/>
        <sz val="10"/>
        <color theme="1"/>
        <rFont val="Segoe UI"/>
        <family val="2"/>
      </rPr>
      <t>Premium</t>
    </r>
  </si>
  <si>
    <r>
      <t xml:space="preserve">Esportes </t>
    </r>
    <r>
      <rPr>
        <i/>
        <sz val="10"/>
        <color theme="1"/>
        <rFont val="Segoe UI"/>
        <family val="2"/>
      </rPr>
      <t>Premium</t>
    </r>
  </si>
  <si>
    <r>
      <t xml:space="preserve"> Esportes </t>
    </r>
    <r>
      <rPr>
        <i/>
        <sz val="10"/>
        <color theme="1"/>
        <rFont val="Segoe UI"/>
        <family val="2"/>
      </rPr>
      <t>Premium</t>
    </r>
  </si>
  <si>
    <t>Evolução do número de canais no segmento de TV por assinatura</t>
  </si>
  <si>
    <t xml:space="preserve">CANAL RURAL </t>
  </si>
  <si>
    <t xml:space="preserve">TUNNA </t>
  </si>
  <si>
    <t xml:space="preserve">SCRIPPS </t>
  </si>
  <si>
    <t>FOX LATIN AMERICAN CHANNEL, INC.</t>
  </si>
  <si>
    <t>ZOOMOO PROGRAMADORA S.A.</t>
  </si>
  <si>
    <t>TV METEOROLÓGICA LTDA.</t>
  </si>
  <si>
    <t>NOVAS MIDIAS DIGITAIS PROGRAMADORA LTDA.</t>
  </si>
  <si>
    <t>GAMECORP S.A.</t>
  </si>
  <si>
    <t>SCRIPPS NETWORKS INTERACTIVE, INC.</t>
  </si>
  <si>
    <t>MÍDIA DO BRASIL COMUNICAÇÕES, SERVIÇOS DE TELEVISÃO LTDA.</t>
  </si>
  <si>
    <t>CANAL BRAZIL S.A.</t>
  </si>
  <si>
    <t>CONCEITO A EM AUDIOVISUAL S.A.</t>
  </si>
  <si>
    <t>NBCUNIVERSAL NETWORKS INTERNATIONAL BRASIL PROGRAMADORA S.A.</t>
  </si>
  <si>
    <t>ESPN DO BRASIL EVENTOS ESPORTIVOS LTDA.</t>
  </si>
  <si>
    <t>BUENA VISTA INTERNATIONAL,  INC.</t>
  </si>
  <si>
    <t>HISTORY CHANNEL BRAZIL DISTRIBUTION, L.L.C</t>
  </si>
  <si>
    <t>SET BRAZIL, L.L.C</t>
  </si>
  <si>
    <t>AMC NETWORKS LATIN AMERICA L.L.C</t>
  </si>
  <si>
    <t>SUNDANCE CHANNEL LATIN AMERICA L.L.C</t>
  </si>
  <si>
    <t>SYNAPSE PROGRAMADORA DE CANAIS DE TV LTDA.</t>
  </si>
  <si>
    <t>E! BRAZIL DISTRIBUTION, L.L.C</t>
  </si>
  <si>
    <t>A&amp;E BRAZIL DISTRIBUTION, L.L.C</t>
  </si>
  <si>
    <t>TUNNA ENTRETENIMENTO E AUDIOVISUAL LTDA.</t>
  </si>
  <si>
    <t>HORIZONTE CONTEÚDOS LTDA.</t>
  </si>
  <si>
    <t>GLOBOSAT PROGRAMADORA LTDA.</t>
  </si>
  <si>
    <t>TOTAL TIME WARNER</t>
  </si>
  <si>
    <t>TOTAL GLOBO</t>
  </si>
  <si>
    <t>TOTAL AMC NETWORKS</t>
  </si>
  <si>
    <t>TOTAL DISNEY</t>
  </si>
  <si>
    <t>CANAIS c/ programacão distinta</t>
  </si>
  <si>
    <t>TOTAL BANDEIRANTES</t>
  </si>
  <si>
    <t>#</t>
  </si>
  <si>
    <t>COMPANHIA RIO BONITO - COMUNICAÇÕES</t>
  </si>
  <si>
    <t xml:space="preserve">Grupo Econômico </t>
  </si>
  <si>
    <t>Programadora</t>
  </si>
  <si>
    <t>Nome do Canal</t>
  </si>
  <si>
    <t>Categoria</t>
  </si>
  <si>
    <t>AMC</t>
  </si>
  <si>
    <t>Filmes e Séries</t>
  </si>
  <si>
    <t>CBEQ</t>
  </si>
  <si>
    <t>+ GLOBOSAT SD</t>
  </si>
  <si>
    <t>A&amp;E</t>
  </si>
  <si>
    <t>ANIMAL PLANET</t>
  </si>
  <si>
    <t>ARTE 1</t>
  </si>
  <si>
    <t>AXN</t>
  </si>
  <si>
    <t>Comum</t>
  </si>
  <si>
    <t>BANDSPORTS</t>
  </si>
  <si>
    <t>BBC EARTH (antigo BBC HD)</t>
  </si>
  <si>
    <t>Básico / Premium</t>
  </si>
  <si>
    <t>HD/SD</t>
  </si>
  <si>
    <t>B</t>
  </si>
  <si>
    <t>X</t>
  </si>
  <si>
    <t>BIS</t>
  </si>
  <si>
    <t>BOOMERANG</t>
  </si>
  <si>
    <t>SB</t>
  </si>
  <si>
    <t>CANAL BRASIL</t>
  </si>
  <si>
    <t>CARTOON NETWORK</t>
  </si>
  <si>
    <t>CBEQI</t>
  </si>
  <si>
    <t>CHEF TV</t>
  </si>
  <si>
    <t>SBsR</t>
  </si>
  <si>
    <t>CINEMAX</t>
  </si>
  <si>
    <t>COMBATE</t>
  </si>
  <si>
    <t>COMEDY CENTRAL</t>
  </si>
  <si>
    <t>CURTA! O CANAL INDEPENDENTE</t>
  </si>
  <si>
    <t>DISCOVERY CHANNEL</t>
  </si>
  <si>
    <t>DISCOVERY CIVILIZATION</t>
  </si>
  <si>
    <t>DISCOVERY HOME AND HEALTH</t>
  </si>
  <si>
    <t>DISCOVERY KIDS</t>
  </si>
  <si>
    <t>DISCOVERY SCIENCE</t>
  </si>
  <si>
    <t>DISCOVERY TURBO</t>
  </si>
  <si>
    <t>BUENA VISTA INTERNATIONAL INC</t>
  </si>
  <si>
    <t>DISNEY JUNIOR</t>
  </si>
  <si>
    <t>E! ENTERTAINMENT TELEVISION</t>
  </si>
  <si>
    <t>P</t>
  </si>
  <si>
    <t>EI MAXX 2 HD / ESPORTE INTERATIVO 2 HD (antigo ESPORTE INTERATIVO NORDESTE)</t>
  </si>
  <si>
    <t>ESPN</t>
  </si>
  <si>
    <t>ESPN BRASIL</t>
  </si>
  <si>
    <t>ESPN+</t>
  </si>
  <si>
    <t>FOOD NETWORK</t>
  </si>
  <si>
    <t>FOX LIFE</t>
  </si>
  <si>
    <t>FOX SPORTS</t>
  </si>
  <si>
    <t>FOX SPORTS 2</t>
  </si>
  <si>
    <t>FX</t>
  </si>
  <si>
    <t>GLOOB</t>
  </si>
  <si>
    <t>GNT</t>
  </si>
  <si>
    <t>H2</t>
  </si>
  <si>
    <t>HBO</t>
  </si>
  <si>
    <t>HBO FAMILY</t>
  </si>
  <si>
    <t>HBO PLUS</t>
  </si>
  <si>
    <t>HBO PLUS PAN REGIONAL / HBO PLUS *E</t>
  </si>
  <si>
    <t>HBO SIGNATURE</t>
  </si>
  <si>
    <t>HBO 2</t>
  </si>
  <si>
    <t>INVESTIGAÇÃO DISCOVERY</t>
  </si>
  <si>
    <t>LIFETIME</t>
  </si>
  <si>
    <t>MAX</t>
  </si>
  <si>
    <t>MAX PRIME</t>
  </si>
  <si>
    <t>MAX PRIME PAN REGIONAL / MAX PRIME *E</t>
  </si>
  <si>
    <t>MAX UP</t>
  </si>
  <si>
    <t>MEGAPIX</t>
  </si>
  <si>
    <t>MTV</t>
  </si>
  <si>
    <t>MULTISHOW</t>
  </si>
  <si>
    <t>MUSIC BOX BRAZIL</t>
  </si>
  <si>
    <t>NATGEO WILD</t>
  </si>
  <si>
    <t>NATIONAL GEOGRAPHIC</t>
  </si>
  <si>
    <t>NICK JR</t>
  </si>
  <si>
    <t>NICKELODEON</t>
  </si>
  <si>
    <t>NICK HD</t>
  </si>
  <si>
    <t>OFF (EM SD)</t>
  </si>
  <si>
    <t>OFF</t>
  </si>
  <si>
    <t>PARAMOUNT CHANNEL</t>
  </si>
  <si>
    <t>PREMIERE 2</t>
  </si>
  <si>
    <t>PREMIERE 3</t>
  </si>
  <si>
    <t>PREMIERE 4</t>
  </si>
  <si>
    <t>PREMIERE 5</t>
  </si>
  <si>
    <t>PREMIERE 6</t>
  </si>
  <si>
    <t>PREMIERE 7</t>
  </si>
  <si>
    <t>PREMIERE 8</t>
  </si>
  <si>
    <t>PREMIERE CLUBES</t>
  </si>
  <si>
    <t>PRIME BOX BRAZIL</t>
  </si>
  <si>
    <t>SONY ENTERTEINMENT TELEVISION</t>
  </si>
  <si>
    <t>SPACE</t>
  </si>
  <si>
    <t>SPORTV</t>
  </si>
  <si>
    <t>SPORTV 2</t>
  </si>
  <si>
    <t>SPORTV 3</t>
  </si>
  <si>
    <t>STUDIO UNIVERSAL</t>
  </si>
  <si>
    <t>SUNDANCE CHANNEL SD</t>
  </si>
  <si>
    <t>SYFY</t>
  </si>
  <si>
    <t>TBS MUITODIVERTIDO SD</t>
  </si>
  <si>
    <t>TELECINE ACTION</t>
  </si>
  <si>
    <t>TELECINE CULT</t>
  </si>
  <si>
    <t>TELECINE FUN</t>
  </si>
  <si>
    <t>TELECINE PIPOCA</t>
  </si>
  <si>
    <t>TELECINE PREMIUM</t>
  </si>
  <si>
    <t>TELECINE TOUCH</t>
  </si>
  <si>
    <t>THC - THE HISTORY CHANNEL</t>
  </si>
  <si>
    <t>TLC</t>
  </si>
  <si>
    <t>TNT</t>
  </si>
  <si>
    <t>TNT SÉRIES SD</t>
  </si>
  <si>
    <t>TRU TV SD</t>
  </si>
  <si>
    <t>TV RÁ TIM BUM!</t>
  </si>
  <si>
    <t>UNIVERSAL CHANNEL</t>
  </si>
  <si>
    <t>VIVA</t>
  </si>
  <si>
    <t>WARNER CHANNEL</t>
  </si>
  <si>
    <t>Canal Jornalístico Brasileiro</t>
  </si>
  <si>
    <t>S</t>
  </si>
  <si>
    <t>WOOHOO HD</t>
  </si>
  <si>
    <t>WOOHOO/</t>
  </si>
  <si>
    <t>MIX TV*</t>
  </si>
  <si>
    <t>SD/HD similar</t>
  </si>
  <si>
    <t>HD únicos</t>
  </si>
  <si>
    <t>SD únicos</t>
  </si>
  <si>
    <t>Entrada</t>
  </si>
  <si>
    <t>Saída</t>
  </si>
  <si>
    <t>Mix TV</t>
  </si>
  <si>
    <t>BBC Earth (HD)</t>
  </si>
  <si>
    <t>Entrada e saída de canais - 2016 e 2017</t>
  </si>
  <si>
    <t>Ranking - Canais por Grupo econômico e programadora - dezembro de 2017</t>
  </si>
  <si>
    <t>Somente SD</t>
  </si>
  <si>
    <t>Somente HD</t>
  </si>
  <si>
    <t xml:space="preserve">Somente SD </t>
  </si>
  <si>
    <t>FUNDAÇÃO PADRE ANCHIETA</t>
  </si>
  <si>
    <t>TV5</t>
  </si>
  <si>
    <t>ZOOMOO</t>
  </si>
  <si>
    <t>Programação Similar</t>
  </si>
  <si>
    <t>Classificação de Canais</t>
  </si>
  <si>
    <t>X - Programação do canal HD similar à do canal SD</t>
  </si>
  <si>
    <t>S - Programação do canal SD similar à do canal HD</t>
  </si>
  <si>
    <t>Legenda:</t>
  </si>
  <si>
    <t>*O Canal BBC Earth foi descontinuado em dezembro de 2017.</t>
  </si>
  <si>
    <t>*O canal Nick HD foi descontinuado em dezembro de 2016.</t>
  </si>
  <si>
    <t>* O canal Mix TV foi descontinuado em junho de 2017.</t>
  </si>
  <si>
    <t>Listagem completa de canais de TV por Assinatura ofertados entre junho de 2016 e dezembro de 2017*</t>
  </si>
  <si>
    <t>*Para detalhes acerca do levantamento de canais ofertados em 2016 e 2017, consultar metodologia.</t>
  </si>
  <si>
    <t>Mercado</t>
  </si>
  <si>
    <t>HHI 2016</t>
  </si>
  <si>
    <t>Status do mercado 2016</t>
  </si>
  <si>
    <t>HHI 2017</t>
  </si>
  <si>
    <t>Status do mercado 2017</t>
  </si>
  <si>
    <t>Variação no período</t>
  </si>
  <si>
    <t>Programadoras</t>
  </si>
  <si>
    <t>Não concentrado</t>
  </si>
  <si>
    <t>Grupo econômico</t>
  </si>
  <si>
    <t>Moderadamente concentrado</t>
  </si>
  <si>
    <t>Tabela 2– HHI dos assinantes por mercado</t>
  </si>
  <si>
    <t>CR4</t>
  </si>
  <si>
    <t>Tabela 3 -CR4 dos assinantes por mercado</t>
  </si>
  <si>
    <t>Tabela 4 – Nível de concentração do CR4</t>
  </si>
  <si>
    <t>Nível de mercado</t>
  </si>
  <si>
    <t>Altamente concentrado</t>
  </si>
  <si>
    <t>i &gt; 75%</t>
  </si>
  <si>
    <t>Alta concentração</t>
  </si>
  <si>
    <t>65% &lt; i &lt; 75%</t>
  </si>
  <si>
    <t>Concentração moderada</t>
  </si>
  <si>
    <t>50% &lt; i &lt; 65%</t>
  </si>
  <si>
    <t>Baixa concentração</t>
  </si>
  <si>
    <t>35% &lt; i &lt; 50%</t>
  </si>
  <si>
    <t>Ausência de concentração</t>
  </si>
  <si>
    <t>i &lt; 35%</t>
  </si>
  <si>
    <t>Fonte: Bain (1959 apud SCHIRIGATTI et al., 2012).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</si>
</sst>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9"/>
      <color theme="0"/>
      <name val="Segoe UI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i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4"/>
      <color theme="1"/>
      <name val="Playfair Display"/>
    </font>
    <font>
      <sz val="11"/>
      <name val="Calibri"/>
      <family val="2"/>
      <scheme val="minor"/>
    </font>
    <font>
      <b/>
      <sz val="9"/>
      <color rgb="FF000000"/>
      <name val="Segoe UI"/>
      <family val="2"/>
    </font>
    <font>
      <sz val="11"/>
      <color theme="1"/>
      <name val="Segoe UI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Segoe UI"/>
      <family val="2"/>
    </font>
    <font>
      <b/>
      <sz val="10"/>
      <color rgb="FFFFFFFF"/>
      <name val="Segoe UI"/>
      <family val="2"/>
    </font>
    <font>
      <sz val="10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5B592"/>
        <bgColor indexed="64"/>
      </patternFill>
    </fill>
    <fill>
      <patternFill patternType="solid">
        <fgColor rgb="FFECF0E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A5B592"/>
      </left>
      <right/>
      <top style="medium">
        <color rgb="FFA5B592"/>
      </top>
      <bottom style="medium">
        <color rgb="FFA5B592"/>
      </bottom>
      <diagonal/>
    </border>
    <border>
      <left/>
      <right/>
      <top style="medium">
        <color rgb="FFA5B592"/>
      </top>
      <bottom style="medium">
        <color rgb="FFA5B592"/>
      </bottom>
      <diagonal/>
    </border>
    <border>
      <left/>
      <right style="medium">
        <color rgb="FFA5B592"/>
      </right>
      <top style="medium">
        <color rgb="FFA5B592"/>
      </top>
      <bottom style="medium">
        <color rgb="FFA5B592"/>
      </bottom>
      <diagonal/>
    </border>
    <border>
      <left/>
      <right style="medium">
        <color rgb="FFC8D2BD"/>
      </right>
      <top/>
      <bottom style="medium">
        <color rgb="FFC8D2BD"/>
      </bottom>
      <diagonal/>
    </border>
    <border>
      <left/>
      <right style="medium">
        <color rgb="FFC8D2BD"/>
      </right>
      <top/>
      <bottom style="medium">
        <color rgb="FFA5B592"/>
      </bottom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" fontId="2" fillId="0" borderId="0" xfId="0" applyNumberFormat="1" applyFont="1" applyAlignment="1">
      <alignment horizontal="left" vertical="center"/>
    </xf>
    <xf numFmtId="3" fontId="0" fillId="0" borderId="0" xfId="0" applyNumberFormat="1"/>
    <xf numFmtId="17" fontId="0" fillId="0" borderId="0" xfId="0" applyNumberFormat="1"/>
    <xf numFmtId="9" fontId="0" fillId="0" borderId="0" xfId="2" applyFont="1"/>
    <xf numFmtId="3" fontId="0" fillId="0" borderId="0" xfId="0" applyNumberFormat="1" applyAlignment="1">
      <alignment horizontal="center"/>
    </xf>
    <xf numFmtId="0" fontId="6" fillId="0" borderId="0" xfId="0" applyFont="1"/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9" fontId="9" fillId="0" borderId="0" xfId="2" applyFont="1" applyFill="1" applyAlignment="1">
      <alignment horizontal="center" vertical="center"/>
    </xf>
    <xf numFmtId="164" fontId="0" fillId="0" borderId="0" xfId="2" applyNumberFormat="1" applyFont="1"/>
    <xf numFmtId="0" fontId="8" fillId="3" borderId="0" xfId="0" applyFont="1" applyFill="1" applyBorder="1" applyAlignment="1">
      <alignment horizontal="center" vertical="center" wrapText="1"/>
    </xf>
    <xf numFmtId="3" fontId="0" fillId="0" borderId="0" xfId="0" applyNumberFormat="1" applyBorder="1"/>
    <xf numFmtId="0" fontId="12" fillId="0" borderId="0" xfId="0" applyFont="1"/>
    <xf numFmtId="0" fontId="12" fillId="0" borderId="0" xfId="0" applyFont="1" applyBorder="1"/>
    <xf numFmtId="0" fontId="12" fillId="0" borderId="0" xfId="0" applyFont="1" applyFill="1" applyBorder="1"/>
    <xf numFmtId="17" fontId="0" fillId="0" borderId="0" xfId="0" applyNumberFormat="1" applyBorder="1"/>
    <xf numFmtId="164" fontId="0" fillId="0" borderId="0" xfId="2" applyNumberFormat="1" applyFont="1" applyBorder="1"/>
    <xf numFmtId="17" fontId="12" fillId="0" borderId="0" xfId="0" applyNumberFormat="1" applyFont="1"/>
    <xf numFmtId="0" fontId="0" fillId="0" borderId="0" xfId="0" applyFill="1" applyAlignment="1">
      <alignment horizontal="center"/>
    </xf>
    <xf numFmtId="164" fontId="12" fillId="0" borderId="0" xfId="2" applyNumberFormat="1" applyFont="1" applyBorder="1"/>
    <xf numFmtId="164" fontId="12" fillId="0" borderId="0" xfId="0" applyNumberFormat="1" applyFont="1"/>
    <xf numFmtId="164" fontId="0" fillId="0" borderId="0" xfId="0" applyNumberFormat="1"/>
    <xf numFmtId="0" fontId="0" fillId="0" borderId="0" xfId="0" applyFill="1" applyBorder="1"/>
    <xf numFmtId="0" fontId="6" fillId="0" borderId="0" xfId="0" applyFont="1" applyBorder="1" applyAlignment="1">
      <alignment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0" fillId="0" borderId="0" xfId="0" applyFill="1"/>
    <xf numFmtId="0" fontId="11" fillId="0" borderId="0" xfId="0" applyFont="1"/>
    <xf numFmtId="0" fontId="0" fillId="0" borderId="0" xfId="0" applyAlignment="1">
      <alignment horizontal="center"/>
    </xf>
    <xf numFmtId="17" fontId="0" fillId="0" borderId="0" xfId="0" applyNumberFormat="1" applyFill="1"/>
    <xf numFmtId="3" fontId="0" fillId="0" borderId="0" xfId="0" applyNumberFormat="1" applyFill="1" applyBorder="1" applyAlignment="1">
      <alignment horizontal="center"/>
    </xf>
    <xf numFmtId="3" fontId="12" fillId="0" borderId="0" xfId="0" applyNumberFormat="1" applyFont="1" applyBorder="1"/>
    <xf numFmtId="17" fontId="12" fillId="0" borderId="0" xfId="0" applyNumberFormat="1" applyFont="1" applyBorder="1"/>
    <xf numFmtId="3" fontId="15" fillId="0" borderId="0" xfId="0" applyNumberFormat="1" applyFont="1" applyFill="1"/>
    <xf numFmtId="0" fontId="0" fillId="0" borderId="0" xfId="0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" fontId="0" fillId="0" borderId="0" xfId="0" applyNumberFormat="1" applyFill="1" applyAlignment="1">
      <alignment horizontal="center"/>
    </xf>
    <xf numFmtId="3" fontId="9" fillId="0" borderId="0" xfId="0" applyNumberFormat="1" applyFont="1" applyFill="1" applyAlignment="1">
      <alignment horizontal="right" vertical="center"/>
    </xf>
    <xf numFmtId="164" fontId="9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17" fillId="0" borderId="0" xfId="0" applyFont="1"/>
    <xf numFmtId="0" fontId="8" fillId="3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0" fillId="0" borderId="5" xfId="0" applyFont="1" applyFill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/>
    <xf numFmtId="0" fontId="7" fillId="0" borderId="7" xfId="0" applyFont="1" applyFill="1" applyBorder="1" applyAlignment="1"/>
    <xf numFmtId="0" fontId="7" fillId="0" borderId="13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64" fontId="6" fillId="0" borderId="1" xfId="2" applyNumberFormat="1" applyFont="1" applyFill="1" applyBorder="1" applyAlignment="1">
      <alignment horizontal="center"/>
    </xf>
    <xf numFmtId="164" fontId="6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9" fontId="7" fillId="0" borderId="1" xfId="2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7" fontId="6" fillId="0" borderId="0" xfId="0" applyNumberFormat="1" applyFont="1" applyBorder="1"/>
    <xf numFmtId="0" fontId="1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5" fontId="0" fillId="0" borderId="0" xfId="0" applyNumberFormat="1"/>
    <xf numFmtId="165" fontId="0" fillId="0" borderId="0" xfId="0" applyNumberFormat="1" applyFill="1"/>
    <xf numFmtId="17" fontId="0" fillId="0" borderId="0" xfId="0" applyNumberFormat="1" applyFill="1" applyBorder="1"/>
    <xf numFmtId="164" fontId="0" fillId="0" borderId="0" xfId="2" applyNumberFormat="1" applyFont="1" applyFill="1" applyBorder="1"/>
    <xf numFmtId="0" fontId="2" fillId="0" borderId="18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17" fontId="0" fillId="0" borderId="11" xfId="0" applyNumberFormat="1" applyBorder="1"/>
    <xf numFmtId="0" fontId="2" fillId="0" borderId="9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164" fontId="6" fillId="0" borderId="0" xfId="2" applyNumberFormat="1" applyFont="1"/>
    <xf numFmtId="0" fontId="0" fillId="0" borderId="11" xfId="0" applyFill="1" applyBorder="1"/>
    <xf numFmtId="0" fontId="18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right"/>
    </xf>
    <xf numFmtId="3" fontId="0" fillId="0" borderId="0" xfId="0" applyNumberFormat="1" applyFill="1" applyAlignment="1">
      <alignment horizontal="right"/>
    </xf>
    <xf numFmtId="3" fontId="0" fillId="0" borderId="0" xfId="0" applyNumberFormat="1" applyFill="1" applyAlignment="1">
      <alignment horizontal="center"/>
    </xf>
    <xf numFmtId="164" fontId="0" fillId="0" borderId="0" xfId="2" applyNumberFormat="1" applyFont="1" applyFill="1" applyAlignment="1">
      <alignment horizontal="right"/>
    </xf>
    <xf numFmtId="164" fontId="0" fillId="0" borderId="0" xfId="0" applyNumberFormat="1" applyFill="1" applyAlignment="1">
      <alignment horizontal="right"/>
    </xf>
    <xf numFmtId="164" fontId="0" fillId="0" borderId="0" xfId="0" applyNumberFormat="1" applyFill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4" fillId="0" borderId="0" xfId="0" applyFont="1" applyAlignment="1">
      <alignment horizontal="left"/>
    </xf>
    <xf numFmtId="0" fontId="21" fillId="0" borderId="0" xfId="0" applyFont="1" applyBorder="1"/>
    <xf numFmtId="0" fontId="8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21" fillId="0" borderId="0" xfId="0" applyFont="1"/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left" vertical="center"/>
    </xf>
    <xf numFmtId="0" fontId="23" fillId="5" borderId="22" xfId="0" applyFont="1" applyFill="1" applyBorder="1" applyAlignment="1">
      <alignment horizontal="center" vertical="center"/>
    </xf>
    <xf numFmtId="10" fontId="23" fillId="5" borderId="22" xfId="0" applyNumberFormat="1" applyFont="1" applyFill="1" applyBorder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3" fillId="0" borderId="23" xfId="0" applyFont="1" applyBorder="1" applyAlignment="1">
      <alignment horizontal="center" vertical="center"/>
    </xf>
    <xf numFmtId="10" fontId="23" fillId="0" borderId="23" xfId="0" applyNumberFormat="1" applyFont="1" applyBorder="1" applyAlignment="1">
      <alignment horizontal="center" vertical="center"/>
    </xf>
    <xf numFmtId="0" fontId="22" fillId="4" borderId="19" xfId="0" applyFont="1" applyFill="1" applyBorder="1" applyAlignment="1">
      <alignment horizontal="justify" vertical="center"/>
    </xf>
    <xf numFmtId="0" fontId="22" fillId="4" borderId="21" xfId="0" applyFont="1" applyFill="1" applyBorder="1" applyAlignment="1">
      <alignment horizontal="justify" vertical="center"/>
    </xf>
    <xf numFmtId="0" fontId="23" fillId="5" borderId="22" xfId="0" applyFont="1" applyFill="1" applyBorder="1" applyAlignment="1">
      <alignment horizontal="justify" vertical="center"/>
    </xf>
    <xf numFmtId="0" fontId="23" fillId="0" borderId="22" xfId="0" applyFont="1" applyBorder="1" applyAlignment="1">
      <alignment horizontal="justify" vertical="center"/>
    </xf>
    <xf numFmtId="0" fontId="18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7523050513981"/>
          <c:y val="4.5839690870039675E-2"/>
          <c:w val="0.76545581271233354"/>
          <c:h val="0.76113575681516776"/>
        </c:manualLayout>
      </c:layout>
      <c:lineChart>
        <c:grouping val="standard"/>
        <c:varyColors val="0"/>
        <c:ser>
          <c:idx val="0"/>
          <c:order val="0"/>
          <c:tx>
            <c:strRef>
              <c:f>'Gráfico 1 - Total de assinantes'!$B$1</c:f>
              <c:strCache>
                <c:ptCount val="1"/>
                <c:pt idx="0">
                  <c:v>Total de assinantes do conjunto de canais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1 - Total de assinantes'!$A$2:$A$5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1 - Total de assinantes'!$B$2:$B$5</c:f>
              <c:numCache>
                <c:formatCode>#,##0_ ;\-#,##0\ </c:formatCode>
                <c:ptCount val="4"/>
                <c:pt idx="0">
                  <c:v>1250659306.8653388</c:v>
                </c:pt>
                <c:pt idx="1">
                  <c:v>1299931708.607579</c:v>
                </c:pt>
                <c:pt idx="2">
                  <c:v>1289279373.4535582</c:v>
                </c:pt>
                <c:pt idx="3">
                  <c:v>1379429684.1113179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E-42B7-B66E-82B5F7C8BF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5247744"/>
        <c:axId val="224735744"/>
      </c:lineChart>
      <c:lineChart>
        <c:grouping val="standard"/>
        <c:varyColors val="0"/>
        <c:ser>
          <c:idx val="1"/>
          <c:order val="1"/>
          <c:tx>
            <c:strRef>
              <c:f>'Gráfico 1 - Total de assinantes'!$C$1</c:f>
              <c:strCache>
                <c:ptCount val="1"/>
                <c:pt idx="0">
                  <c:v>Total de assinantes no mercado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4.3895741277809638E-2"/>
                  <c:y val="3.2520325203252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E-42B7-B66E-82B5F7C8BF5E}"/>
                </c:ext>
              </c:extLst>
            </c:dLbl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1 - Total de assinantes'!$A$2:$A$5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1 - Total de assinantes'!$C$2:$C$5</c:f>
              <c:numCache>
                <c:formatCode>#,##0</c:formatCode>
                <c:ptCount val="4"/>
                <c:pt idx="0">
                  <c:v>18910747</c:v>
                </c:pt>
                <c:pt idx="1">
                  <c:v>18795585</c:v>
                </c:pt>
                <c:pt idx="2">
                  <c:v>18517031.59</c:v>
                </c:pt>
                <c:pt idx="3">
                  <c:v>17974382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E-42B7-B66E-82B5F7C8BF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6033664"/>
        <c:axId val="224736320"/>
      </c:lineChart>
      <c:catAx>
        <c:axId val="2252477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4735744"/>
        <c:crosses val="autoZero"/>
        <c:auto val="0"/>
        <c:lblAlgn val="ctr"/>
        <c:lblOffset val="100"/>
        <c:noMultiLvlLbl val="0"/>
      </c:catAx>
      <c:valAx>
        <c:axId val="224735744"/>
        <c:scaling>
          <c:orientation val="minMax"/>
          <c:min val="124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5247744"/>
        <c:crosses val="autoZero"/>
        <c:crossBetween val="between"/>
        <c:dispUnits>
          <c:builtInUnit val="b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</c:dispUnitsLbl>
        </c:dispUnits>
      </c:valAx>
      <c:valAx>
        <c:axId val="224736320"/>
        <c:scaling>
          <c:orientation val="minMax"/>
          <c:min val="17900000.000000004"/>
        </c:scaling>
        <c:delete val="0"/>
        <c:axPos val="r"/>
        <c:numFmt formatCode="#,##0.0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6033664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</c:dispUnitsLbl>
        </c:dispUnits>
      </c:valAx>
      <c:catAx>
        <c:axId val="22603366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24736320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642004597510863"/>
          <c:w val="1"/>
          <c:h val="7.35799540248913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% Assinantes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4 - Interseção SD_HD'!$A$17</c:f>
              <c:strCache>
                <c:ptCount val="1"/>
                <c:pt idx="0">
                  <c:v>SD/HD similar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4 - Interseção SD_HD'!$B$16:$E$16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4 - Interseção SD_HD'!$B$17:$E$17</c:f>
              <c:numCache>
                <c:formatCode>0.0%</c:formatCode>
                <c:ptCount val="4"/>
                <c:pt idx="0">
                  <c:v>0.45481921017153898</c:v>
                </c:pt>
                <c:pt idx="1">
                  <c:v>0.50309807585588318</c:v>
                </c:pt>
                <c:pt idx="2">
                  <c:v>0.54821616641275339</c:v>
                </c:pt>
                <c:pt idx="3">
                  <c:v>0.61470759479515458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C-4CFF-AEDE-5A0184E616B6}"/>
            </c:ext>
          </c:extLst>
        </c:ser>
        <c:ser>
          <c:idx val="1"/>
          <c:order val="1"/>
          <c:tx>
            <c:strRef>
              <c:f>'Gráfico 4 - Interseção SD_HD'!$A$18</c:f>
              <c:strCache>
                <c:ptCount val="1"/>
                <c:pt idx="0">
                  <c:v>Somente SD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4 - Interseção SD_HD'!$B$16:$E$16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4 - Interseção SD_HD'!$B$18:$E$18</c:f>
              <c:numCache>
                <c:formatCode>0.0%</c:formatCode>
                <c:ptCount val="4"/>
                <c:pt idx="0">
                  <c:v>0.47969546200304369</c:v>
                </c:pt>
                <c:pt idx="1">
                  <c:v>0.43809865675736259</c:v>
                </c:pt>
                <c:pt idx="2">
                  <c:v>0.38115413705091933</c:v>
                </c:pt>
                <c:pt idx="3">
                  <c:v>0.31926054357978007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5C-4CFF-AEDE-5A0184E616B6}"/>
            </c:ext>
          </c:extLst>
        </c:ser>
        <c:ser>
          <c:idx val="2"/>
          <c:order val="2"/>
          <c:tx>
            <c:strRef>
              <c:f>'Gráfico 4 - Interseção SD_HD'!$A$19</c:f>
              <c:strCache>
                <c:ptCount val="1"/>
                <c:pt idx="0">
                  <c:v>Somente HD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4 - Interseção SD_HD'!$B$16:$E$16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4 - Interseção SD_HD'!$B$19:$E$19</c:f>
              <c:numCache>
                <c:formatCode>0.0%</c:formatCode>
                <c:ptCount val="4"/>
                <c:pt idx="0">
                  <c:v>6.5485327825417328E-2</c:v>
                </c:pt>
                <c:pt idx="1">
                  <c:v>5.880326738675426E-2</c:v>
                </c:pt>
                <c:pt idx="2">
                  <c:v>7.0629696536327377E-2</c:v>
                </c:pt>
                <c:pt idx="3">
                  <c:v>6.6031861625065288E-2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5C-4CFF-AEDE-5A0184E616B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1826047"/>
        <c:axId val="11822303"/>
      </c:barChart>
      <c:catAx>
        <c:axId val="118260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1822303"/>
        <c:crosses val="autoZero"/>
        <c:auto val="0"/>
        <c:lblAlgn val="ctr"/>
        <c:lblOffset val="100"/>
        <c:noMultiLvlLbl val="0"/>
      </c:catAx>
      <c:valAx>
        <c:axId val="11822303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182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076334208223977"/>
          <c:w val="0.97000695270482362"/>
          <c:h val="0.189236657917760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% Canais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5 - Básicos vs Premium'!$A$10</c:f>
              <c:strCache>
                <c:ptCount val="1"/>
                <c:pt idx="0">
                  <c:v>Básicos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5 - Básicos vs Premium'!$B$9:$E$9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5 - Básicos vs Premium'!$B$10:$E$10</c:f>
              <c:numCache>
                <c:formatCode>0.0%</c:formatCode>
                <c:ptCount val="4"/>
                <c:pt idx="0">
                  <c:v>0.75369458128078815</c:v>
                </c:pt>
                <c:pt idx="1">
                  <c:v>0.75728155339805825</c:v>
                </c:pt>
                <c:pt idx="2">
                  <c:v>0.76076555023923442</c:v>
                </c:pt>
                <c:pt idx="3">
                  <c:v>0.76635514018691586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F-4181-B62B-FA6F7E695765}"/>
            </c:ext>
          </c:extLst>
        </c:ser>
        <c:ser>
          <c:idx val="1"/>
          <c:order val="1"/>
          <c:tx>
            <c:strRef>
              <c:f>'Gráfico 5 - Básicos vs Premium'!$A$11</c:f>
              <c:strCache>
                <c:ptCount val="1"/>
                <c:pt idx="0">
                  <c:v>Premium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5 - Básicos vs Premium'!$B$9:$E$9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5 - Básicos vs Premium'!$B$11:$E$11</c:f>
              <c:numCache>
                <c:formatCode>0.0%</c:formatCode>
                <c:ptCount val="4"/>
                <c:pt idx="0">
                  <c:v>0.24630541871921183</c:v>
                </c:pt>
                <c:pt idx="1">
                  <c:v>0.24271844660194175</c:v>
                </c:pt>
                <c:pt idx="2">
                  <c:v>0.23923444976076555</c:v>
                </c:pt>
                <c:pt idx="3">
                  <c:v>0.23364485981308411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F-4181-B62B-FA6F7E6957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226426368"/>
        <c:axId val="227297536"/>
      </c:barChart>
      <c:catAx>
        <c:axId val="226426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7297536"/>
        <c:crosses val="autoZero"/>
        <c:auto val="0"/>
        <c:lblAlgn val="ctr"/>
        <c:lblOffset val="100"/>
        <c:noMultiLvlLbl val="0"/>
      </c:catAx>
      <c:valAx>
        <c:axId val="227297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2642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% Assinantes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5 - Básicos vs Premium'!$A$14</c:f>
              <c:strCache>
                <c:ptCount val="1"/>
                <c:pt idx="0">
                  <c:v>Básicos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5 - Básicos vs Premium'!$B$13:$E$13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5 - Básicos vs Premium'!$B$14:$E$14</c:f>
              <c:numCache>
                <c:formatCode>0.0%</c:formatCode>
                <c:ptCount val="4"/>
                <c:pt idx="0">
                  <c:v>0.89682355115285295</c:v>
                </c:pt>
                <c:pt idx="1">
                  <c:v>0.90386532371468964</c:v>
                </c:pt>
                <c:pt idx="2">
                  <c:v>0.89858973304708745</c:v>
                </c:pt>
                <c:pt idx="3">
                  <c:v>0.90813010541715511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5-46BC-AA03-D88F6F4DA801}"/>
            </c:ext>
          </c:extLst>
        </c:ser>
        <c:ser>
          <c:idx val="1"/>
          <c:order val="1"/>
          <c:tx>
            <c:strRef>
              <c:f>'Gráfico 5 - Básicos vs Premium'!$A$15</c:f>
              <c:strCache>
                <c:ptCount val="1"/>
                <c:pt idx="0">
                  <c:v>Premium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5 - Básicos vs Premium'!$B$13:$E$13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5 - Básicos vs Premium'!$B$15:$E$15</c:f>
              <c:numCache>
                <c:formatCode>0.0%</c:formatCode>
                <c:ptCount val="4"/>
                <c:pt idx="0">
                  <c:v>0.10317644884714706</c:v>
                </c:pt>
                <c:pt idx="1">
                  <c:v>9.6134676285310361E-2</c:v>
                </c:pt>
                <c:pt idx="2">
                  <c:v>0.10141026695291262</c:v>
                </c:pt>
                <c:pt idx="3">
                  <c:v>9.1869894582844946E-2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5-46BC-AA03-D88F6F4DA8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226570752"/>
        <c:axId val="227299840"/>
      </c:barChart>
      <c:catAx>
        <c:axId val="2265707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7299840"/>
        <c:crosses val="autoZero"/>
        <c:auto val="0"/>
        <c:lblAlgn val="ctr"/>
        <c:lblOffset val="100"/>
        <c:noMultiLvlLbl val="0"/>
      </c:catAx>
      <c:valAx>
        <c:axId val="227299840"/>
        <c:scaling>
          <c:orientation val="minMax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2657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Número de Canais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5 - Básicos vs Premium'!$A$2</c:f>
              <c:strCache>
                <c:ptCount val="1"/>
                <c:pt idx="0">
                  <c:v>Básicos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5 - Básicos vs Premium'!$B$1:$E$1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5 - Básicos vs Premium'!$B$2:$E$2</c:f>
              <c:numCache>
                <c:formatCode>General</c:formatCode>
                <c:ptCount val="4"/>
                <c:pt idx="0">
                  <c:v>153</c:v>
                </c:pt>
                <c:pt idx="1">
                  <c:v>156</c:v>
                </c:pt>
                <c:pt idx="2">
                  <c:v>159</c:v>
                </c:pt>
                <c:pt idx="3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C-40F5-B1FC-5C1659982889}"/>
            </c:ext>
          </c:extLst>
        </c:ser>
        <c:ser>
          <c:idx val="1"/>
          <c:order val="1"/>
          <c:tx>
            <c:strRef>
              <c:f>'Gráfico 5 - Básicos vs Premium'!$A$3</c:f>
              <c:strCache>
                <c:ptCount val="1"/>
                <c:pt idx="0">
                  <c:v>Premium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5 - Básicos vs Premium'!$B$1:$E$1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5 - Básicos vs Premium'!$B$3:$E$3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AC-40F5-B1FC-5C16599828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26571264"/>
        <c:axId val="227302144"/>
      </c:barChart>
      <c:catAx>
        <c:axId val="2265712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7302144"/>
        <c:crosses val="autoZero"/>
        <c:auto val="0"/>
        <c:lblAlgn val="ctr"/>
        <c:lblOffset val="100"/>
        <c:noMultiLvlLbl val="0"/>
      </c:catAx>
      <c:valAx>
        <c:axId val="227302144"/>
        <c:scaling>
          <c:orientation val="minMax"/>
          <c:max val="24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26571264"/>
        <c:crosses val="autoZero"/>
        <c:crossBetween val="between"/>
        <c:majorUnit val="6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sz="1400" b="0" i="0" baseline="0">
                <a:effectLst/>
              </a:rPr>
              <a:t>Número de Assinantes</a:t>
            </a:r>
            <a:endParaRPr lang="pt-BR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sz="1000" b="0" i="0" baseline="0">
                <a:effectLst/>
              </a:rPr>
              <a:t>(</a:t>
            </a:r>
            <a:r>
              <a:rPr lang="pt-BR" sz="1000" b="0" i="1" baseline="0">
                <a:effectLst/>
              </a:rPr>
              <a:t>em Milhões</a:t>
            </a:r>
            <a:r>
              <a:rPr lang="pt-BR" sz="1000" b="0" i="0" baseline="0">
                <a:effectLst/>
              </a:rPr>
              <a:t>)</a:t>
            </a:r>
            <a:endParaRPr lang="pt-BR" sz="1000">
              <a:effectLst/>
            </a:endParaRPr>
          </a:p>
        </c:rich>
      </c:tx>
      <c:layout>
        <c:manualLayout>
          <c:xMode val="edge"/>
          <c:yMode val="edge"/>
          <c:x val="0.2092074101506273"/>
          <c:y val="3.001874398738740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0762702447067214E-2"/>
          <c:y val="0.21442458471302039"/>
          <c:w val="0.93872447041371954"/>
          <c:h val="0.52930530638422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5 - Básicos vs Premium'!$A$6</c:f>
              <c:strCache>
                <c:ptCount val="1"/>
                <c:pt idx="0">
                  <c:v>Básicos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5 - Básicos vs Premium'!$B$5:$E$5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5 - Básicos vs Premium'!$B$6:$E$6</c:f>
              <c:numCache>
                <c:formatCode>#,##0</c:formatCode>
                <c:ptCount val="4"/>
                <c:pt idx="0">
                  <c:v>1121620720.8653386</c:v>
                </c:pt>
                <c:pt idx="1">
                  <c:v>1174963194.607579</c:v>
                </c:pt>
                <c:pt idx="2">
                  <c:v>1158533208.0147486</c:v>
                </c:pt>
                <c:pt idx="3">
                  <c:v>1252701624.4475632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8-47A1-B86D-B63F7B6482E3}"/>
            </c:ext>
          </c:extLst>
        </c:ser>
        <c:ser>
          <c:idx val="1"/>
          <c:order val="1"/>
          <c:tx>
            <c:strRef>
              <c:f>'Gráfico 5 - Básicos vs Premium'!$A$7</c:f>
              <c:strCache>
                <c:ptCount val="1"/>
                <c:pt idx="0">
                  <c:v>Premium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5 - Básicos vs Premium'!$B$5:$E$5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5 - Básicos vs Premium'!$B$7:$E$7</c:f>
              <c:numCache>
                <c:formatCode>#,##0</c:formatCode>
                <c:ptCount val="4"/>
                <c:pt idx="0">
                  <c:v>129038586</c:v>
                </c:pt>
                <c:pt idx="1">
                  <c:v>124968514</c:v>
                </c:pt>
                <c:pt idx="2">
                  <c:v>130746165.43880922</c:v>
                </c:pt>
                <c:pt idx="3">
                  <c:v>126728059.66375379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48-47A1-B86D-B63F7B6482E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26571776"/>
        <c:axId val="227043008"/>
      </c:barChart>
      <c:catAx>
        <c:axId val="2265717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7043008"/>
        <c:crosses val="autoZero"/>
        <c:auto val="0"/>
        <c:lblAlgn val="ctr"/>
        <c:lblOffset val="100"/>
        <c:noMultiLvlLbl val="0"/>
      </c:catAx>
      <c:valAx>
        <c:axId val="227043008"/>
        <c:scaling>
          <c:orientation val="minMax"/>
          <c:max val="1400000000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26571776"/>
        <c:crosses val="autoZero"/>
        <c:crossBetween val="between"/>
        <c:majorUnit val="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% Assinantes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4715447154471545E-2"/>
          <c:y val="0.16528980791686412"/>
          <c:w val="0.91056910569105687"/>
          <c:h val="0.599405854329038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6 - Categorias'!$G$10</c:f>
              <c:strCache>
                <c:ptCount val="1"/>
                <c:pt idx="0">
                  <c:v>Filmes e séries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Categorias'!$H$9:$K$9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Categorias'!$H$10:$K$10</c:f>
              <c:numCache>
                <c:formatCode>0.0%</c:formatCode>
                <c:ptCount val="4"/>
                <c:pt idx="0">
                  <c:v>0.36330870363555934</c:v>
                </c:pt>
                <c:pt idx="1">
                  <c:v>0.35382784940643075</c:v>
                </c:pt>
                <c:pt idx="2">
                  <c:v>0.35769806840954421</c:v>
                </c:pt>
                <c:pt idx="3">
                  <c:v>0.34484031963185213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8-4B65-9745-97437B07D8B4}"/>
            </c:ext>
          </c:extLst>
        </c:ser>
        <c:ser>
          <c:idx val="1"/>
          <c:order val="1"/>
          <c:tx>
            <c:strRef>
              <c:f>'Gráfico 6 - Categorias'!$G$11</c:f>
              <c:strCache>
                <c:ptCount val="1"/>
                <c:pt idx="0">
                  <c:v>Variedades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Categorias'!$H$9:$K$9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Categorias'!$H$11:$K$11</c:f>
              <c:numCache>
                <c:formatCode>0.0%</c:formatCode>
                <c:ptCount val="4"/>
                <c:pt idx="0">
                  <c:v>0.2574150965040109</c:v>
                </c:pt>
                <c:pt idx="1">
                  <c:v>0.26619749618124278</c:v>
                </c:pt>
                <c:pt idx="2">
                  <c:v>0.2682058844335225</c:v>
                </c:pt>
                <c:pt idx="3">
                  <c:v>0.27467091562428536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8-4B65-9745-97437B07D8B4}"/>
            </c:ext>
          </c:extLst>
        </c:ser>
        <c:ser>
          <c:idx val="2"/>
          <c:order val="2"/>
          <c:tx>
            <c:strRef>
              <c:f>'Gráfico 6 - Categorias'!$G$12</c:f>
              <c:strCache>
                <c:ptCount val="1"/>
                <c:pt idx="0">
                  <c:v>Esportes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Categorias'!$H$9:$K$9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Categorias'!$H$12:$K$12</c:f>
              <c:numCache>
                <c:formatCode>0.0%</c:formatCode>
                <c:ptCount val="4"/>
                <c:pt idx="0">
                  <c:v>0.13328192997415303</c:v>
                </c:pt>
                <c:pt idx="1">
                  <c:v>0.13748322364336707</c:v>
                </c:pt>
                <c:pt idx="2">
                  <c:v>0.13897728746406116</c:v>
                </c:pt>
                <c:pt idx="3">
                  <c:v>0.13431230308412642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D8-4B65-9745-97437B07D8B4}"/>
            </c:ext>
          </c:extLst>
        </c:ser>
        <c:ser>
          <c:idx val="3"/>
          <c:order val="3"/>
          <c:tx>
            <c:strRef>
              <c:f>'Gráfico 6 - Categorias'!$G$13</c:f>
              <c:strCache>
                <c:ptCount val="1"/>
                <c:pt idx="0">
                  <c:v>Infantil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Categorias'!$H$9:$K$9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Categorias'!$H$13:$K$13</c:f>
              <c:numCache>
                <c:formatCode>0.0%</c:formatCode>
                <c:ptCount val="4"/>
                <c:pt idx="0">
                  <c:v>0.12243048569182446</c:v>
                </c:pt>
                <c:pt idx="1">
                  <c:v>0.12001940446869143</c:v>
                </c:pt>
                <c:pt idx="2">
                  <c:v>0.11058961235918328</c:v>
                </c:pt>
                <c:pt idx="3">
                  <c:v>0.12300733297474117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D8-4B65-9745-97437B07D8B4}"/>
            </c:ext>
          </c:extLst>
        </c:ser>
        <c:ser>
          <c:idx val="4"/>
          <c:order val="4"/>
          <c:tx>
            <c:strRef>
              <c:f>'Gráfico 6 - Categorias'!$G$14</c:f>
              <c:strCache>
                <c:ptCount val="1"/>
                <c:pt idx="0">
                  <c:v>Documentários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Categorias'!$H$9:$K$9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Categorias'!$H$14:$K$14</c:f>
              <c:numCache>
                <c:formatCode>0.0%</c:formatCode>
                <c:ptCount val="4"/>
                <c:pt idx="0">
                  <c:v>7.7888836952659135E-2</c:v>
                </c:pt>
                <c:pt idx="1">
                  <c:v>8.3812548139041987E-2</c:v>
                </c:pt>
                <c:pt idx="2">
                  <c:v>8.1000082450202737E-2</c:v>
                </c:pt>
                <c:pt idx="3">
                  <c:v>8.0609874540901336E-2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D8-4B65-9745-97437B07D8B4}"/>
            </c:ext>
          </c:extLst>
        </c:ser>
        <c:ser>
          <c:idx val="5"/>
          <c:order val="5"/>
          <c:tx>
            <c:strRef>
              <c:f>'Gráfico 6 - Categorias'!$G$15</c:f>
              <c:strCache>
                <c:ptCount val="1"/>
                <c:pt idx="0">
                  <c:v>Notícias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Categorias'!$H$9:$K$9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Categorias'!$H$15:$K$15</c:f>
              <c:numCache>
                <c:formatCode>0.0%</c:formatCode>
                <c:ptCount val="4"/>
                <c:pt idx="0">
                  <c:v>4.5674947241792926E-2</c:v>
                </c:pt>
                <c:pt idx="1">
                  <c:v>3.8659478161226085E-2</c:v>
                </c:pt>
                <c:pt idx="2">
                  <c:v>4.3529064883485923E-2</c:v>
                </c:pt>
                <c:pt idx="3">
                  <c:v>4.2559254144093381E-2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D8-4B65-9745-97437B07D8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26974208"/>
        <c:axId val="227044736"/>
      </c:barChart>
      <c:catAx>
        <c:axId val="226974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7044736"/>
        <c:crosses val="autoZero"/>
        <c:auto val="0"/>
        <c:lblAlgn val="ctr"/>
        <c:lblOffset val="100"/>
        <c:noMultiLvlLbl val="0"/>
      </c:catAx>
      <c:valAx>
        <c:axId val="2270447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2697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630153306472302"/>
          <c:w val="1"/>
          <c:h val="0.133698466935277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Número de Assinantes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sz="1000"/>
              <a:t>(</a:t>
            </a:r>
            <a:r>
              <a:rPr lang="pt-BR" sz="1000" i="1"/>
              <a:t>em Milhões</a:t>
            </a:r>
            <a:r>
              <a:rPr lang="pt-BR" sz="1000"/>
              <a:t>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4243331354998736E-2"/>
          <c:y val="0.17232939422147717"/>
          <c:w val="0.9115133372900025"/>
          <c:h val="0.590963679398143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6 - Categorias'!$G$2</c:f>
              <c:strCache>
                <c:ptCount val="1"/>
                <c:pt idx="0">
                  <c:v>Filmes e séries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Categorias'!$H$1:$K$1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Categorias'!$H$2:$K$2</c:f>
              <c:numCache>
                <c:formatCode>#,##0</c:formatCode>
                <c:ptCount val="4"/>
                <c:pt idx="0">
                  <c:v>454375411.46699351</c:v>
                </c:pt>
                <c:pt idx="1">
                  <c:v>459952040.83184659</c:v>
                </c:pt>
                <c:pt idx="2">
                  <c:v>461172741.5246051</c:v>
                </c:pt>
                <c:pt idx="3">
                  <c:v>475682973.17861146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1-4C4A-BF8B-6EB23175E5BC}"/>
            </c:ext>
          </c:extLst>
        </c:ser>
        <c:ser>
          <c:idx val="1"/>
          <c:order val="1"/>
          <c:tx>
            <c:strRef>
              <c:f>'Gráfico 6 - Categorias'!$G$3</c:f>
              <c:strCache>
                <c:ptCount val="1"/>
                <c:pt idx="0">
                  <c:v>Variedades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Categorias'!$H$1:$K$1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Categorias'!$H$3:$K$3</c:f>
              <c:numCache>
                <c:formatCode>#,##0</c:formatCode>
                <c:ptCount val="4"/>
                <c:pt idx="0">
                  <c:v>321938586.17038065</c:v>
                </c:pt>
                <c:pt idx="1">
                  <c:v>346038566.03794235</c:v>
                </c:pt>
                <c:pt idx="2">
                  <c:v>345792314.6390093</c:v>
                </c:pt>
                <c:pt idx="3">
                  <c:v>378889214.37417424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1-4C4A-BF8B-6EB23175E5BC}"/>
            </c:ext>
          </c:extLst>
        </c:ser>
        <c:ser>
          <c:idx val="2"/>
          <c:order val="2"/>
          <c:tx>
            <c:strRef>
              <c:f>'Gráfico 6 - Categorias'!$G$4</c:f>
              <c:strCache>
                <c:ptCount val="1"/>
                <c:pt idx="0">
                  <c:v>Esportes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Categorias'!$H$1:$K$1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Categorias'!$H$4:$K$4</c:f>
              <c:numCache>
                <c:formatCode>#,##0</c:formatCode>
                <c:ptCount val="4"/>
                <c:pt idx="0">
                  <c:v>166690286.15914887</c:v>
                </c:pt>
                <c:pt idx="1">
                  <c:v>178718801.81560001</c:v>
                </c:pt>
                <c:pt idx="2">
                  <c:v>179180550.10593978</c:v>
                </c:pt>
                <c:pt idx="3">
                  <c:v>185274377.81560001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11-4C4A-BF8B-6EB23175E5BC}"/>
            </c:ext>
          </c:extLst>
        </c:ser>
        <c:ser>
          <c:idx val="3"/>
          <c:order val="3"/>
          <c:tx>
            <c:strRef>
              <c:f>'Gráfico 6 - Categorias'!$G$5</c:f>
              <c:strCache>
                <c:ptCount val="1"/>
                <c:pt idx="0">
                  <c:v>Infantil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Categorias'!$H$1:$K$1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Categorias'!$H$5:$K$5</c:f>
              <c:numCache>
                <c:formatCode>#,##0</c:formatCode>
                <c:ptCount val="4"/>
                <c:pt idx="0">
                  <c:v>153118826.374524</c:v>
                </c:pt>
                <c:pt idx="1">
                  <c:v>156017029.51705012</c:v>
                </c:pt>
                <c:pt idx="2">
                  <c:v>142580906.13291967</c:v>
                </c:pt>
                <c:pt idx="3">
                  <c:v>169679966.46872282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11-4C4A-BF8B-6EB23175E5BC}"/>
            </c:ext>
          </c:extLst>
        </c:ser>
        <c:ser>
          <c:idx val="4"/>
          <c:order val="4"/>
          <c:tx>
            <c:strRef>
              <c:f>'Gráfico 6 - Categorias'!$G$6</c:f>
              <c:strCache>
                <c:ptCount val="1"/>
                <c:pt idx="0">
                  <c:v>Documentários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Categorias'!$H$1:$K$1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Categorias'!$H$6:$K$6</c:f>
              <c:numCache>
                <c:formatCode>#,##0</c:formatCode>
                <c:ptCount val="4"/>
                <c:pt idx="0">
                  <c:v>97412398.835760072</c:v>
                </c:pt>
                <c:pt idx="1">
                  <c:v>108950588.90513979</c:v>
                </c:pt>
                <c:pt idx="2">
                  <c:v>104431735.55108392</c:v>
                </c:pt>
                <c:pt idx="3">
                  <c:v>111195653.77420844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11-4C4A-BF8B-6EB23175E5BC}"/>
            </c:ext>
          </c:extLst>
        </c:ser>
        <c:ser>
          <c:idx val="5"/>
          <c:order val="5"/>
          <c:tx>
            <c:strRef>
              <c:f>'Gráfico 6 - Categorias'!$G$7</c:f>
              <c:strCache>
                <c:ptCount val="1"/>
                <c:pt idx="0">
                  <c:v>Notícias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Categorias'!$H$1:$K$1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Categorias'!$H$7:$K$7</c:f>
              <c:numCache>
                <c:formatCode>#,##0</c:formatCode>
                <c:ptCount val="4"/>
                <c:pt idx="0">
                  <c:v>57123797.858531669</c:v>
                </c:pt>
                <c:pt idx="1">
                  <c:v>50254681.5</c:v>
                </c:pt>
                <c:pt idx="2">
                  <c:v>56121125.5</c:v>
                </c:pt>
                <c:pt idx="3">
                  <c:v>58707498.5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11-4C4A-BF8B-6EB23175E5B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26975232"/>
        <c:axId val="227047616"/>
      </c:barChart>
      <c:catAx>
        <c:axId val="2269752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7047616"/>
        <c:crosses val="autoZero"/>
        <c:auto val="0"/>
        <c:lblAlgn val="ctr"/>
        <c:lblOffset val="100"/>
        <c:noMultiLvlLbl val="0"/>
      </c:catAx>
      <c:valAx>
        <c:axId val="227047616"/>
        <c:scaling>
          <c:orientation val="minMax"/>
          <c:max val="140000000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2697523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36478622664008"/>
          <c:w val="1"/>
          <c:h val="0.11635213773359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Número de Canais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905067531710475E-2"/>
          <c:y val="0.16232826130921588"/>
          <c:w val="0.90818986493657905"/>
          <c:h val="0.597766372932704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6 - Categorias'!$A$2</c:f>
              <c:strCache>
                <c:ptCount val="1"/>
                <c:pt idx="0">
                  <c:v>Filmes e séries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Categorias'!$B$2:$E$2</c:f>
              <c:numCache>
                <c:formatCode>General</c:formatCode>
                <c:ptCount val="4"/>
                <c:pt idx="0">
                  <c:v>78</c:v>
                </c:pt>
                <c:pt idx="1">
                  <c:v>79</c:v>
                </c:pt>
                <c:pt idx="2">
                  <c:v>81</c:v>
                </c:pt>
                <c:pt idx="3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5-4ECB-A1F7-61B817917500}"/>
            </c:ext>
          </c:extLst>
        </c:ser>
        <c:ser>
          <c:idx val="1"/>
          <c:order val="1"/>
          <c:tx>
            <c:strRef>
              <c:f>'Gráfico 6 - Categorias'!$A$3</c:f>
              <c:strCache>
                <c:ptCount val="1"/>
                <c:pt idx="0">
                  <c:v>Variedades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Categorias'!$B$3:$E$3</c:f>
              <c:numCache>
                <c:formatCode>General</c:formatCode>
                <c:ptCount val="4"/>
                <c:pt idx="0">
                  <c:v>42</c:v>
                </c:pt>
                <c:pt idx="1">
                  <c:v>44</c:v>
                </c:pt>
                <c:pt idx="2">
                  <c:v>44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5-4ECB-A1F7-61B817917500}"/>
            </c:ext>
          </c:extLst>
        </c:ser>
        <c:ser>
          <c:idx val="2"/>
          <c:order val="2"/>
          <c:tx>
            <c:strRef>
              <c:f>'Gráfico 6 - Categorias'!$A$4</c:f>
              <c:strCache>
                <c:ptCount val="1"/>
                <c:pt idx="0">
                  <c:v>Esportes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Categorias'!$B$4:$E$4</c:f>
              <c:numCache>
                <c:formatCode>General</c:formatCode>
                <c:ptCount val="4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5-4ECB-A1F7-61B817917500}"/>
            </c:ext>
          </c:extLst>
        </c:ser>
        <c:ser>
          <c:idx val="3"/>
          <c:order val="3"/>
          <c:tx>
            <c:strRef>
              <c:f>'Gráfico 6 - Categorias'!$A$5</c:f>
              <c:strCache>
                <c:ptCount val="1"/>
                <c:pt idx="0">
                  <c:v>Infantil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Categorias'!$B$5:$E$5</c:f>
              <c:numCache>
                <c:formatCode>General</c:formatCode>
                <c:ptCount val="4"/>
                <c:pt idx="0">
                  <c:v>21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35-4ECB-A1F7-61B817917500}"/>
            </c:ext>
          </c:extLst>
        </c:ser>
        <c:ser>
          <c:idx val="4"/>
          <c:order val="4"/>
          <c:tx>
            <c:strRef>
              <c:f>'Gráfico 6 - Categorias'!$A$6</c:f>
              <c:strCache>
                <c:ptCount val="1"/>
                <c:pt idx="0">
                  <c:v>Documentários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Categorias'!$B$6:$E$6</c:f>
              <c:numCache>
                <c:formatCode>General</c:formatCode>
                <c:ptCount val="4"/>
                <c:pt idx="0">
                  <c:v>15</c:v>
                </c:pt>
                <c:pt idx="1">
                  <c:v>16</c:v>
                </c:pt>
                <c:pt idx="2">
                  <c:v>16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35-4ECB-A1F7-61B817917500}"/>
            </c:ext>
          </c:extLst>
        </c:ser>
        <c:ser>
          <c:idx val="5"/>
          <c:order val="5"/>
          <c:tx>
            <c:strRef>
              <c:f>'Gráfico 6 - Categorias'!$A$7</c:f>
              <c:strCache>
                <c:ptCount val="1"/>
                <c:pt idx="0">
                  <c:v>Notícias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42740202420252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35-4ECB-A1F7-61B817917500}"/>
                </c:ext>
              </c:extLst>
            </c:dLbl>
            <c:dLbl>
              <c:idx val="1"/>
              <c:layout>
                <c:manualLayout>
                  <c:x val="3.4497623602675839E-3"/>
                  <c:y val="-8.87409717415904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35-4ECB-A1F7-61B817917500}"/>
                </c:ext>
              </c:extLst>
            </c:dLbl>
            <c:dLbl>
              <c:idx val="2"/>
              <c:layout>
                <c:manualLayout>
                  <c:x val="0"/>
                  <c:y val="-8.87409717415904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35-4ECB-A1F7-61B817917500}"/>
                </c:ext>
              </c:extLst>
            </c:dLbl>
            <c:dLbl>
              <c:idx val="3"/>
              <c:layout>
                <c:manualLayout>
                  <c:x val="0"/>
                  <c:y val="-8.87409717415904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35-4ECB-A1F7-61B8179175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Categorias'!$B$7:$E$7</c:f>
              <c:numCache>
                <c:formatCode>General</c:formatCode>
                <c:ptCount val="4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35-4ECB-A1F7-61B81791750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28000256"/>
        <c:axId val="228237312"/>
      </c:barChart>
      <c:catAx>
        <c:axId val="2280002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8237312"/>
        <c:crosses val="autoZero"/>
        <c:auto val="0"/>
        <c:lblAlgn val="ctr"/>
        <c:lblOffset val="100"/>
        <c:noMultiLvlLbl val="0"/>
      </c:catAx>
      <c:valAx>
        <c:axId val="228237312"/>
        <c:scaling>
          <c:orientation val="minMax"/>
          <c:max val="216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28000256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175253816049324"/>
          <c:w val="1"/>
          <c:h val="0.12733341468738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% Canais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337476990500225E-2"/>
          <c:y val="0.1660420781627899"/>
          <c:w val="0.90932504601899955"/>
          <c:h val="0.602285771094931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6 - Categorias'!$A$10</c:f>
              <c:strCache>
                <c:ptCount val="1"/>
                <c:pt idx="0">
                  <c:v>Filmes e séries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Categorias'!$B$9:$E$9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Categorias'!$B$10:$E$10</c:f>
              <c:numCache>
                <c:formatCode>0.0%</c:formatCode>
                <c:ptCount val="4"/>
                <c:pt idx="0">
                  <c:v>0.38423645320197042</c:v>
                </c:pt>
                <c:pt idx="1">
                  <c:v>0.38349514563106796</c:v>
                </c:pt>
                <c:pt idx="2">
                  <c:v>0.38755980861244022</c:v>
                </c:pt>
                <c:pt idx="3">
                  <c:v>0.38317757009345793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2-47A6-9193-724FA4AACFE7}"/>
            </c:ext>
          </c:extLst>
        </c:ser>
        <c:ser>
          <c:idx val="1"/>
          <c:order val="1"/>
          <c:tx>
            <c:strRef>
              <c:f>'Gráfico 6 - Categorias'!$A$11</c:f>
              <c:strCache>
                <c:ptCount val="1"/>
                <c:pt idx="0">
                  <c:v>Variedades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Categorias'!$B$9:$E$9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Categorias'!$B$11:$E$11</c:f>
              <c:numCache>
                <c:formatCode>0.0%</c:formatCode>
                <c:ptCount val="4"/>
                <c:pt idx="0">
                  <c:v>0.20689655172413793</c:v>
                </c:pt>
                <c:pt idx="1">
                  <c:v>0.21359223300970873</c:v>
                </c:pt>
                <c:pt idx="2">
                  <c:v>0.21052631578947367</c:v>
                </c:pt>
                <c:pt idx="3">
                  <c:v>0.21495327102803738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F2-47A6-9193-724FA4AACFE7}"/>
            </c:ext>
          </c:extLst>
        </c:ser>
        <c:ser>
          <c:idx val="2"/>
          <c:order val="2"/>
          <c:tx>
            <c:strRef>
              <c:f>'Gráfico 6 - Categorias'!$A$12</c:f>
              <c:strCache>
                <c:ptCount val="1"/>
                <c:pt idx="0">
                  <c:v>Esportes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Categorias'!$B$9:$E$9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Categorias'!$B$12:$E$12</c:f>
              <c:numCache>
                <c:formatCode>0.0%</c:formatCode>
                <c:ptCount val="4"/>
                <c:pt idx="0">
                  <c:v>0.19704433497536947</c:v>
                </c:pt>
                <c:pt idx="1">
                  <c:v>0.1941747572815534</c:v>
                </c:pt>
                <c:pt idx="2">
                  <c:v>0.19138755980861244</c:v>
                </c:pt>
                <c:pt idx="3">
                  <c:v>0.18691588785046728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F2-47A6-9193-724FA4AACFE7}"/>
            </c:ext>
          </c:extLst>
        </c:ser>
        <c:ser>
          <c:idx val="3"/>
          <c:order val="3"/>
          <c:tx>
            <c:strRef>
              <c:f>'Gráfico 6 - Categorias'!$A$13</c:f>
              <c:strCache>
                <c:ptCount val="1"/>
                <c:pt idx="0">
                  <c:v>Infantil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Categorias'!$B$9:$E$9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Categorias'!$B$13:$E$13</c:f>
              <c:numCache>
                <c:formatCode>0.0%</c:formatCode>
                <c:ptCount val="4"/>
                <c:pt idx="0">
                  <c:v>0.10344827586206896</c:v>
                </c:pt>
                <c:pt idx="1">
                  <c:v>9.7087378640776698E-2</c:v>
                </c:pt>
                <c:pt idx="2">
                  <c:v>0.10047846889952153</c:v>
                </c:pt>
                <c:pt idx="3">
                  <c:v>0.10280373831775701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F2-47A6-9193-724FA4AACFE7}"/>
            </c:ext>
          </c:extLst>
        </c:ser>
        <c:ser>
          <c:idx val="4"/>
          <c:order val="4"/>
          <c:tx>
            <c:strRef>
              <c:f>'Gráfico 6 - Categorias'!$A$14</c:f>
              <c:strCache>
                <c:ptCount val="1"/>
                <c:pt idx="0">
                  <c:v>Documentários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Categorias'!$B$9:$E$9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Categorias'!$B$14:$E$14</c:f>
              <c:numCache>
                <c:formatCode>0.0%</c:formatCode>
                <c:ptCount val="4"/>
                <c:pt idx="0">
                  <c:v>7.3891625615763554E-2</c:v>
                </c:pt>
                <c:pt idx="1">
                  <c:v>7.7669902912621352E-2</c:v>
                </c:pt>
                <c:pt idx="2">
                  <c:v>7.6555023923444973E-2</c:v>
                </c:pt>
                <c:pt idx="3">
                  <c:v>7.9439252336448593E-2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F2-47A6-9193-724FA4AACFE7}"/>
            </c:ext>
          </c:extLst>
        </c:ser>
        <c:ser>
          <c:idx val="5"/>
          <c:order val="5"/>
          <c:tx>
            <c:strRef>
              <c:f>'Gráfico 6 - Categorias'!$A$15</c:f>
              <c:strCache>
                <c:ptCount val="1"/>
                <c:pt idx="0">
                  <c:v>Notícias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0081278606785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F2-47A6-9193-724FA4AACFE7}"/>
                </c:ext>
              </c:extLst>
            </c:dLbl>
            <c:dLbl>
              <c:idx val="1"/>
              <c:layout>
                <c:manualLayout>
                  <c:x val="7.178107788614334E-3"/>
                  <c:y val="-1.73441704809046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F2-47A6-9193-724FA4AACFE7}"/>
                </c:ext>
              </c:extLst>
            </c:dLbl>
            <c:dLbl>
              <c:idx val="2"/>
              <c:layout>
                <c:manualLayout>
                  <c:x val="6.5798561285036621E-17"/>
                  <c:y val="-1.73441704809046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F2-47A6-9193-724FA4AACFE7}"/>
                </c:ext>
              </c:extLst>
            </c:dLbl>
            <c:dLbl>
              <c:idx val="3"/>
              <c:layout>
                <c:manualLayout>
                  <c:x val="0"/>
                  <c:y val="-1.73441704809047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F2-47A6-9193-724FA4AACF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6 - Categorias'!$B$9:$E$9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6 - Categorias'!$B$15:$E$15</c:f>
              <c:numCache>
                <c:formatCode>0.0%</c:formatCode>
                <c:ptCount val="4"/>
                <c:pt idx="0">
                  <c:v>3.4482758620689655E-2</c:v>
                </c:pt>
                <c:pt idx="1">
                  <c:v>3.3980582524271843E-2</c:v>
                </c:pt>
                <c:pt idx="2">
                  <c:v>3.3492822966507178E-2</c:v>
                </c:pt>
                <c:pt idx="3">
                  <c:v>3.2710280373831772E-2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F2-47A6-9193-724FA4AACF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28001280"/>
        <c:axId val="228239616"/>
      </c:barChart>
      <c:catAx>
        <c:axId val="2280012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8239616"/>
        <c:crosses val="autoZero"/>
        <c:auto val="0"/>
        <c:lblAlgn val="ctr"/>
        <c:lblOffset val="100"/>
        <c:noMultiLvlLbl val="0"/>
      </c:catAx>
      <c:valAx>
        <c:axId val="228239616"/>
        <c:scaling>
          <c:orientation val="minMax"/>
          <c:max val="1"/>
          <c:min val="5.000000000000001E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2800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938491697324738"/>
          <c:w val="1"/>
          <c:h val="0.13061508302675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% Canais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664311473171194E-2"/>
          <c:y val="0.16125259013675924"/>
          <c:w val="0.90671377053657609"/>
          <c:h val="0.6131834507528665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7 - Filmes e séries '!$A$6</c:f>
              <c:strCache>
                <c:ptCount val="1"/>
                <c:pt idx="0">
                  <c:v>Filmes e Séries Básico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7 - Filmes e séries '!$B$5:$E$5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7 - Filmes e séries '!$B$6:$E$6</c:f>
              <c:numCache>
                <c:formatCode>0.0%</c:formatCode>
                <c:ptCount val="4"/>
                <c:pt idx="0">
                  <c:v>0.58974358974358976</c:v>
                </c:pt>
                <c:pt idx="1">
                  <c:v>0.59493670886075944</c:v>
                </c:pt>
                <c:pt idx="2">
                  <c:v>0.60493827160493829</c:v>
                </c:pt>
                <c:pt idx="3">
                  <c:v>0.6097560975609756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4-4449-805B-937B9791D6C5}"/>
            </c:ext>
          </c:extLst>
        </c:ser>
        <c:ser>
          <c:idx val="1"/>
          <c:order val="1"/>
          <c:tx>
            <c:strRef>
              <c:f>'Gráfico 7 - Filmes e séries '!$A$7</c:f>
              <c:strCache>
                <c:ptCount val="1"/>
                <c:pt idx="0">
                  <c:v>Filmes e Séries Premium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7 - Filmes e séries '!$B$5:$E$5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7 - Filmes e séries '!$B$7:$E$7</c:f>
              <c:numCache>
                <c:formatCode>0.0%</c:formatCode>
                <c:ptCount val="4"/>
                <c:pt idx="0">
                  <c:v>0.41025641025641024</c:v>
                </c:pt>
                <c:pt idx="1">
                  <c:v>0.4050632911392405</c:v>
                </c:pt>
                <c:pt idx="2">
                  <c:v>0.39506172839506171</c:v>
                </c:pt>
                <c:pt idx="3">
                  <c:v>0.3902439024390244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4-4449-805B-937B9791D6C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0"/>
        <c:overlap val="100"/>
        <c:axId val="228000768"/>
        <c:axId val="228241920"/>
      </c:barChart>
      <c:catAx>
        <c:axId val="2280007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8241920"/>
        <c:crosses val="autoZero"/>
        <c:auto val="0"/>
        <c:lblAlgn val="ctr"/>
        <c:lblOffset val="100"/>
        <c:noMultiLvlLbl val="0"/>
      </c:catAx>
      <c:valAx>
        <c:axId val="2282419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2800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619733388589586"/>
          <c:w val="1"/>
          <c:h val="6.647778012744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630406327379644E-2"/>
          <c:y val="6.9510268562401265E-2"/>
          <c:w val="0.93705291857950468"/>
          <c:h val="0.7728705949670983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2 - Total de canais'!$A$2:$D$2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2 - Total de canais'!$A$3:$D$3</c:f>
              <c:numCache>
                <c:formatCode>General</c:formatCode>
                <c:ptCount val="4"/>
                <c:pt idx="0">
                  <c:v>203</c:v>
                </c:pt>
                <c:pt idx="1">
                  <c:v>206</c:v>
                </c:pt>
                <c:pt idx="2">
                  <c:v>209</c:v>
                </c:pt>
                <c:pt idx="3">
                  <c:v>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0-4CB1-861A-7E9B9D7C6A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8328832"/>
        <c:axId val="224738624"/>
      </c:barChart>
      <c:catAx>
        <c:axId val="1983288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4738624"/>
        <c:crosses val="autoZero"/>
        <c:auto val="0"/>
        <c:lblAlgn val="ctr"/>
        <c:lblOffset val="100"/>
        <c:noMultiLvlLbl val="0"/>
      </c:catAx>
      <c:valAx>
        <c:axId val="2247386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832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% Assinantes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999978010031551E-2"/>
          <c:y val="0.17164456458062263"/>
          <c:w val="0.90400004397993694"/>
          <c:h val="0.61601267962392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7 - Filmes e séries '!$A$14</c:f>
              <c:strCache>
                <c:ptCount val="1"/>
                <c:pt idx="0">
                  <c:v>Filmes e Séries Básico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7 - Filmes e séries '!$B$13:$E$13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7 - Filmes e séries '!$B$14:$E$14</c:f>
              <c:numCache>
                <c:formatCode>0.0%</c:formatCode>
                <c:ptCount val="4"/>
                <c:pt idx="0">
                  <c:v>0.78420115498014187</c:v>
                </c:pt>
                <c:pt idx="1">
                  <c:v>0.79253867462480654</c:v>
                </c:pt>
                <c:pt idx="2">
                  <c:v>0.78458348793472898</c:v>
                </c:pt>
                <c:pt idx="3">
                  <c:v>0.79734096005249155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D-49E2-953F-90B004300773}"/>
            </c:ext>
          </c:extLst>
        </c:ser>
        <c:ser>
          <c:idx val="1"/>
          <c:order val="1"/>
          <c:tx>
            <c:strRef>
              <c:f>'Gráfico 7 - Filmes e séries '!$A$15</c:f>
              <c:strCache>
                <c:ptCount val="1"/>
                <c:pt idx="0">
                  <c:v>Filmes e Séries Premium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7 - Filmes e séries '!$B$13:$E$13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7 - Filmes e séries '!$B$15:$E$15</c:f>
              <c:numCache>
                <c:formatCode>0.0%</c:formatCode>
                <c:ptCount val="4"/>
                <c:pt idx="0">
                  <c:v>0.21579884501985813</c:v>
                </c:pt>
                <c:pt idx="1">
                  <c:v>0.20746132537519346</c:v>
                </c:pt>
                <c:pt idx="2">
                  <c:v>0.21541651206527104</c:v>
                </c:pt>
                <c:pt idx="3">
                  <c:v>0.20265903994750839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BD-49E2-953F-90B00430077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0"/>
        <c:overlap val="100"/>
        <c:axId val="226973696"/>
        <c:axId val="228244224"/>
      </c:barChart>
      <c:catAx>
        <c:axId val="2269736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8244224"/>
        <c:crosses val="autoZero"/>
        <c:auto val="0"/>
        <c:lblAlgn val="ctr"/>
        <c:lblOffset val="100"/>
        <c:noMultiLvlLbl val="0"/>
      </c:catAx>
      <c:valAx>
        <c:axId val="228244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2697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851611444697421"/>
          <c:w val="1"/>
          <c:h val="0.101483885553025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Número de Assinantes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sz="1000"/>
              <a:t>(</a:t>
            </a:r>
            <a:r>
              <a:rPr lang="pt-BR" sz="1000" i="1"/>
              <a:t>em Milhões</a:t>
            </a:r>
            <a:r>
              <a:rPr lang="pt-BR" sz="1000"/>
              <a:t>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3853852719488218E-2"/>
          <c:y val="0.22283261802575108"/>
          <c:w val="0.91229229456102356"/>
          <c:h val="0.54614984285762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7 - Filmes e séries '!$A$10</c:f>
              <c:strCache>
                <c:ptCount val="1"/>
                <c:pt idx="0">
                  <c:v>Filmes e Séries Básico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7 - Filmes e séries '!$B$9:$E$9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7 - Filmes e séries '!$B$10:$E$10</c:f>
              <c:numCache>
                <c:formatCode>#,##0</c:formatCode>
                <c:ptCount val="4"/>
                <c:pt idx="0">
                  <c:v>356321722.46699351</c:v>
                </c:pt>
                <c:pt idx="1">
                  <c:v>364529780.83184659</c:v>
                </c:pt>
                <c:pt idx="2">
                  <c:v>361828518.08579588</c:v>
                </c:pt>
                <c:pt idx="3">
                  <c:v>379281518.51485771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1-47CD-B56A-36688A90C543}"/>
            </c:ext>
          </c:extLst>
        </c:ser>
        <c:ser>
          <c:idx val="1"/>
          <c:order val="1"/>
          <c:tx>
            <c:strRef>
              <c:f>'Gráfico 7 - Filmes e séries '!$A$11</c:f>
              <c:strCache>
                <c:ptCount val="1"/>
                <c:pt idx="0">
                  <c:v>Filmes e Séries Premium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7 - Filmes e séries '!$B$9:$E$9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7 - Filmes e séries '!$B$11:$E$11</c:f>
              <c:numCache>
                <c:formatCode>#,##0</c:formatCode>
                <c:ptCount val="4"/>
                <c:pt idx="0">
                  <c:v>98053689</c:v>
                </c:pt>
                <c:pt idx="1">
                  <c:v>95422260</c:v>
                </c:pt>
                <c:pt idx="2">
                  <c:v>99344223.438809216</c:v>
                </c:pt>
                <c:pt idx="3">
                  <c:v>96401454.663753793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1-47CD-B56A-36688A90C5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227381248"/>
        <c:axId val="227509952"/>
      </c:barChart>
      <c:catAx>
        <c:axId val="2273812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7509952"/>
        <c:crosses val="autoZero"/>
        <c:auto val="0"/>
        <c:lblAlgn val="ctr"/>
        <c:lblOffset val="100"/>
        <c:noMultiLvlLbl val="0"/>
      </c:catAx>
      <c:valAx>
        <c:axId val="2275099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2738124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263283448299226E-2"/>
          <c:y val="0.90915481058429926"/>
          <c:w val="0.91973657668421438"/>
          <c:h val="8.226149842857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Número de Canais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826086956521741E-2"/>
          <c:y val="0.16664503507375919"/>
          <c:w val="0.90434782608695652"/>
          <c:h val="0.601091455430198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7 - Filmes e séries '!$A$2</c:f>
              <c:strCache>
                <c:ptCount val="1"/>
                <c:pt idx="0">
                  <c:v>Filmes e Séries Básico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7 - Filmes e séries 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7 - Filmes e séries '!$B$2:$E$2</c:f>
              <c:numCache>
                <c:formatCode>General</c:formatCode>
                <c:ptCount val="4"/>
                <c:pt idx="0">
                  <c:v>46</c:v>
                </c:pt>
                <c:pt idx="1">
                  <c:v>47</c:v>
                </c:pt>
                <c:pt idx="2">
                  <c:v>49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8-45FF-9E9C-AE0748475977}"/>
            </c:ext>
          </c:extLst>
        </c:ser>
        <c:ser>
          <c:idx val="1"/>
          <c:order val="1"/>
          <c:tx>
            <c:strRef>
              <c:f>'Gráfico 7 - Filmes e séries '!$A$3</c:f>
              <c:strCache>
                <c:ptCount val="1"/>
                <c:pt idx="0">
                  <c:v>Filmes e Séries Premium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7 - Filmes e séries 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7 - Filmes e séries '!$B$3:$E$3</c:f>
              <c:numCache>
                <c:formatCode>General</c:formatCode>
                <c:ptCount val="4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8-45FF-9E9C-AE074847597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27381760"/>
        <c:axId val="227511680"/>
      </c:barChart>
      <c:catAx>
        <c:axId val="2273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7511680"/>
        <c:crosses val="autoZero"/>
        <c:auto val="0"/>
        <c:lblAlgn val="ctr"/>
        <c:lblOffset val="100"/>
        <c:noMultiLvlLbl val="0"/>
      </c:catAx>
      <c:valAx>
        <c:axId val="227511680"/>
        <c:scaling>
          <c:orientation val="minMax"/>
          <c:max val="8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273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764020839718051"/>
          <c:w val="1"/>
          <c:h val="8.45288753166099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% Canais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8 - Esportes '!$A$6</c:f>
              <c:strCache>
                <c:ptCount val="1"/>
                <c:pt idx="0">
                  <c:v>Esportes Básico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8 - Esportes '!$B$5:$E$5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8 - Esportes '!$B$6:$E$6</c:f>
              <c:numCache>
                <c:formatCode>0.0%</c:formatCode>
                <c:ptCount val="4"/>
                <c:pt idx="0">
                  <c:v>0.55000000000000004</c:v>
                </c:pt>
                <c:pt idx="1">
                  <c:v>0.55000000000000004</c:v>
                </c:pt>
                <c:pt idx="2">
                  <c:v>0.55000000000000004</c:v>
                </c:pt>
                <c:pt idx="3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5-418F-B14C-B3A55FFED056}"/>
            </c:ext>
          </c:extLst>
        </c:ser>
        <c:ser>
          <c:idx val="1"/>
          <c:order val="1"/>
          <c:tx>
            <c:strRef>
              <c:f>'Gráfico 8 - Esportes '!$A$7</c:f>
              <c:strCache>
                <c:ptCount val="1"/>
                <c:pt idx="0">
                  <c:v>Esportes Premium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8 - Esportes '!$B$5:$E$5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8 - Esportes '!$B$7:$E$7</c:f>
              <c:numCache>
                <c:formatCode>0.0%</c:formatCode>
                <c:ptCount val="4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25-418F-B14C-B3A55FFED0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27383808"/>
        <c:axId val="227513984"/>
      </c:barChart>
      <c:catAx>
        <c:axId val="2273838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7513984"/>
        <c:crosses val="autoZero"/>
        <c:auto val="0"/>
        <c:lblAlgn val="ctr"/>
        <c:lblOffset val="100"/>
        <c:noMultiLvlLbl val="0"/>
      </c:catAx>
      <c:valAx>
        <c:axId val="2275139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2738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% Assinantes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8 - Esportes '!$A$14</c:f>
              <c:strCache>
                <c:ptCount val="1"/>
                <c:pt idx="0">
                  <c:v>Esportes Básico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8 - Esportes '!$B$13:$E$13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8 - Esportes '!$B$14:$E$14</c:f>
              <c:numCache>
                <c:formatCode>0.0%</c:formatCode>
                <c:ptCount val="4"/>
                <c:pt idx="0">
                  <c:v>0.81411696077828477</c:v>
                </c:pt>
                <c:pt idx="1">
                  <c:v>0.834677416702438</c:v>
                </c:pt>
                <c:pt idx="2">
                  <c:v>0.82474692715568887</c:v>
                </c:pt>
                <c:pt idx="3">
                  <c:v>0.83631517019485835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A-4208-ADFB-85B71ACF9953}"/>
            </c:ext>
          </c:extLst>
        </c:ser>
        <c:ser>
          <c:idx val="1"/>
          <c:order val="1"/>
          <c:tx>
            <c:strRef>
              <c:f>'Gráfico 8 - Esportes '!$A$15</c:f>
              <c:strCache>
                <c:ptCount val="1"/>
                <c:pt idx="0">
                  <c:v>Esportes Premium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8 - Esportes '!$B$13:$E$13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8 - Esportes '!$B$15:$E$15</c:f>
              <c:numCache>
                <c:formatCode>0.0%</c:formatCode>
                <c:ptCount val="4"/>
                <c:pt idx="0">
                  <c:v>0.1858830392217152</c:v>
                </c:pt>
                <c:pt idx="1">
                  <c:v>0.16532258329756197</c:v>
                </c:pt>
                <c:pt idx="2">
                  <c:v>0.1752530728443111</c:v>
                </c:pt>
                <c:pt idx="3">
                  <c:v>0.16368482980514165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9A-4208-ADFB-85B71ACF99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27384832"/>
        <c:axId val="228581376"/>
      </c:barChart>
      <c:catAx>
        <c:axId val="2273848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8581376"/>
        <c:crosses val="autoZero"/>
        <c:auto val="0"/>
        <c:lblAlgn val="ctr"/>
        <c:lblOffset val="100"/>
        <c:noMultiLvlLbl val="0"/>
      </c:catAx>
      <c:valAx>
        <c:axId val="228581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2738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606820139713262E-2"/>
          <c:y val="0.88811606882473026"/>
          <c:w val="0.80569810004853681"/>
          <c:h val="8.8735783027121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sz="1400" b="0" i="0" baseline="0">
                <a:effectLst/>
              </a:rPr>
              <a:t>Número de Assinantes</a:t>
            </a:r>
            <a:endParaRPr lang="pt-BR" sz="1400">
              <a:effectLst/>
            </a:endParaRPr>
          </a:p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sz="1000" b="0" i="0" baseline="0">
                <a:effectLst/>
              </a:rPr>
              <a:t>(</a:t>
            </a:r>
            <a:r>
              <a:rPr lang="pt-BR" sz="1000" b="0" i="1" baseline="0">
                <a:effectLst/>
              </a:rPr>
              <a:t>em Milhões</a:t>
            </a:r>
            <a:r>
              <a:rPr lang="pt-BR" sz="1000" b="0" i="0" baseline="0">
                <a:effectLst/>
              </a:rPr>
              <a:t>)</a:t>
            </a:r>
            <a:endParaRPr lang="pt-BR" sz="1000">
              <a:effectLst/>
            </a:endParaRPr>
          </a:p>
        </c:rich>
      </c:tx>
      <c:layout>
        <c:manualLayout>
          <c:xMode val="edge"/>
          <c:yMode val="edge"/>
          <c:x val="0.22693093624493327"/>
          <c:y val="2.777777777777777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8 - Esportes '!$A$10</c:f>
              <c:strCache>
                <c:ptCount val="1"/>
                <c:pt idx="0">
                  <c:v>Esportes Básico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8 - Esportes '!$B$9:$E$9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8 - Esportes '!$B$10:$E$10</c:f>
              <c:numCache>
                <c:formatCode>#,##0</c:formatCode>
                <c:ptCount val="4"/>
                <c:pt idx="0">
                  <c:v>135705389.15914887</c:v>
                </c:pt>
                <c:pt idx="1">
                  <c:v>149172547.81560001</c:v>
                </c:pt>
                <c:pt idx="2">
                  <c:v>147778608.10593978</c:v>
                </c:pt>
                <c:pt idx="3">
                  <c:v>154947772.81560001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5-40BF-A879-5C3AC08DF76D}"/>
            </c:ext>
          </c:extLst>
        </c:ser>
        <c:ser>
          <c:idx val="1"/>
          <c:order val="1"/>
          <c:tx>
            <c:strRef>
              <c:f>'Gráfico 8 - Esportes '!$A$11</c:f>
              <c:strCache>
                <c:ptCount val="1"/>
                <c:pt idx="0">
                  <c:v>Esportes Premium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8 - Esportes '!$B$9:$E$9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8 - Esportes '!$B$11:$E$11</c:f>
              <c:numCache>
                <c:formatCode>#,##0</c:formatCode>
                <c:ptCount val="4"/>
                <c:pt idx="0">
                  <c:v>30984897</c:v>
                </c:pt>
                <c:pt idx="1">
                  <c:v>29546254</c:v>
                </c:pt>
                <c:pt idx="2">
                  <c:v>31401942</c:v>
                </c:pt>
                <c:pt idx="3">
                  <c:v>30326605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B5-40BF-A879-5C3AC08DF7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228990976"/>
        <c:axId val="228584256"/>
      </c:barChart>
      <c:catAx>
        <c:axId val="2289909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8584256"/>
        <c:crosses val="autoZero"/>
        <c:auto val="0"/>
        <c:lblAlgn val="ctr"/>
        <c:lblOffset val="100"/>
        <c:noMultiLvlLbl val="0"/>
      </c:catAx>
      <c:valAx>
        <c:axId val="2285842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28990976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574847672616018E-2"/>
          <c:y val="0.89737532808398945"/>
          <c:w val="0.81098145057058491"/>
          <c:h val="8.8735783027121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Número de Canais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8 - Esportes '!$A$2</c:f>
              <c:strCache>
                <c:ptCount val="1"/>
                <c:pt idx="0">
                  <c:v>Esportes Básico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8 - Esportes 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8 - Esportes '!$B$2:$E$2</c:f>
              <c:numCache>
                <c:formatCode>General</c:formatCode>
                <c:ptCount val="4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7-424D-8D12-AA6FB5433739}"/>
            </c:ext>
          </c:extLst>
        </c:ser>
        <c:ser>
          <c:idx val="1"/>
          <c:order val="1"/>
          <c:tx>
            <c:strRef>
              <c:f>'Gráfico 8 - Esportes '!$A$3</c:f>
              <c:strCache>
                <c:ptCount val="1"/>
                <c:pt idx="0">
                  <c:v> Esportes Premium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8 - Esportes 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8 - Esportes '!$B$3:$E$3</c:f>
              <c:numCache>
                <c:formatCode>General</c:formatCode>
                <c:ptCount val="4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7-424D-8D12-AA6FB543373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28991488"/>
        <c:axId val="228585984"/>
      </c:barChart>
      <c:catAx>
        <c:axId val="228991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8585984"/>
        <c:crosses val="autoZero"/>
        <c:auto val="0"/>
        <c:lblAlgn val="ctr"/>
        <c:lblOffset val="100"/>
        <c:noMultiLvlLbl val="0"/>
      </c:catAx>
      <c:valAx>
        <c:axId val="228585984"/>
        <c:scaling>
          <c:orientation val="minMax"/>
          <c:max val="4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2899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027101866112019E-2"/>
          <c:y val="0.88811606882473026"/>
          <c:w val="0.80030248263252568"/>
          <c:h val="8.8735783027121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% Canais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9 - Canais CEQ'!$A$8</c:f>
              <c:strCache>
                <c:ptCount val="1"/>
                <c:pt idx="0">
                  <c:v>CEQ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9 - Canais CEQ'!$B$7:$E$7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9 - Canais CEQ'!$B$8:$E$8</c:f>
              <c:numCache>
                <c:formatCode>0.0%</c:formatCode>
                <c:ptCount val="4"/>
                <c:pt idx="0">
                  <c:v>0.83870967741935487</c:v>
                </c:pt>
                <c:pt idx="1">
                  <c:v>0.84177215189873422</c:v>
                </c:pt>
                <c:pt idx="2">
                  <c:v>0.84472049689440998</c:v>
                </c:pt>
                <c:pt idx="3">
                  <c:v>0.82530120481927716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1-4DBB-BC45-B714803A02A4}"/>
            </c:ext>
          </c:extLst>
        </c:ser>
        <c:ser>
          <c:idx val="1"/>
          <c:order val="1"/>
          <c:tx>
            <c:strRef>
              <c:f>'Gráfico 9 - Canais CEQ'!$A$9</c:f>
              <c:strCache>
                <c:ptCount val="1"/>
                <c:pt idx="0">
                  <c:v>CABEQ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9 - Canais CEQ'!$B$7:$E$7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9 - Canais CEQ'!$B$9:$E$9</c:f>
              <c:numCache>
                <c:formatCode>0.0%</c:formatCode>
                <c:ptCount val="4"/>
                <c:pt idx="0">
                  <c:v>5.1612903225806452E-2</c:v>
                </c:pt>
                <c:pt idx="1">
                  <c:v>5.0632911392405063E-2</c:v>
                </c:pt>
                <c:pt idx="2">
                  <c:v>5.5900621118012424E-2</c:v>
                </c:pt>
                <c:pt idx="3">
                  <c:v>5.4216867469879519E-2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51-4DBB-BC45-B714803A02A4}"/>
            </c:ext>
          </c:extLst>
        </c:ser>
        <c:ser>
          <c:idx val="2"/>
          <c:order val="2"/>
          <c:tx>
            <c:strRef>
              <c:f>'Gráfico 9 - Canais CEQ'!$A$10</c:f>
              <c:strCache>
                <c:ptCount val="1"/>
                <c:pt idx="0">
                  <c:v>CABEQI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9 - Canais CEQ'!$B$7:$E$7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9 - Canais CEQ'!$B$10:$E$10</c:f>
              <c:numCache>
                <c:formatCode>0.0%</c:formatCode>
                <c:ptCount val="4"/>
                <c:pt idx="0">
                  <c:v>7.0967741935483872E-2</c:v>
                </c:pt>
                <c:pt idx="1">
                  <c:v>6.9620253164556958E-2</c:v>
                </c:pt>
                <c:pt idx="2">
                  <c:v>6.2111801242236024E-2</c:v>
                </c:pt>
                <c:pt idx="3">
                  <c:v>7.8313253012048195E-2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51-4DBB-BC45-B714803A02A4}"/>
            </c:ext>
          </c:extLst>
        </c:ser>
        <c:ser>
          <c:idx val="3"/>
          <c:order val="3"/>
          <c:tx>
            <c:strRef>
              <c:f>'Gráfico 9 - Canais CEQ'!$A$11</c:f>
              <c:strCache>
                <c:ptCount val="1"/>
                <c:pt idx="0">
                  <c:v>SB + SBsR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9 - Canais CEQ'!$B$7:$E$7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9 - Canais CEQ'!$B$11:$E$11</c:f>
              <c:numCache>
                <c:formatCode>0.0%</c:formatCode>
                <c:ptCount val="4"/>
                <c:pt idx="0">
                  <c:v>3.870967741935484E-2</c:v>
                </c:pt>
                <c:pt idx="1">
                  <c:v>3.7974683544303799E-2</c:v>
                </c:pt>
                <c:pt idx="2">
                  <c:v>3.7267080745341616E-2</c:v>
                </c:pt>
                <c:pt idx="3">
                  <c:v>4.2168674698795178E-2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51-4DBB-BC45-B714803A02A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228993024"/>
        <c:axId val="228588288"/>
      </c:barChart>
      <c:catAx>
        <c:axId val="2289930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8588288"/>
        <c:crosses val="autoZero"/>
        <c:auto val="0"/>
        <c:lblAlgn val="ctr"/>
        <c:lblOffset val="100"/>
        <c:noMultiLvlLbl val="0"/>
      </c:catAx>
      <c:valAx>
        <c:axId val="228588288"/>
        <c:scaling>
          <c:orientation val="minMax"/>
          <c:min val="0.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2899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Número de Canais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9 - Canais CEQ'!$A$2</c:f>
              <c:strCache>
                <c:ptCount val="1"/>
                <c:pt idx="0">
                  <c:v>CEQ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9 - Canais CEQ'!$B$1:$E$1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9 - Canais CEQ'!$B$2:$E$2</c:f>
              <c:numCache>
                <c:formatCode>General</c:formatCode>
                <c:ptCount val="4"/>
                <c:pt idx="0">
                  <c:v>130</c:v>
                </c:pt>
                <c:pt idx="1">
                  <c:v>133</c:v>
                </c:pt>
                <c:pt idx="2">
                  <c:v>136</c:v>
                </c:pt>
                <c:pt idx="3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B-4A28-901F-4F51358FEA21}"/>
            </c:ext>
          </c:extLst>
        </c:ser>
        <c:ser>
          <c:idx val="1"/>
          <c:order val="1"/>
          <c:tx>
            <c:strRef>
              <c:f>'Gráfico 9 - Canais CEQ'!$A$3</c:f>
              <c:strCache>
                <c:ptCount val="1"/>
                <c:pt idx="0">
                  <c:v>CABEQ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9 - Canais CEQ'!$B$1:$E$1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9 - Canais CEQ'!$B$3:$E$3</c:f>
              <c:numCache>
                <c:formatCode>General</c:formatCode>
                <c:ptCount val="4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B-4A28-901F-4F51358FEA21}"/>
            </c:ext>
          </c:extLst>
        </c:ser>
        <c:ser>
          <c:idx val="2"/>
          <c:order val="2"/>
          <c:tx>
            <c:strRef>
              <c:f>'Gráfico 9 - Canais CEQ'!$A$4</c:f>
              <c:strCache>
                <c:ptCount val="1"/>
                <c:pt idx="0">
                  <c:v>CABEQI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9 - Canais CEQ'!$B$1:$E$1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9 - Canais CEQ'!$B$4:$E$4</c:f>
              <c:numCache>
                <c:formatCode>General</c:formatCode>
                <c:ptCount val="4"/>
                <c:pt idx="0">
                  <c:v>11</c:v>
                </c:pt>
                <c:pt idx="1">
                  <c:v>11</c:v>
                </c:pt>
                <c:pt idx="2">
                  <c:v>10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B-4A28-901F-4F51358FEA21}"/>
            </c:ext>
          </c:extLst>
        </c:ser>
        <c:ser>
          <c:idx val="3"/>
          <c:order val="3"/>
          <c:tx>
            <c:strRef>
              <c:f>'Gráfico 9 - Canais CEQ'!$A$5</c:f>
              <c:strCache>
                <c:ptCount val="1"/>
                <c:pt idx="0">
                  <c:v>SB + SBsR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9 - Canais CEQ'!$B$1:$E$1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9 - Canais CEQ'!$B$5:$E$5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0B-4A28-901F-4F51358FE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994560"/>
        <c:axId val="229631104"/>
      </c:barChart>
      <c:catAx>
        <c:axId val="2289945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9631104"/>
        <c:crosses val="autoZero"/>
        <c:auto val="0"/>
        <c:lblAlgn val="ctr"/>
        <c:lblOffset val="100"/>
        <c:noMultiLvlLbl val="0"/>
      </c:catAx>
      <c:valAx>
        <c:axId val="229631104"/>
        <c:scaling>
          <c:orientation val="minMax"/>
          <c:max val="170"/>
          <c:min val="7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22899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Número de Assinantes</a:t>
            </a:r>
          </a:p>
          <a:p>
            <a:pPr>
              <a:defRPr/>
            </a:pPr>
            <a:r>
              <a:rPr lang="pt-BR" sz="1000"/>
              <a:t>(</a:t>
            </a:r>
            <a:r>
              <a:rPr lang="pt-BR" sz="1000" i="1"/>
              <a:t>em Milhões</a:t>
            </a:r>
            <a:r>
              <a:rPr lang="pt-BR" sz="1000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9052396878483832E-2"/>
          <c:y val="0.21238770685579197"/>
          <c:w val="0.90189520624303232"/>
          <c:h val="0.583545354703002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9 - Canais CEQ'!$A$14</c:f>
              <c:strCache>
                <c:ptCount val="1"/>
                <c:pt idx="0">
                  <c:v>CEQ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9 - Canais CEQ'!$B$13:$E$13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9 - Canais CEQ'!$B$14:$E$14</c:f>
              <c:numCache>
                <c:formatCode>#,##0</c:formatCode>
                <c:ptCount val="4"/>
                <c:pt idx="0">
                  <c:v>817550070.93542325</c:v>
                </c:pt>
                <c:pt idx="1">
                  <c:v>852879372.43697882</c:v>
                </c:pt>
                <c:pt idx="2">
                  <c:v>839275742.77093279</c:v>
                </c:pt>
                <c:pt idx="3">
                  <c:v>884759606.795717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A-47BA-9BFB-B27E3215E771}"/>
            </c:ext>
          </c:extLst>
        </c:ser>
        <c:ser>
          <c:idx val="1"/>
          <c:order val="1"/>
          <c:tx>
            <c:strRef>
              <c:f>'Gráfico 9 - Canais CEQ'!$A$15</c:f>
              <c:strCache>
                <c:ptCount val="1"/>
                <c:pt idx="0">
                  <c:v>CABEQ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9 - Canais CEQ'!$B$13:$E$13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9 - Canais CEQ'!$B$15:$E$15</c:f>
              <c:numCache>
                <c:formatCode>#,##0</c:formatCode>
                <c:ptCount val="4"/>
                <c:pt idx="0">
                  <c:v>91194212.912234977</c:v>
                </c:pt>
                <c:pt idx="1">
                  <c:v>92123691.530000001</c:v>
                </c:pt>
                <c:pt idx="2">
                  <c:v>98432670.926684886</c:v>
                </c:pt>
                <c:pt idx="3">
                  <c:v>100253264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5A-47BA-9BFB-B27E3215E771}"/>
            </c:ext>
          </c:extLst>
        </c:ser>
        <c:ser>
          <c:idx val="2"/>
          <c:order val="2"/>
          <c:tx>
            <c:strRef>
              <c:f>'Gráfico 9 - Canais CEQ'!$A$16</c:f>
              <c:strCache>
                <c:ptCount val="1"/>
                <c:pt idx="0">
                  <c:v>CABEQI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9 - Canais CEQ'!$B$13:$E$13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9 - Canais CEQ'!$B$16:$E$16</c:f>
              <c:numCache>
                <c:formatCode>#,##0</c:formatCode>
                <c:ptCount val="4"/>
                <c:pt idx="0">
                  <c:v>57884511</c:v>
                </c:pt>
                <c:pt idx="1">
                  <c:v>62983873.325000003</c:v>
                </c:pt>
                <c:pt idx="2">
                  <c:v>55291903.149999999</c:v>
                </c:pt>
                <c:pt idx="3">
                  <c:v>81020452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5A-47BA-9BFB-B27E3215E771}"/>
            </c:ext>
          </c:extLst>
        </c:ser>
        <c:ser>
          <c:idx val="3"/>
          <c:order val="3"/>
          <c:tx>
            <c:strRef>
              <c:f>'Gráfico 9 - Canais CEQ'!$A$17</c:f>
              <c:strCache>
                <c:ptCount val="1"/>
                <c:pt idx="0">
                  <c:v>SB + SBsR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4184397163120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B1-4F35-BCBA-5398F3603CCB}"/>
                </c:ext>
              </c:extLst>
            </c:dLbl>
            <c:dLbl>
              <c:idx val="1"/>
              <c:layout>
                <c:manualLayout>
                  <c:x val="4.4593088071348532E-3"/>
                  <c:y val="-1.4184397163120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B1-4F35-BCBA-5398F3603CCB}"/>
                </c:ext>
              </c:extLst>
            </c:dLbl>
            <c:dLbl>
              <c:idx val="2"/>
              <c:layout>
                <c:manualLayout>
                  <c:x val="4.4593088071348125E-3"/>
                  <c:y val="-1.89125862578435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B1-4F35-BCBA-5398F3603CCB}"/>
                </c:ext>
              </c:extLst>
            </c:dLbl>
            <c:dLbl>
              <c:idx val="3"/>
              <c:layout>
                <c:manualLayout>
                  <c:x val="0"/>
                  <c:y val="-1.4184397163120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B1-4F35-BCBA-5398F3603CCB}"/>
                </c:ext>
              </c:extLst>
            </c:dLbl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9 - Canais CEQ'!$B$13:$E$13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9 - Canais CEQ'!$B$17:$E$17</c:f>
              <c:numCache>
                <c:formatCode>#,##0</c:formatCode>
                <c:ptCount val="4"/>
                <c:pt idx="0">
                  <c:v>48567398</c:v>
                </c:pt>
                <c:pt idx="1">
                  <c:v>51292984</c:v>
                </c:pt>
                <c:pt idx="2">
                  <c:v>49058219</c:v>
                </c:pt>
                <c:pt idx="3">
                  <c:v>57564845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5A-47BA-9BFB-B27E3215E77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04608703"/>
        <c:axId val="1204601215"/>
      </c:barChart>
      <c:catAx>
        <c:axId val="12046087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04601215"/>
        <c:crosses val="autoZero"/>
        <c:auto val="0"/>
        <c:lblAlgn val="ctr"/>
        <c:lblOffset val="100"/>
        <c:noMultiLvlLbl val="0"/>
      </c:catAx>
      <c:valAx>
        <c:axId val="1204601215"/>
        <c:scaling>
          <c:orientation val="minMax"/>
          <c:min val="30000000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204608703"/>
        <c:crosses val="autoZero"/>
        <c:crossBetween val="between"/>
        <c:majorUnit val="1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7781669422E-2"/>
          <c:y val="0.92978760633644197"/>
          <c:w val="0.89999982443666116"/>
          <c:h val="4.5672497086293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% Canais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3 - SD vs HD'!$A$10</c:f>
              <c:strCache>
                <c:ptCount val="1"/>
                <c:pt idx="0">
                  <c:v>SD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3 - SD vs HD'!$B$9:$E$9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3 - SD vs HD'!$B$10:$E$10</c:f>
              <c:numCache>
                <c:formatCode>0.0%</c:formatCode>
                <c:ptCount val="4"/>
                <c:pt idx="0">
                  <c:v>0.55665024630541871</c:v>
                </c:pt>
                <c:pt idx="1">
                  <c:v>0.55825242718446599</c:v>
                </c:pt>
                <c:pt idx="2">
                  <c:v>0.54545454545454541</c:v>
                </c:pt>
                <c:pt idx="3">
                  <c:v>0.53271028037383172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A-4136-A619-8A821C787A94}"/>
            </c:ext>
          </c:extLst>
        </c:ser>
        <c:ser>
          <c:idx val="1"/>
          <c:order val="1"/>
          <c:tx>
            <c:strRef>
              <c:f>'Gráfico 3 - SD vs HD'!$A$11</c:f>
              <c:strCache>
                <c:ptCount val="1"/>
                <c:pt idx="0">
                  <c:v>HD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3 - SD vs HD'!$B$9:$E$9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3 - SD vs HD'!$B$11:$E$11</c:f>
              <c:numCache>
                <c:formatCode>0.0%</c:formatCode>
                <c:ptCount val="4"/>
                <c:pt idx="0">
                  <c:v>0.44334975369458129</c:v>
                </c:pt>
                <c:pt idx="1">
                  <c:v>0.44174757281553401</c:v>
                </c:pt>
                <c:pt idx="2">
                  <c:v>0.45454545454545453</c:v>
                </c:pt>
                <c:pt idx="3">
                  <c:v>0.46728971962616822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A-4136-A619-8A821C787A9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226034176"/>
        <c:axId val="224978048"/>
      </c:barChart>
      <c:catAx>
        <c:axId val="226034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4978048"/>
        <c:crosses val="autoZero"/>
        <c:auto val="0"/>
        <c:lblAlgn val="ctr"/>
        <c:lblOffset val="100"/>
        <c:noMultiLvlLbl val="0"/>
      </c:catAx>
      <c:valAx>
        <c:axId val="2249780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2603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% Assinantes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9052396878483832E-2"/>
          <c:y val="0.18195517395910929"/>
          <c:w val="0.90189520624303232"/>
          <c:h val="0.614699047624700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9 - Canais CEQ'!$A$21</c:f>
              <c:strCache>
                <c:ptCount val="1"/>
                <c:pt idx="0">
                  <c:v>CEQ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9 - Canais CEQ'!$B$20:$E$20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9 - Canais CEQ'!$B$21:$E$21</c:f>
              <c:numCache>
                <c:formatCode>0.0%</c:formatCode>
                <c:ptCount val="4"/>
                <c:pt idx="0">
                  <c:v>0.80531238857601384</c:v>
                </c:pt>
                <c:pt idx="1">
                  <c:v>0.80515013576084959</c:v>
                </c:pt>
                <c:pt idx="2">
                  <c:v>0.80540172543019395</c:v>
                </c:pt>
                <c:pt idx="3">
                  <c:v>0.78743418435030454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5-48A8-821E-D8DEAF8D14E8}"/>
            </c:ext>
          </c:extLst>
        </c:ser>
        <c:ser>
          <c:idx val="1"/>
          <c:order val="1"/>
          <c:tx>
            <c:strRef>
              <c:f>'Gráfico 9 - Canais CEQ'!$A$22</c:f>
              <c:strCache>
                <c:ptCount val="1"/>
                <c:pt idx="0">
                  <c:v>CABEQ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9 - Canais CEQ'!$B$20:$E$20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9 - Canais CEQ'!$B$22:$E$22</c:f>
              <c:numCache>
                <c:formatCode>0.0%</c:formatCode>
                <c:ptCount val="4"/>
                <c:pt idx="0">
                  <c:v>8.9829151798168444E-2</c:v>
                </c:pt>
                <c:pt idx="1">
                  <c:v>8.6968222165146769E-2</c:v>
                </c:pt>
                <c:pt idx="2">
                  <c:v>9.4459828829691478E-2</c:v>
                </c:pt>
                <c:pt idx="3">
                  <c:v>8.9225193555341573E-2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25-48A8-821E-D8DEAF8D14E8}"/>
            </c:ext>
          </c:extLst>
        </c:ser>
        <c:ser>
          <c:idx val="2"/>
          <c:order val="2"/>
          <c:tx>
            <c:strRef>
              <c:f>'Gráfico 9 - Canais CEQ'!$A$23</c:f>
              <c:strCache>
                <c:ptCount val="1"/>
                <c:pt idx="0">
                  <c:v>CABEQI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9 - Canais CEQ'!$B$20:$E$20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9 - Canais CEQ'!$B$23:$E$23</c:f>
              <c:numCache>
                <c:formatCode>0.0%</c:formatCode>
                <c:ptCount val="4"/>
                <c:pt idx="0">
                  <c:v>5.7018053660772769E-2</c:v>
                </c:pt>
                <c:pt idx="1">
                  <c:v>5.9459140175318392E-2</c:v>
                </c:pt>
                <c:pt idx="2">
                  <c:v>5.3060266048322501E-2</c:v>
                </c:pt>
                <c:pt idx="3">
                  <c:v>7.2108031431687453E-2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25-48A8-821E-D8DEAF8D14E8}"/>
            </c:ext>
          </c:extLst>
        </c:ser>
        <c:ser>
          <c:idx val="3"/>
          <c:order val="3"/>
          <c:tx>
            <c:strRef>
              <c:f>'Gráfico 9 - Canais CEQ'!$A$24</c:f>
              <c:strCache>
                <c:ptCount val="1"/>
                <c:pt idx="0">
                  <c:v>SB + SBsR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9 - Canais CEQ'!$B$20:$E$20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9 - Canais CEQ'!$B$24:$E$24</c:f>
              <c:numCache>
                <c:formatCode>0.0%</c:formatCode>
                <c:ptCount val="4"/>
                <c:pt idx="0">
                  <c:v>4.7840405965044915E-2</c:v>
                </c:pt>
                <c:pt idx="1">
                  <c:v>4.8422501898685244E-2</c:v>
                </c:pt>
                <c:pt idx="2">
                  <c:v>4.7078179691792177E-2</c:v>
                </c:pt>
                <c:pt idx="3">
                  <c:v>5.1232590662666465E-2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25-48A8-821E-D8DEAF8D14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204606623"/>
        <c:axId val="1204595391"/>
      </c:barChart>
      <c:catAx>
        <c:axId val="120460662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04595391"/>
        <c:crosses val="autoZero"/>
        <c:auto val="0"/>
        <c:lblAlgn val="ctr"/>
        <c:lblOffset val="100"/>
        <c:noMultiLvlLbl val="0"/>
      </c:catAx>
      <c:valAx>
        <c:axId val="1204595391"/>
        <c:scaling>
          <c:orientation val="minMax"/>
          <c:max val="1"/>
          <c:min val="0.4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204606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7781669422E-2"/>
          <c:y val="0.90969648045538298"/>
          <c:w val="0.89999982443666116"/>
          <c:h val="9.0303519544616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% Assinantes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3 - SD vs HD'!$A$14</c:f>
              <c:strCache>
                <c:ptCount val="1"/>
                <c:pt idx="0">
                  <c:v>SD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3 - SD vs HD'!$B$13:$E$13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3 - SD vs HD'!$B$14:$E$14</c:f>
              <c:numCache>
                <c:formatCode>0.0%</c:formatCode>
                <c:ptCount val="4"/>
                <c:pt idx="0">
                  <c:v>0.70710506708881316</c:v>
                </c:pt>
                <c:pt idx="1">
                  <c:v>0.68964769468530429</c:v>
                </c:pt>
                <c:pt idx="2">
                  <c:v>0.65526222025729597</c:v>
                </c:pt>
                <c:pt idx="3">
                  <c:v>0.62661434097735746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B-4933-9483-CA3B0933B2DD}"/>
            </c:ext>
          </c:extLst>
        </c:ser>
        <c:ser>
          <c:idx val="1"/>
          <c:order val="1"/>
          <c:tx>
            <c:strRef>
              <c:f>'Gráfico 3 - SD vs HD'!$A$15</c:f>
              <c:strCache>
                <c:ptCount val="1"/>
                <c:pt idx="0">
                  <c:v>HD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3 - SD vs HD'!$B$13:$E$13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3 - SD vs HD'!$B$15:$E$15</c:f>
              <c:numCache>
                <c:formatCode>0.0%</c:formatCode>
                <c:ptCount val="4"/>
                <c:pt idx="0">
                  <c:v>0.29289493291118679</c:v>
                </c:pt>
                <c:pt idx="1">
                  <c:v>0.31035230531469582</c:v>
                </c:pt>
                <c:pt idx="2">
                  <c:v>0.34473777974270409</c:v>
                </c:pt>
                <c:pt idx="3">
                  <c:v>0.37338565902264259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9B-4933-9483-CA3B0933B2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226423296"/>
        <c:axId val="224980352"/>
      </c:barChart>
      <c:catAx>
        <c:axId val="2264232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4980352"/>
        <c:crosses val="autoZero"/>
        <c:auto val="0"/>
        <c:lblAlgn val="ctr"/>
        <c:lblOffset val="100"/>
        <c:noMultiLvlLbl val="0"/>
      </c:catAx>
      <c:valAx>
        <c:axId val="2249803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2642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Número de Canais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3 - SD vs HD'!$A$2</c:f>
              <c:strCache>
                <c:ptCount val="1"/>
                <c:pt idx="0">
                  <c:v>SD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3 - SD vs HD'!$B$1:$E$1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3 - SD vs HD'!$B$2:$E$2</c:f>
              <c:numCache>
                <c:formatCode>General</c:formatCode>
                <c:ptCount val="4"/>
                <c:pt idx="0">
                  <c:v>113</c:v>
                </c:pt>
                <c:pt idx="1">
                  <c:v>115</c:v>
                </c:pt>
                <c:pt idx="2">
                  <c:v>114</c:v>
                </c:pt>
                <c:pt idx="3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2-421D-943D-447B1ACC04E0}"/>
            </c:ext>
          </c:extLst>
        </c:ser>
        <c:ser>
          <c:idx val="1"/>
          <c:order val="1"/>
          <c:tx>
            <c:strRef>
              <c:f>'Gráfico 3 - SD vs HD'!$A$3</c:f>
              <c:strCache>
                <c:ptCount val="1"/>
                <c:pt idx="0">
                  <c:v>HD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3 - SD vs HD'!$B$1:$E$1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3 - SD vs HD'!$B$3:$E$3</c:f>
              <c:numCache>
                <c:formatCode>General</c:formatCode>
                <c:ptCount val="4"/>
                <c:pt idx="0">
                  <c:v>90</c:v>
                </c:pt>
                <c:pt idx="1">
                  <c:v>91</c:v>
                </c:pt>
                <c:pt idx="2">
                  <c:v>95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22-421D-943D-447B1ACC04E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26424320"/>
        <c:axId val="224982656"/>
      </c:barChart>
      <c:catAx>
        <c:axId val="2264243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4982656"/>
        <c:crosses val="autoZero"/>
        <c:auto val="0"/>
        <c:lblAlgn val="ctr"/>
        <c:lblOffset val="100"/>
        <c:noMultiLvlLbl val="0"/>
      </c:catAx>
      <c:valAx>
        <c:axId val="224982656"/>
        <c:scaling>
          <c:orientation val="minMax"/>
          <c:max val="240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26424320"/>
        <c:crosses val="autoZero"/>
        <c:crossBetween val="between"/>
        <c:majorUnit val="6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sz="1400" b="0" i="0" baseline="0">
                <a:effectLst/>
              </a:rPr>
              <a:t>Número de Assinantes</a:t>
            </a:r>
            <a:endParaRPr lang="pt-BR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sz="1000" b="0" i="0" baseline="0">
                <a:effectLst/>
              </a:rPr>
              <a:t>(</a:t>
            </a:r>
            <a:r>
              <a:rPr lang="pt-BR" sz="1000" b="0" i="1" baseline="0">
                <a:effectLst/>
              </a:rPr>
              <a:t>em Milhões</a:t>
            </a:r>
            <a:r>
              <a:rPr lang="pt-BR" sz="1000" b="0" i="0" baseline="0">
                <a:effectLst/>
              </a:rPr>
              <a:t>)</a:t>
            </a:r>
            <a:endParaRPr lang="pt-BR" sz="10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3 - SD vs HD'!$A$6</c:f>
              <c:strCache>
                <c:ptCount val="1"/>
                <c:pt idx="0">
                  <c:v>SD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3 - SD vs HD'!$B$5:$E$5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3 - SD vs HD'!$B$6:$E$6</c:f>
              <c:numCache>
                <c:formatCode>#,##0</c:formatCode>
                <c:ptCount val="4"/>
                <c:pt idx="0">
                  <c:v>884347533.08626401</c:v>
                </c:pt>
                <c:pt idx="1">
                  <c:v>896494906.08954537</c:v>
                </c:pt>
                <c:pt idx="2">
                  <c:v>844816064.78111339</c:v>
                </c:pt>
                <c:pt idx="3">
                  <c:v>864370422.43401718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8-439D-844F-D711CC03EEAD}"/>
            </c:ext>
          </c:extLst>
        </c:ser>
        <c:ser>
          <c:idx val="1"/>
          <c:order val="1"/>
          <c:tx>
            <c:strRef>
              <c:f>'Gráfico 3 - SD vs HD'!$A$7</c:f>
              <c:strCache>
                <c:ptCount val="1"/>
                <c:pt idx="0">
                  <c:v>HD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3 - SD vs HD'!$B$5:$E$5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3 - SD vs HD'!$B$7:$E$7</c:f>
              <c:numCache>
                <c:formatCode>#,##0</c:formatCode>
                <c:ptCount val="4"/>
                <c:pt idx="0">
                  <c:v>366311773.77907479</c:v>
                </c:pt>
                <c:pt idx="1">
                  <c:v>403436802.5180335</c:v>
                </c:pt>
                <c:pt idx="2">
                  <c:v>444463308.67244393</c:v>
                </c:pt>
                <c:pt idx="3">
                  <c:v>515059261.6772998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8-439D-844F-D711CC03EEA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26424832"/>
        <c:axId val="227295808"/>
      </c:barChart>
      <c:catAx>
        <c:axId val="2264248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227295808"/>
        <c:crosses val="autoZero"/>
        <c:auto val="0"/>
        <c:lblAlgn val="ctr"/>
        <c:lblOffset val="100"/>
        <c:noMultiLvlLbl val="0"/>
      </c:catAx>
      <c:valAx>
        <c:axId val="227295808"/>
        <c:scaling>
          <c:orientation val="minMax"/>
          <c:max val="140000000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2642483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Número de Canais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4 - Interseção SD_HD'!$A$2</c:f>
              <c:strCache>
                <c:ptCount val="1"/>
                <c:pt idx="0">
                  <c:v>SD/HD similar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4 - Interseção SD_HD'!$B$1:$E$1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4 - Interseção SD_HD'!$B$2:$E$2</c:f>
              <c:numCache>
                <c:formatCode>General</c:formatCode>
                <c:ptCount val="4"/>
                <c:pt idx="0">
                  <c:v>176</c:v>
                </c:pt>
                <c:pt idx="1">
                  <c:v>180</c:v>
                </c:pt>
                <c:pt idx="2">
                  <c:v>184</c:v>
                </c:pt>
                <c:pt idx="3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C-454F-B6C0-760C5759180A}"/>
            </c:ext>
          </c:extLst>
        </c:ser>
        <c:ser>
          <c:idx val="1"/>
          <c:order val="1"/>
          <c:tx>
            <c:strRef>
              <c:f>'Gráfico 4 - Interseção SD_HD'!$A$3</c:f>
              <c:strCache>
                <c:ptCount val="1"/>
                <c:pt idx="0">
                  <c:v>SD únicos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4 - Interseção SD_HD'!$B$1:$E$1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4 - Interseção SD_HD'!$B$3:$E$3</c:f>
              <c:numCache>
                <c:formatCode>General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C-454F-B6C0-760C5759180A}"/>
            </c:ext>
          </c:extLst>
        </c:ser>
        <c:ser>
          <c:idx val="2"/>
          <c:order val="2"/>
          <c:tx>
            <c:strRef>
              <c:f>'Gráfico 4 - Interseção SD_HD'!$A$4</c:f>
              <c:strCache>
                <c:ptCount val="1"/>
                <c:pt idx="0">
                  <c:v>HD únicos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4 - Interseção SD_HD'!$B$1:$E$1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4 - Interseção SD_HD'!$B$4:$E$4</c:f>
              <c:numCache>
                <c:formatCode>General</c:formatCode>
                <c:ptCount val="4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C-454F-B6C0-760C5759180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187007"/>
        <c:axId val="10181599"/>
      </c:barChart>
      <c:catAx>
        <c:axId val="101870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0181599"/>
        <c:crosses val="autoZero"/>
        <c:auto val="0"/>
        <c:lblAlgn val="ctr"/>
        <c:lblOffset val="100"/>
        <c:noMultiLvlLbl val="0"/>
      </c:catAx>
      <c:valAx>
        <c:axId val="10181599"/>
        <c:scaling>
          <c:orientation val="minMax"/>
          <c:max val="220"/>
          <c:min val="2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18700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% Canais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4 - Interseção SD_HD'!$A$7</c:f>
              <c:strCache>
                <c:ptCount val="1"/>
                <c:pt idx="0">
                  <c:v>SD/HD similar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4 - Interseção SD_HD'!$B$6:$E$6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4 - Interseção SD_HD'!$B$7:$E$7</c:f>
              <c:numCache>
                <c:formatCode>0.0%</c:formatCode>
                <c:ptCount val="4"/>
                <c:pt idx="0">
                  <c:v>0.86699507389162567</c:v>
                </c:pt>
                <c:pt idx="1">
                  <c:v>0.87378640776699024</c:v>
                </c:pt>
                <c:pt idx="2">
                  <c:v>0.88038277511961727</c:v>
                </c:pt>
                <c:pt idx="3">
                  <c:v>0.88785046728971961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7-4FDE-9567-F2FE382149E8}"/>
            </c:ext>
          </c:extLst>
        </c:ser>
        <c:ser>
          <c:idx val="1"/>
          <c:order val="1"/>
          <c:tx>
            <c:strRef>
              <c:f>'Gráfico 4 - Interseção SD_HD'!$A$8</c:f>
              <c:strCache>
                <c:ptCount val="1"/>
                <c:pt idx="0">
                  <c:v>SD únicos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4 - Interseção SD_HD'!$B$6:$E$6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4 - Interseção SD_HD'!$B$8:$E$8</c:f>
              <c:numCache>
                <c:formatCode>0.0%</c:formatCode>
                <c:ptCount val="4"/>
                <c:pt idx="0">
                  <c:v>9.8522167487684734E-2</c:v>
                </c:pt>
                <c:pt idx="1">
                  <c:v>9.7087378640776698E-2</c:v>
                </c:pt>
                <c:pt idx="2">
                  <c:v>9.0909090909090912E-2</c:v>
                </c:pt>
                <c:pt idx="3">
                  <c:v>8.8785046728971959E-2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7-4FDE-9567-F2FE382149E8}"/>
            </c:ext>
          </c:extLst>
        </c:ser>
        <c:ser>
          <c:idx val="2"/>
          <c:order val="2"/>
          <c:tx>
            <c:strRef>
              <c:f>'Gráfico 4 - Interseção SD_HD'!$A$9</c:f>
              <c:strCache>
                <c:ptCount val="1"/>
                <c:pt idx="0">
                  <c:v>HD únicos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4 - Interseção SD_HD'!$B$6:$E$6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4 - Interseção SD_HD'!$B$9:$E$9</c:f>
              <c:numCache>
                <c:formatCode>0.0%</c:formatCode>
                <c:ptCount val="4"/>
                <c:pt idx="0">
                  <c:v>3.4482758620689655E-2</c:v>
                </c:pt>
                <c:pt idx="1">
                  <c:v>2.9126213592233011E-2</c:v>
                </c:pt>
                <c:pt idx="2">
                  <c:v>2.8708133971291867E-2</c:v>
                </c:pt>
                <c:pt idx="3">
                  <c:v>2.336448598130841E-2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7-4FDE-9567-F2FE382149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312788735"/>
        <c:axId val="312798719"/>
      </c:barChart>
      <c:catAx>
        <c:axId val="31278873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12798719"/>
        <c:crosses val="autoZero"/>
        <c:auto val="0"/>
        <c:lblAlgn val="ctr"/>
        <c:lblOffset val="100"/>
        <c:noMultiLvlLbl val="0"/>
      </c:catAx>
      <c:valAx>
        <c:axId val="312798719"/>
        <c:scaling>
          <c:orientation val="minMax"/>
          <c:max val="1"/>
          <c:min val="0.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31278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Número de Assinantes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4 - Interseção SD_HD'!$A$12</c:f>
              <c:strCache>
                <c:ptCount val="1"/>
                <c:pt idx="0">
                  <c:v>SD/HD similar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4 - Interseção SD_HD'!$B$11:$E$11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4 - Interseção SD_HD'!$B$12:$E$12</c:f>
              <c:numCache>
                <c:formatCode>#,##0</c:formatCode>
                <c:ptCount val="4"/>
                <c:pt idx="0">
                  <c:v>568823878.14217782</c:v>
                </c:pt>
                <c:pt idx="1">
                  <c:v>653993141.34452343</c:v>
                </c:pt>
                <c:pt idx="2">
                  <c:v>706803795.54974616</c:v>
                </c:pt>
                <c:pt idx="3">
                  <c:v>847945903.30910754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0-496F-8E0E-BD7C8AE53247}"/>
            </c:ext>
          </c:extLst>
        </c:ser>
        <c:ser>
          <c:idx val="1"/>
          <c:order val="1"/>
          <c:tx>
            <c:strRef>
              <c:f>'Gráfico 4 - Interseção SD_HD'!$A$13</c:f>
              <c:strCache>
                <c:ptCount val="1"/>
                <c:pt idx="0">
                  <c:v>Somente SD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4 - Interseção SD_HD'!$B$11:$E$11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4 - Interseção SD_HD'!$B$13:$E$13</c:f>
              <c:numCache>
                <c:formatCode>#,##0</c:formatCode>
                <c:ptCount val="4"/>
                <c:pt idx="0">
                  <c:v>599935594.0151751</c:v>
                </c:pt>
                <c:pt idx="1">
                  <c:v>569498335.41728354</c:v>
                </c:pt>
                <c:pt idx="2">
                  <c:v>491414167.00624084</c:v>
                </c:pt>
                <c:pt idx="3">
                  <c:v>440397470.77946335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0-496F-8E0E-BD7C8AE53247}"/>
            </c:ext>
          </c:extLst>
        </c:ser>
        <c:ser>
          <c:idx val="2"/>
          <c:order val="2"/>
          <c:tx>
            <c:strRef>
              <c:f>'Gráfico 4 - Interseção SD_HD'!$A$14</c:f>
              <c:strCache>
                <c:ptCount val="1"/>
                <c:pt idx="0">
                  <c:v>Somente HD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4 - Interseção SD_HD'!$B$11:$E$11</c:f>
              <c:numCache>
                <c:formatCode>mmm\-yy</c:formatCode>
                <c:ptCount val="4"/>
                <c:pt idx="0">
                  <c:v>42522</c:v>
                </c:pt>
                <c:pt idx="1">
                  <c:v>42705</c:v>
                </c:pt>
                <c:pt idx="2">
                  <c:v>42887</c:v>
                </c:pt>
                <c:pt idx="3">
                  <c:v>43070</c:v>
                </c:pt>
              </c:numCache>
            </c:numRef>
          </c:cat>
          <c:val>
            <c:numRef>
              <c:f>'Gráfico 4 - Interseção SD_HD'!$B$14:$E$14</c:f>
              <c:numCache>
                <c:formatCode>#,##0</c:formatCode>
                <c:ptCount val="4"/>
                <c:pt idx="0">
                  <c:v>81899834.707985923</c:v>
                </c:pt>
                <c:pt idx="1">
                  <c:v>76440231.845771775</c:v>
                </c:pt>
                <c:pt idx="2">
                  <c:v>91061410.897571087</c:v>
                </c:pt>
                <c:pt idx="3">
                  <c:v>91086310.022745997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0-496F-8E0E-BD7C8AE5324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75753407"/>
        <c:axId val="175754239"/>
      </c:barChart>
      <c:catAx>
        <c:axId val="1757534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75754239"/>
        <c:crosses val="autoZero"/>
        <c:auto val="0"/>
        <c:lblAlgn val="ctr"/>
        <c:lblOffset val="100"/>
        <c:noMultiLvlLbl val="0"/>
      </c:catAx>
      <c:valAx>
        <c:axId val="175754239"/>
        <c:scaling>
          <c:orientation val="minMax"/>
          <c:max val="140000000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5753407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666666666666666E-2"/>
          <c:y val="0.81087853601633131"/>
          <c:w val="0.98095238095238091"/>
          <c:h val="0.18912146398366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6</xdr:row>
      <xdr:rowOff>19049</xdr:rowOff>
    </xdr:from>
    <xdr:to>
      <xdr:col>4</xdr:col>
      <xdr:colOff>1343025</xdr:colOff>
      <xdr:row>24</xdr:row>
      <xdr:rowOff>161924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419103</xdr:colOff>
      <xdr:row>3</xdr:row>
      <xdr:rowOff>180975</xdr:rowOff>
    </xdr:from>
    <xdr:to>
      <xdr:col>4</xdr:col>
      <xdr:colOff>247650</xdr:colOff>
      <xdr:row>14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866775</xdr:colOff>
      <xdr:row>0</xdr:row>
      <xdr:rowOff>123824</xdr:rowOff>
    </xdr:from>
    <xdr:to>
      <xdr:col>11</xdr:col>
      <xdr:colOff>66675</xdr:colOff>
      <xdr:row>14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866775</xdr:colOff>
      <xdr:row>15</xdr:row>
      <xdr:rowOff>57150</xdr:rowOff>
    </xdr:from>
    <xdr:to>
      <xdr:col>11</xdr:col>
      <xdr:colOff>104775</xdr:colOff>
      <xdr:row>29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142875</xdr:colOff>
      <xdr:row>0</xdr:row>
      <xdr:rowOff>128586</xdr:rowOff>
    </xdr:from>
    <xdr:to>
      <xdr:col>7</xdr:col>
      <xdr:colOff>804861</xdr:colOff>
      <xdr:row>14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133350</xdr:colOff>
      <xdr:row>15</xdr:row>
      <xdr:rowOff>52387</xdr:rowOff>
    </xdr:from>
    <xdr:to>
      <xdr:col>7</xdr:col>
      <xdr:colOff>800101</xdr:colOff>
      <xdr:row>29</xdr:row>
      <xdr:rowOff>123825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57150</xdr:rowOff>
    </xdr:from>
    <xdr:to>
      <xdr:col>9</xdr:col>
      <xdr:colOff>600074</xdr:colOff>
      <xdr:row>14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</xdr:colOff>
      <xdr:row>0</xdr:row>
      <xdr:rowOff>57150</xdr:rowOff>
    </xdr:from>
    <xdr:to>
      <xdr:col>14</xdr:col>
      <xdr:colOff>495300</xdr:colOff>
      <xdr:row>14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123824</xdr:colOff>
      <xdr:row>15</xdr:row>
      <xdr:rowOff>133350</xdr:rowOff>
    </xdr:from>
    <xdr:to>
      <xdr:col>9</xdr:col>
      <xdr:colOff>609599</xdr:colOff>
      <xdr:row>29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85724</xdr:colOff>
      <xdr:row>15</xdr:row>
      <xdr:rowOff>123825</xdr:rowOff>
    </xdr:from>
    <xdr:to>
      <xdr:col>14</xdr:col>
      <xdr:colOff>447673</xdr:colOff>
      <xdr:row>29</xdr:row>
      <xdr:rowOff>9525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0</xdr:row>
      <xdr:rowOff>161925</xdr:rowOff>
    </xdr:from>
    <xdr:to>
      <xdr:col>13</xdr:col>
      <xdr:colOff>85725</xdr:colOff>
      <xdr:row>13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19049</xdr:colOff>
      <xdr:row>13</xdr:row>
      <xdr:rowOff>152400</xdr:rowOff>
    </xdr:from>
    <xdr:to>
      <xdr:col>13</xdr:col>
      <xdr:colOff>104775</xdr:colOff>
      <xdr:row>26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257175</xdr:colOff>
      <xdr:row>0</xdr:row>
      <xdr:rowOff>142875</xdr:rowOff>
    </xdr:from>
    <xdr:to>
      <xdr:col>8</xdr:col>
      <xdr:colOff>1228725</xdr:colOff>
      <xdr:row>13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209551</xdr:colOff>
      <xdr:row>13</xdr:row>
      <xdr:rowOff>157162</xdr:rowOff>
    </xdr:from>
    <xdr:to>
      <xdr:col>8</xdr:col>
      <xdr:colOff>1238250</xdr:colOff>
      <xdr:row>26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523876</xdr:colOff>
      <xdr:row>16</xdr:row>
      <xdr:rowOff>147108</xdr:rowOff>
    </xdr:from>
    <xdr:to>
      <xdr:col>10</xdr:col>
      <xdr:colOff>867834</xdr:colOff>
      <xdr:row>35</xdr:row>
      <xdr:rowOff>32809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529</xdr:colOff>
      <xdr:row>16</xdr:row>
      <xdr:rowOff>128055</xdr:rowOff>
    </xdr:from>
    <xdr:to>
      <xdr:col>7</xdr:col>
      <xdr:colOff>370416</xdr:colOff>
      <xdr:row>35</xdr:row>
      <xdr:rowOff>23282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279929</xdr:colOff>
      <xdr:row>0</xdr:row>
      <xdr:rowOff>67203</xdr:rowOff>
    </xdr:from>
    <xdr:to>
      <xdr:col>15</xdr:col>
      <xdr:colOff>315383</xdr:colOff>
      <xdr:row>18</xdr:row>
      <xdr:rowOff>129117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84665</xdr:colOff>
      <xdr:row>16</xdr:row>
      <xdr:rowOff>131761</xdr:rowOff>
    </xdr:from>
    <xdr:to>
      <xdr:col>3</xdr:col>
      <xdr:colOff>645584</xdr:colOff>
      <xdr:row>35</xdr:row>
      <xdr:rowOff>12699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264584</xdr:colOff>
      <xdr:row>0</xdr:row>
      <xdr:rowOff>57150</xdr:rowOff>
    </xdr:from>
    <xdr:to>
      <xdr:col>9</xdr:col>
      <xdr:colOff>1661584</xdr:colOff>
      <xdr:row>16</xdr:row>
      <xdr:rowOff>74084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17</xdr:row>
      <xdr:rowOff>21168</xdr:rowOff>
    </xdr:from>
    <xdr:to>
      <xdr:col>9</xdr:col>
      <xdr:colOff>1576916</xdr:colOff>
      <xdr:row>33</xdr:row>
      <xdr:rowOff>105831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148169</xdr:colOff>
      <xdr:row>17</xdr:row>
      <xdr:rowOff>25401</xdr:rowOff>
    </xdr:from>
    <xdr:to>
      <xdr:col>7</xdr:col>
      <xdr:colOff>158751</xdr:colOff>
      <xdr:row>33</xdr:row>
      <xdr:rowOff>105832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201083</xdr:colOff>
      <xdr:row>0</xdr:row>
      <xdr:rowOff>51858</xdr:rowOff>
    </xdr:from>
    <xdr:to>
      <xdr:col>7</xdr:col>
      <xdr:colOff>169334</xdr:colOff>
      <xdr:row>16</xdr:row>
      <xdr:rowOff>127001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317499</xdr:colOff>
      <xdr:row>0</xdr:row>
      <xdr:rowOff>78316</xdr:rowOff>
    </xdr:from>
    <xdr:to>
      <xdr:col>9</xdr:col>
      <xdr:colOff>1936750</xdr:colOff>
      <xdr:row>14</xdr:row>
      <xdr:rowOff>154516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317499</xdr:colOff>
      <xdr:row>15</xdr:row>
      <xdr:rowOff>67733</xdr:rowOff>
    </xdr:from>
    <xdr:to>
      <xdr:col>9</xdr:col>
      <xdr:colOff>1915584</xdr:colOff>
      <xdr:row>29</xdr:row>
      <xdr:rowOff>143933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137583</xdr:colOff>
      <xdr:row>15</xdr:row>
      <xdr:rowOff>67734</xdr:rowOff>
    </xdr:from>
    <xdr:to>
      <xdr:col>7</xdr:col>
      <xdr:colOff>211666</xdr:colOff>
      <xdr:row>29</xdr:row>
      <xdr:rowOff>143934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148167</xdr:colOff>
      <xdr:row>0</xdr:row>
      <xdr:rowOff>83608</xdr:rowOff>
    </xdr:from>
    <xdr:to>
      <xdr:col>7</xdr:col>
      <xdr:colOff>211667</xdr:colOff>
      <xdr:row>14</xdr:row>
      <xdr:rowOff>159808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1</xdr:row>
      <xdr:rowOff>47624</xdr:rowOff>
    </xdr:from>
    <xdr:to>
      <xdr:col>12</xdr:col>
      <xdr:colOff>447675</xdr:colOff>
      <xdr:row>15</xdr:row>
      <xdr:rowOff>47626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247649</xdr:colOff>
      <xdr:row>1</xdr:row>
      <xdr:rowOff>47624</xdr:rowOff>
    </xdr:from>
    <xdr:to>
      <xdr:col>8</xdr:col>
      <xdr:colOff>66675</xdr:colOff>
      <xdr:row>15</xdr:row>
      <xdr:rowOff>47626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276225</xdr:colOff>
      <xdr:row>15</xdr:row>
      <xdr:rowOff>95250</xdr:rowOff>
    </xdr:from>
    <xdr:to>
      <xdr:col>8</xdr:col>
      <xdr:colOff>95250</xdr:colOff>
      <xdr:row>30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161925</xdr:colOff>
      <xdr:row>15</xdr:row>
      <xdr:rowOff>95250</xdr:rowOff>
    </xdr:from>
    <xdr:to>
      <xdr:col>12</xdr:col>
      <xdr:colOff>428625</xdr:colOff>
      <xdr:row>30</xdr:row>
      <xdr:rowOff>123826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/>
  </sheetViews>
  <sheetFormatPr defaultRowHeight="15" x14ac:dyDescent="0.25"/>
  <cols>
    <col min="2" max="2" width="38.85546875" bestFit="1" customWidth="1"/>
    <col min="3" max="3" width="29.28515625" customWidth="1"/>
    <col min="4" max="4" width="15.85546875" customWidth="1"/>
    <col min="5" max="5" width="26.140625" customWidth="1"/>
  </cols>
  <sheetData>
    <row r="1" spans="1:5" x14ac:dyDescent="0.25">
      <c r="A1" t="s">
        <v>280</v>
      </c>
      <c r="B1" t="s">
        <v>304</v>
      </c>
      <c r="C1" t="s">
        <v>291</v>
      </c>
    </row>
    <row r="2" spans="1:5" x14ac:dyDescent="0.25">
      <c r="A2" s="5">
        <v>42522</v>
      </c>
      <c r="B2" s="101">
        <v>1250659306.8653388</v>
      </c>
      <c r="C2" s="4">
        <v>18910747</v>
      </c>
    </row>
    <row r="3" spans="1:5" x14ac:dyDescent="0.25">
      <c r="A3" s="5">
        <v>42705</v>
      </c>
      <c r="B3" s="101">
        <v>1299931708.607579</v>
      </c>
      <c r="C3" s="4">
        <v>18795585</v>
      </c>
    </row>
    <row r="4" spans="1:5" x14ac:dyDescent="0.25">
      <c r="A4" s="5">
        <v>42887</v>
      </c>
      <c r="B4" s="101">
        <v>1289279373.4535582</v>
      </c>
      <c r="C4" s="4">
        <v>18517031.59</v>
      </c>
      <c r="D4" t="s">
        <v>305</v>
      </c>
    </row>
    <row r="5" spans="1:5" x14ac:dyDescent="0.25">
      <c r="A5" s="5">
        <v>43070</v>
      </c>
      <c r="B5" s="100">
        <v>1379429684.1113179</v>
      </c>
      <c r="C5" s="50">
        <v>17974382</v>
      </c>
      <c r="E5" s="19"/>
    </row>
    <row r="9" spans="1:5" x14ac:dyDescent="0.25">
      <c r="A9" s="4"/>
      <c r="B9" s="4"/>
    </row>
    <row r="10" spans="1:5" x14ac:dyDescent="0.25">
      <c r="B10" s="4"/>
      <c r="C10" s="4"/>
      <c r="D10" s="19"/>
      <c r="E10" s="19"/>
    </row>
    <row r="11" spans="1:5" x14ac:dyDescent="0.25">
      <c r="A11" s="4"/>
    </row>
    <row r="13" spans="1:5" x14ac:dyDescent="0.25">
      <c r="B13" s="4"/>
    </row>
    <row r="14" spans="1:5" x14ac:dyDescent="0.25">
      <c r="B14" s="4"/>
      <c r="C14" s="4"/>
      <c r="D14" s="19"/>
      <c r="E14" s="19"/>
    </row>
    <row r="17" spans="2:5" x14ac:dyDescent="0.25">
      <c r="B17" s="4"/>
    </row>
    <row r="18" spans="2:5" x14ac:dyDescent="0.25">
      <c r="B18" s="4"/>
      <c r="C18" s="4"/>
      <c r="D18" s="6"/>
      <c r="E18" s="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workbookViewId="0">
      <selection sqref="A1:D1"/>
    </sheetView>
  </sheetViews>
  <sheetFormatPr defaultRowHeight="15" x14ac:dyDescent="0.25"/>
  <cols>
    <col min="2" max="2" width="28" bestFit="1" customWidth="1"/>
    <col min="3" max="3" width="18.5703125" bestFit="1" customWidth="1"/>
    <col min="4" max="4" width="23.28515625" bestFit="1" customWidth="1"/>
  </cols>
  <sheetData>
    <row r="1" spans="1:4" x14ac:dyDescent="0.25">
      <c r="A1" s="162" t="s">
        <v>466</v>
      </c>
      <c r="B1" s="163"/>
      <c r="C1" s="163"/>
      <c r="D1" s="164"/>
    </row>
    <row r="2" spans="1:4" x14ac:dyDescent="0.25">
      <c r="A2" s="25"/>
      <c r="B2" s="108">
        <v>42705</v>
      </c>
      <c r="C2" s="108">
        <v>42887</v>
      </c>
      <c r="D2" s="108">
        <v>43070</v>
      </c>
    </row>
    <row r="3" spans="1:4" x14ac:dyDescent="0.25">
      <c r="A3" s="159" t="s">
        <v>462</v>
      </c>
      <c r="B3" s="109" t="s">
        <v>72</v>
      </c>
      <c r="C3" s="111" t="s">
        <v>17</v>
      </c>
      <c r="D3" s="104" t="s">
        <v>43</v>
      </c>
    </row>
    <row r="4" spans="1:4" ht="25.5" x14ac:dyDescent="0.25">
      <c r="A4" s="160"/>
      <c r="B4" s="110" t="s">
        <v>110</v>
      </c>
      <c r="C4" s="112" t="s">
        <v>35</v>
      </c>
      <c r="D4" s="105" t="s">
        <v>57</v>
      </c>
    </row>
    <row r="5" spans="1:4" x14ac:dyDescent="0.25">
      <c r="A5" s="160"/>
      <c r="B5" s="110" t="s">
        <v>413</v>
      </c>
      <c r="C5" s="110" t="s">
        <v>145</v>
      </c>
      <c r="D5" s="106" t="s">
        <v>59</v>
      </c>
    </row>
    <row r="6" spans="1:4" x14ac:dyDescent="0.25">
      <c r="A6" s="160"/>
      <c r="B6" s="110" t="s">
        <v>436</v>
      </c>
      <c r="C6" s="110" t="s">
        <v>148</v>
      </c>
      <c r="D6" s="106" t="s">
        <v>63</v>
      </c>
    </row>
    <row r="7" spans="1:4" x14ac:dyDescent="0.25">
      <c r="A7" s="160"/>
      <c r="B7" s="117"/>
      <c r="C7" s="110"/>
      <c r="D7" s="106" t="s">
        <v>167</v>
      </c>
    </row>
    <row r="8" spans="1:4" x14ac:dyDescent="0.25">
      <c r="A8" s="161"/>
      <c r="B8" s="117"/>
      <c r="C8" s="113"/>
      <c r="D8" s="105" t="s">
        <v>456</v>
      </c>
    </row>
    <row r="9" spans="1:4" x14ac:dyDescent="0.25">
      <c r="A9" s="114" t="s">
        <v>463</v>
      </c>
      <c r="B9" s="89" t="s">
        <v>417</v>
      </c>
      <c r="C9" s="89" t="s">
        <v>464</v>
      </c>
      <c r="D9" s="107" t="s">
        <v>465</v>
      </c>
    </row>
  </sheetData>
  <mergeCells count="2">
    <mergeCell ref="A3:A8"/>
    <mergeCell ref="A1:D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9"/>
  <sheetViews>
    <sheetView workbookViewId="0">
      <selection sqref="A1:G1"/>
    </sheetView>
  </sheetViews>
  <sheetFormatPr defaultRowHeight="15" x14ac:dyDescent="0.25"/>
  <cols>
    <col min="1" max="1" width="4.7109375" style="86" customWidth="1"/>
    <col min="2" max="2" width="18.28515625" style="28" customWidth="1"/>
    <col min="3" max="3" width="43.85546875" style="28" customWidth="1"/>
    <col min="4" max="4" width="8" style="28" customWidth="1"/>
    <col min="5" max="5" width="7.28515625" style="28" customWidth="1"/>
    <col min="6" max="7" width="7.5703125" style="28" customWidth="1"/>
  </cols>
  <sheetData>
    <row r="1" spans="1:7" x14ac:dyDescent="0.25">
      <c r="A1" s="181" t="s">
        <v>467</v>
      </c>
      <c r="B1" s="182"/>
      <c r="C1" s="182"/>
      <c r="D1" s="182"/>
      <c r="E1" s="182"/>
      <c r="F1" s="182"/>
      <c r="G1" s="183"/>
    </row>
    <row r="2" spans="1:7" ht="36" customHeight="1" x14ac:dyDescent="0.25">
      <c r="A2" s="72" t="s">
        <v>342</v>
      </c>
      <c r="B2" s="73" t="s">
        <v>1</v>
      </c>
      <c r="C2" s="74" t="s">
        <v>190</v>
      </c>
      <c r="D2" s="170" t="s">
        <v>188</v>
      </c>
      <c r="E2" s="171"/>
      <c r="F2" s="184" t="s">
        <v>340</v>
      </c>
      <c r="G2" s="185"/>
    </row>
    <row r="3" spans="1:7" x14ac:dyDescent="0.25">
      <c r="A3" s="75"/>
      <c r="B3" s="76"/>
      <c r="C3" s="77"/>
      <c r="D3" s="78" t="s">
        <v>294</v>
      </c>
      <c r="E3" s="79" t="s">
        <v>0</v>
      </c>
      <c r="F3" s="78" t="s">
        <v>294</v>
      </c>
      <c r="G3" s="79" t="s">
        <v>0</v>
      </c>
    </row>
    <row r="4" spans="1:7" x14ac:dyDescent="0.25">
      <c r="A4" s="172">
        <v>1</v>
      </c>
      <c r="B4" s="176" t="s">
        <v>5</v>
      </c>
      <c r="C4" s="53" t="s">
        <v>335</v>
      </c>
      <c r="D4" s="80">
        <v>20</v>
      </c>
      <c r="E4" s="81">
        <f t="shared" ref="E4:E48" si="0">D4/$D$49</f>
        <v>9.3457943925233641E-2</v>
      </c>
      <c r="F4" s="80">
        <v>10</v>
      </c>
      <c r="G4" s="81">
        <f t="shared" ref="G4:G30" si="1">F4/$F$49</f>
        <v>8.4033613445378158E-2</v>
      </c>
    </row>
    <row r="5" spans="1:7" x14ac:dyDescent="0.25">
      <c r="A5" s="173"/>
      <c r="B5" s="178"/>
      <c r="C5" s="53" t="s">
        <v>334</v>
      </c>
      <c r="D5" s="80">
        <v>18</v>
      </c>
      <c r="E5" s="81">
        <f t="shared" si="0"/>
        <v>8.4112149532710276E-2</v>
      </c>
      <c r="F5" s="80">
        <v>9</v>
      </c>
      <c r="G5" s="81">
        <f t="shared" si="1"/>
        <v>7.5630252100840331E-2</v>
      </c>
    </row>
    <row r="6" spans="1:7" x14ac:dyDescent="0.25">
      <c r="A6" s="173"/>
      <c r="B6" s="178"/>
      <c r="C6" s="53" t="s">
        <v>115</v>
      </c>
      <c r="D6" s="80">
        <v>14</v>
      </c>
      <c r="E6" s="81">
        <f t="shared" si="0"/>
        <v>6.5420560747663545E-2</v>
      </c>
      <c r="F6" s="80">
        <v>7</v>
      </c>
      <c r="G6" s="81">
        <f t="shared" si="1"/>
        <v>5.8823529411764705E-2</v>
      </c>
    </row>
    <row r="7" spans="1:7" ht="24" x14ac:dyDescent="0.25">
      <c r="A7" s="173"/>
      <c r="B7" s="178"/>
      <c r="C7" s="53" t="s">
        <v>323</v>
      </c>
      <c r="D7" s="79">
        <v>6</v>
      </c>
      <c r="E7" s="82">
        <f t="shared" si="0"/>
        <v>2.8037383177570093E-2</v>
      </c>
      <c r="F7" s="79">
        <v>3</v>
      </c>
      <c r="G7" s="82">
        <f t="shared" si="1"/>
        <v>2.5210084033613446E-2</v>
      </c>
    </row>
    <row r="8" spans="1:7" x14ac:dyDescent="0.25">
      <c r="A8" s="173"/>
      <c r="B8" s="178"/>
      <c r="C8" s="53" t="s">
        <v>321</v>
      </c>
      <c r="D8" s="80">
        <v>2</v>
      </c>
      <c r="E8" s="81">
        <f t="shared" si="0"/>
        <v>9.3457943925233638E-3</v>
      </c>
      <c r="F8" s="80">
        <v>1</v>
      </c>
      <c r="G8" s="81">
        <f t="shared" si="1"/>
        <v>8.4033613445378148E-3</v>
      </c>
    </row>
    <row r="9" spans="1:7" x14ac:dyDescent="0.25">
      <c r="A9" s="173"/>
      <c r="B9" s="177"/>
      <c r="C9" s="53" t="s">
        <v>94</v>
      </c>
      <c r="D9" s="80">
        <v>2</v>
      </c>
      <c r="E9" s="81">
        <f t="shared" si="0"/>
        <v>9.3457943925233638E-3</v>
      </c>
      <c r="F9" s="80">
        <v>1</v>
      </c>
      <c r="G9" s="81">
        <f t="shared" si="1"/>
        <v>8.4033613445378148E-3</v>
      </c>
    </row>
    <row r="10" spans="1:7" ht="15" customHeight="1" x14ac:dyDescent="0.25">
      <c r="A10" s="174"/>
      <c r="B10" s="175" t="s">
        <v>337</v>
      </c>
      <c r="C10" s="175"/>
      <c r="D10" s="80">
        <f>SUM(D4:D9)</f>
        <v>62</v>
      </c>
      <c r="E10" s="81">
        <f t="shared" si="0"/>
        <v>0.28971962616822428</v>
      </c>
      <c r="F10" s="80">
        <f>SUM(F4:F9)</f>
        <v>31</v>
      </c>
      <c r="G10" s="81">
        <f t="shared" si="1"/>
        <v>0.26050420168067229</v>
      </c>
    </row>
    <row r="11" spans="1:7" ht="18.75" customHeight="1" x14ac:dyDescent="0.25">
      <c r="A11" s="172">
        <v>2</v>
      </c>
      <c r="B11" s="176" t="s">
        <v>9</v>
      </c>
      <c r="C11" s="53" t="s">
        <v>34</v>
      </c>
      <c r="D11" s="80">
        <v>22</v>
      </c>
      <c r="E11" s="81">
        <f t="shared" si="0"/>
        <v>0.10280373831775701</v>
      </c>
      <c r="F11" s="80">
        <v>13</v>
      </c>
      <c r="G11" s="81">
        <f t="shared" si="1"/>
        <v>0.1092436974789916</v>
      </c>
    </row>
    <row r="12" spans="1:7" x14ac:dyDescent="0.25">
      <c r="A12" s="173"/>
      <c r="B12" s="178"/>
      <c r="C12" s="53" t="s">
        <v>101</v>
      </c>
      <c r="D12" s="80">
        <v>11</v>
      </c>
      <c r="E12" s="81">
        <f t="shared" si="0"/>
        <v>5.1401869158878503E-2</v>
      </c>
      <c r="F12" s="80">
        <v>6</v>
      </c>
      <c r="G12" s="81">
        <f t="shared" si="1"/>
        <v>5.0420168067226892E-2</v>
      </c>
    </row>
    <row r="13" spans="1:7" x14ac:dyDescent="0.25">
      <c r="A13" s="173"/>
      <c r="B13" s="178"/>
      <c r="C13" s="53" t="s">
        <v>111</v>
      </c>
      <c r="D13" s="80">
        <v>7</v>
      </c>
      <c r="E13" s="81">
        <f t="shared" si="0"/>
        <v>3.2710280373831772E-2</v>
      </c>
      <c r="F13" s="80">
        <v>4</v>
      </c>
      <c r="G13" s="81">
        <f t="shared" si="1"/>
        <v>3.3613445378151259E-2</v>
      </c>
    </row>
    <row r="14" spans="1:7" x14ac:dyDescent="0.25">
      <c r="A14" s="173"/>
      <c r="B14" s="178"/>
      <c r="C14" s="53" t="s">
        <v>326</v>
      </c>
      <c r="D14" s="80">
        <v>4</v>
      </c>
      <c r="E14" s="81">
        <f t="shared" si="0"/>
        <v>1.8691588785046728E-2</v>
      </c>
      <c r="F14" s="80">
        <v>2</v>
      </c>
      <c r="G14" s="81">
        <f t="shared" si="1"/>
        <v>1.680672268907563E-2</v>
      </c>
    </row>
    <row r="15" spans="1:7" x14ac:dyDescent="0.25">
      <c r="A15" s="173"/>
      <c r="B15" s="178"/>
      <c r="C15" s="53" t="s">
        <v>327</v>
      </c>
      <c r="D15" s="80">
        <v>4</v>
      </c>
      <c r="E15" s="81">
        <f t="shared" si="0"/>
        <v>1.8691588785046728E-2</v>
      </c>
      <c r="F15" s="80">
        <v>2</v>
      </c>
      <c r="G15" s="81">
        <f t="shared" si="1"/>
        <v>1.680672268907563E-2</v>
      </c>
    </row>
    <row r="16" spans="1:7" x14ac:dyDescent="0.25">
      <c r="A16" s="173"/>
      <c r="B16" s="178"/>
      <c r="C16" s="53" t="s">
        <v>332</v>
      </c>
      <c r="D16" s="80">
        <v>2</v>
      </c>
      <c r="E16" s="81">
        <f t="shared" si="0"/>
        <v>9.3457943925233638E-3</v>
      </c>
      <c r="F16" s="80">
        <v>1</v>
      </c>
      <c r="G16" s="81">
        <f t="shared" si="1"/>
        <v>8.4033613445378148E-3</v>
      </c>
    </row>
    <row r="17" spans="1:7" x14ac:dyDescent="0.25">
      <c r="A17" s="173"/>
      <c r="B17" s="178"/>
      <c r="C17" s="53" t="s">
        <v>47</v>
      </c>
      <c r="D17" s="80">
        <v>2</v>
      </c>
      <c r="E17" s="81">
        <f t="shared" si="0"/>
        <v>9.3457943925233638E-3</v>
      </c>
      <c r="F17" s="80">
        <v>1</v>
      </c>
      <c r="G17" s="81">
        <f t="shared" si="1"/>
        <v>8.4033613445378148E-3</v>
      </c>
    </row>
    <row r="18" spans="1:7" x14ac:dyDescent="0.25">
      <c r="A18" s="173"/>
      <c r="B18" s="178"/>
      <c r="C18" s="53" t="s">
        <v>331</v>
      </c>
      <c r="D18" s="80">
        <v>2</v>
      </c>
      <c r="E18" s="81">
        <f t="shared" si="0"/>
        <v>9.3457943925233638E-3</v>
      </c>
      <c r="F18" s="80">
        <v>1</v>
      </c>
      <c r="G18" s="81">
        <f t="shared" si="1"/>
        <v>8.4033613445378148E-3</v>
      </c>
    </row>
    <row r="19" spans="1:7" x14ac:dyDescent="0.25">
      <c r="A19" s="173"/>
      <c r="B19" s="178"/>
      <c r="C19" s="53" t="s">
        <v>109</v>
      </c>
      <c r="D19" s="80">
        <v>2</v>
      </c>
      <c r="E19" s="81">
        <f t="shared" si="0"/>
        <v>9.3457943925233638E-3</v>
      </c>
      <c r="F19" s="80">
        <v>1</v>
      </c>
      <c r="G19" s="81">
        <f t="shared" si="1"/>
        <v>8.4033613445378148E-3</v>
      </c>
    </row>
    <row r="20" spans="1:7" x14ac:dyDescent="0.25">
      <c r="A20" s="173"/>
      <c r="B20" s="177"/>
      <c r="C20" s="53" t="s">
        <v>171</v>
      </c>
      <c r="D20" s="80">
        <v>2</v>
      </c>
      <c r="E20" s="81">
        <f t="shared" si="0"/>
        <v>9.3457943925233638E-3</v>
      </c>
      <c r="F20" s="80">
        <v>1</v>
      </c>
      <c r="G20" s="81">
        <f t="shared" si="1"/>
        <v>8.4033613445378148E-3</v>
      </c>
    </row>
    <row r="21" spans="1:7" ht="15" customHeight="1" x14ac:dyDescent="0.25">
      <c r="A21" s="174"/>
      <c r="B21" s="175" t="s">
        <v>336</v>
      </c>
      <c r="C21" s="175"/>
      <c r="D21" s="80">
        <f>SUM(D11:D20)</f>
        <v>58</v>
      </c>
      <c r="E21" s="81">
        <f t="shared" si="0"/>
        <v>0.27102803738317754</v>
      </c>
      <c r="F21" s="80">
        <f>SUM(F11:F20)</f>
        <v>32</v>
      </c>
      <c r="G21" s="81">
        <f t="shared" si="1"/>
        <v>0.26890756302521007</v>
      </c>
    </row>
    <row r="22" spans="1:7" x14ac:dyDescent="0.25">
      <c r="A22" s="83">
        <v>3</v>
      </c>
      <c r="B22" s="53" t="s">
        <v>12</v>
      </c>
      <c r="C22" s="53" t="s">
        <v>13</v>
      </c>
      <c r="D22" s="80">
        <v>20</v>
      </c>
      <c r="E22" s="81">
        <f t="shared" si="0"/>
        <v>9.3457943925233641E-2</v>
      </c>
      <c r="F22" s="80">
        <v>11</v>
      </c>
      <c r="G22" s="81">
        <f t="shared" si="1"/>
        <v>9.2436974789915971E-2</v>
      </c>
    </row>
    <row r="23" spans="1:7" x14ac:dyDescent="0.25">
      <c r="A23" s="83">
        <v>4</v>
      </c>
      <c r="B23" s="53" t="s">
        <v>20</v>
      </c>
      <c r="C23" s="53" t="s">
        <v>314</v>
      </c>
      <c r="D23" s="80">
        <v>17</v>
      </c>
      <c r="E23" s="81">
        <f t="shared" si="0"/>
        <v>7.9439252336448593E-2</v>
      </c>
      <c r="F23" s="80">
        <v>10</v>
      </c>
      <c r="G23" s="81">
        <f t="shared" si="1"/>
        <v>8.4033613445378158E-2</v>
      </c>
    </row>
    <row r="24" spans="1:7" x14ac:dyDescent="0.25">
      <c r="A24" s="172">
        <v>5</v>
      </c>
      <c r="B24" s="176" t="s">
        <v>66</v>
      </c>
      <c r="C24" s="84" t="s">
        <v>324</v>
      </c>
      <c r="D24" s="80">
        <v>6</v>
      </c>
      <c r="E24" s="81">
        <f t="shared" si="0"/>
        <v>2.8037383177570093E-2</v>
      </c>
      <c r="F24" s="80">
        <v>3</v>
      </c>
      <c r="G24" s="81">
        <f t="shared" si="1"/>
        <v>2.5210084033613446E-2</v>
      </c>
    </row>
    <row r="25" spans="1:7" x14ac:dyDescent="0.25">
      <c r="A25" s="173"/>
      <c r="B25" s="177"/>
      <c r="C25" s="84" t="s">
        <v>325</v>
      </c>
      <c r="D25" s="80">
        <v>5</v>
      </c>
      <c r="E25" s="81">
        <f t="shared" si="0"/>
        <v>2.336448598130841E-2</v>
      </c>
      <c r="F25" s="80">
        <v>4</v>
      </c>
      <c r="G25" s="81">
        <f t="shared" si="1"/>
        <v>3.3613445378151259E-2</v>
      </c>
    </row>
    <row r="26" spans="1:7" ht="15" customHeight="1" x14ac:dyDescent="0.25">
      <c r="A26" s="174"/>
      <c r="B26" s="175" t="s">
        <v>339</v>
      </c>
      <c r="C26" s="175"/>
      <c r="D26" s="80">
        <f>SUM(D24:D25)</f>
        <v>11</v>
      </c>
      <c r="E26" s="81">
        <f t="shared" si="0"/>
        <v>5.1401869158878503E-2</v>
      </c>
      <c r="F26" s="80">
        <f>SUM(F24:F25)</f>
        <v>7</v>
      </c>
      <c r="G26" s="81">
        <f t="shared" si="1"/>
        <v>5.8823529411764705E-2</v>
      </c>
    </row>
    <row r="27" spans="1:7" ht="35.25" customHeight="1" x14ac:dyDescent="0.25">
      <c r="A27" s="83">
        <v>6</v>
      </c>
      <c r="B27" s="53" t="s">
        <v>52</v>
      </c>
      <c r="C27" s="53" t="s">
        <v>53</v>
      </c>
      <c r="D27" s="79">
        <v>10</v>
      </c>
      <c r="E27" s="82">
        <f t="shared" si="0"/>
        <v>4.6728971962616821E-2</v>
      </c>
      <c r="F27" s="79">
        <v>5</v>
      </c>
      <c r="G27" s="82">
        <f t="shared" si="1"/>
        <v>4.2016806722689079E-2</v>
      </c>
    </row>
    <row r="28" spans="1:7" ht="24" x14ac:dyDescent="0.25">
      <c r="A28" s="83">
        <v>7</v>
      </c>
      <c r="B28" s="53" t="s">
        <v>80</v>
      </c>
      <c r="C28" s="53" t="s">
        <v>81</v>
      </c>
      <c r="D28" s="79">
        <v>6</v>
      </c>
      <c r="E28" s="82">
        <f t="shared" si="0"/>
        <v>2.8037383177570093E-2</v>
      </c>
      <c r="F28" s="79">
        <v>4</v>
      </c>
      <c r="G28" s="82">
        <f t="shared" si="1"/>
        <v>3.3613445378151259E-2</v>
      </c>
    </row>
    <row r="29" spans="1:7" ht="24" x14ac:dyDescent="0.25">
      <c r="A29" s="167">
        <v>8</v>
      </c>
      <c r="B29" s="176" t="s">
        <v>283</v>
      </c>
      <c r="C29" s="53" t="s">
        <v>16</v>
      </c>
      <c r="D29" s="79">
        <v>4</v>
      </c>
      <c r="E29" s="82">
        <f t="shared" si="0"/>
        <v>1.8691588785046728E-2</v>
      </c>
      <c r="F29" s="79">
        <v>2</v>
      </c>
      <c r="G29" s="82">
        <f t="shared" si="1"/>
        <v>1.680672268907563E-2</v>
      </c>
    </row>
    <row r="30" spans="1:7" x14ac:dyDescent="0.25">
      <c r="A30" s="168"/>
      <c r="B30" s="178"/>
      <c r="C30" s="71" t="s">
        <v>343</v>
      </c>
      <c r="D30" s="80">
        <v>2</v>
      </c>
      <c r="E30" s="81">
        <f t="shared" si="0"/>
        <v>9.3457943925233638E-3</v>
      </c>
      <c r="F30" s="80">
        <v>1</v>
      </c>
      <c r="G30" s="81">
        <f t="shared" si="1"/>
        <v>8.4033613445378148E-3</v>
      </c>
    </row>
    <row r="31" spans="1:7" x14ac:dyDescent="0.25">
      <c r="A31" s="169"/>
      <c r="B31" s="179" t="s">
        <v>341</v>
      </c>
      <c r="C31" s="180"/>
      <c r="D31" s="80">
        <f>SUM(D29:D30)</f>
        <v>6</v>
      </c>
      <c r="E31" s="81">
        <f t="shared" si="0"/>
        <v>2.8037383177570093E-2</v>
      </c>
      <c r="F31" s="80">
        <f>SUM(F29:F30)</f>
        <v>3</v>
      </c>
      <c r="G31" s="81">
        <f>F31/$D$49</f>
        <v>1.4018691588785047E-2</v>
      </c>
    </row>
    <row r="32" spans="1:7" x14ac:dyDescent="0.25">
      <c r="A32" s="167">
        <v>9</v>
      </c>
      <c r="B32" s="175" t="s">
        <v>2</v>
      </c>
      <c r="C32" s="53" t="s">
        <v>328</v>
      </c>
      <c r="D32" s="80">
        <v>2</v>
      </c>
      <c r="E32" s="81">
        <f t="shared" si="0"/>
        <v>9.3457943925233638E-3</v>
      </c>
      <c r="F32" s="80">
        <v>1</v>
      </c>
      <c r="G32" s="81">
        <f t="shared" ref="G32:G48" si="2">F32/$F$49</f>
        <v>8.4033613445378148E-3</v>
      </c>
    </row>
    <row r="33" spans="1:7" x14ac:dyDescent="0.25">
      <c r="A33" s="168"/>
      <c r="B33" s="175"/>
      <c r="C33" s="53" t="s">
        <v>329</v>
      </c>
      <c r="D33" s="80">
        <v>2</v>
      </c>
      <c r="E33" s="81">
        <f t="shared" si="0"/>
        <v>9.3457943925233638E-3</v>
      </c>
      <c r="F33" s="80">
        <v>1</v>
      </c>
      <c r="G33" s="81">
        <f t="shared" si="2"/>
        <v>8.4033613445378148E-3</v>
      </c>
    </row>
    <row r="34" spans="1:7" ht="15" customHeight="1" x14ac:dyDescent="0.25">
      <c r="A34" s="169"/>
      <c r="B34" s="165" t="s">
        <v>338</v>
      </c>
      <c r="C34" s="166"/>
      <c r="D34" s="80">
        <f>SUM(D32:D33)</f>
        <v>4</v>
      </c>
      <c r="E34" s="81">
        <f t="shared" si="0"/>
        <v>1.8691588785046728E-2</v>
      </c>
      <c r="F34" s="80">
        <f>SUM(F32:F33)</f>
        <v>2</v>
      </c>
      <c r="G34" s="81">
        <f t="shared" si="2"/>
        <v>1.680672268907563E-2</v>
      </c>
    </row>
    <row r="35" spans="1:7" x14ac:dyDescent="0.25">
      <c r="A35" s="83">
        <v>10</v>
      </c>
      <c r="B35" s="53" t="s">
        <v>31</v>
      </c>
      <c r="C35" s="53" t="s">
        <v>31</v>
      </c>
      <c r="D35" s="80">
        <v>2</v>
      </c>
      <c r="E35" s="81">
        <f t="shared" si="0"/>
        <v>9.3457943925233638E-3</v>
      </c>
      <c r="F35" s="80">
        <v>1</v>
      </c>
      <c r="G35" s="81">
        <f t="shared" si="2"/>
        <v>8.4033613445378148E-3</v>
      </c>
    </row>
    <row r="36" spans="1:7" ht="24" x14ac:dyDescent="0.25">
      <c r="A36" s="78">
        <v>11</v>
      </c>
      <c r="B36" s="53" t="s">
        <v>279</v>
      </c>
      <c r="C36" s="53" t="s">
        <v>166</v>
      </c>
      <c r="D36" s="79">
        <v>2</v>
      </c>
      <c r="E36" s="82">
        <f t="shared" si="0"/>
        <v>9.3457943925233638E-3</v>
      </c>
      <c r="F36" s="79">
        <v>1</v>
      </c>
      <c r="G36" s="82">
        <f t="shared" si="2"/>
        <v>8.4033613445378148E-3</v>
      </c>
    </row>
    <row r="37" spans="1:7" x14ac:dyDescent="0.25">
      <c r="A37" s="83">
        <v>12</v>
      </c>
      <c r="B37" s="53" t="s">
        <v>313</v>
      </c>
      <c r="C37" s="53" t="s">
        <v>319</v>
      </c>
      <c r="D37" s="80">
        <v>2</v>
      </c>
      <c r="E37" s="81">
        <f t="shared" si="0"/>
        <v>9.3457943925233638E-3</v>
      </c>
      <c r="F37" s="80">
        <v>1</v>
      </c>
      <c r="G37" s="81">
        <f t="shared" si="2"/>
        <v>8.4033613445378148E-3</v>
      </c>
    </row>
    <row r="38" spans="1:7" x14ac:dyDescent="0.25">
      <c r="A38" s="83">
        <v>13</v>
      </c>
      <c r="B38" s="53" t="s">
        <v>55</v>
      </c>
      <c r="C38" s="53" t="s">
        <v>330</v>
      </c>
      <c r="D38" s="80">
        <v>2</v>
      </c>
      <c r="E38" s="81">
        <f t="shared" si="0"/>
        <v>9.3457943925233638E-3</v>
      </c>
      <c r="F38" s="80">
        <v>1</v>
      </c>
      <c r="G38" s="81">
        <f t="shared" si="2"/>
        <v>8.4033613445378148E-3</v>
      </c>
    </row>
    <row r="39" spans="1:7" ht="24" x14ac:dyDescent="0.25">
      <c r="A39" s="83">
        <v>14</v>
      </c>
      <c r="B39" s="53" t="s">
        <v>41</v>
      </c>
      <c r="C39" s="53" t="s">
        <v>320</v>
      </c>
      <c r="D39" s="80">
        <v>2</v>
      </c>
      <c r="E39" s="81">
        <f t="shared" si="0"/>
        <v>9.3457943925233638E-3</v>
      </c>
      <c r="F39" s="80">
        <v>1</v>
      </c>
      <c r="G39" s="81">
        <f t="shared" si="2"/>
        <v>8.4033613445378148E-3</v>
      </c>
    </row>
    <row r="40" spans="1:7" ht="24.75" customHeight="1" x14ac:dyDescent="0.25">
      <c r="A40" s="83">
        <v>15</v>
      </c>
      <c r="B40" s="53" t="s">
        <v>173</v>
      </c>
      <c r="C40" s="53" t="s">
        <v>317</v>
      </c>
      <c r="D40" s="79">
        <v>2</v>
      </c>
      <c r="E40" s="82">
        <f t="shared" si="0"/>
        <v>9.3457943925233638E-3</v>
      </c>
      <c r="F40" s="79">
        <v>1</v>
      </c>
      <c r="G40" s="82">
        <f t="shared" si="2"/>
        <v>8.4033613445378148E-3</v>
      </c>
    </row>
    <row r="41" spans="1:7" x14ac:dyDescent="0.25">
      <c r="A41" s="83">
        <v>16</v>
      </c>
      <c r="B41" s="53" t="s">
        <v>311</v>
      </c>
      <c r="C41" s="53" t="s">
        <v>38</v>
      </c>
      <c r="D41" s="80">
        <v>1</v>
      </c>
      <c r="E41" s="81">
        <f t="shared" si="0"/>
        <v>4.6728971962616819E-3</v>
      </c>
      <c r="F41" s="80">
        <v>1</v>
      </c>
      <c r="G41" s="81">
        <f t="shared" si="2"/>
        <v>8.4033613445378148E-3</v>
      </c>
    </row>
    <row r="42" spans="1:7" x14ac:dyDescent="0.25">
      <c r="A42" s="83">
        <v>17</v>
      </c>
      <c r="B42" s="53" t="s">
        <v>44</v>
      </c>
      <c r="C42" s="53" t="s">
        <v>322</v>
      </c>
      <c r="D42" s="80">
        <v>1</v>
      </c>
      <c r="E42" s="81">
        <f t="shared" si="0"/>
        <v>4.6728971962616819E-3</v>
      </c>
      <c r="F42" s="80">
        <v>1</v>
      </c>
      <c r="G42" s="81">
        <f t="shared" si="2"/>
        <v>8.4033613445378148E-3</v>
      </c>
    </row>
    <row r="43" spans="1:7" x14ac:dyDescent="0.25">
      <c r="A43" s="83">
        <v>18</v>
      </c>
      <c r="B43" s="53" t="s">
        <v>79</v>
      </c>
      <c r="C43" s="53" t="s">
        <v>79</v>
      </c>
      <c r="D43" s="80">
        <v>1</v>
      </c>
      <c r="E43" s="81">
        <f t="shared" si="0"/>
        <v>4.6728971962616819E-3</v>
      </c>
      <c r="F43" s="80">
        <v>1</v>
      </c>
      <c r="G43" s="81">
        <f t="shared" si="2"/>
        <v>8.4033613445378148E-3</v>
      </c>
    </row>
    <row r="44" spans="1:7" x14ac:dyDescent="0.25">
      <c r="A44" s="83">
        <v>19</v>
      </c>
      <c r="B44" s="53" t="s">
        <v>127</v>
      </c>
      <c r="C44" s="53" t="s">
        <v>318</v>
      </c>
      <c r="D44" s="80">
        <v>1</v>
      </c>
      <c r="E44" s="81">
        <f t="shared" si="0"/>
        <v>4.6728971962616819E-3</v>
      </c>
      <c r="F44" s="80">
        <v>1</v>
      </c>
      <c r="G44" s="81">
        <f t="shared" si="2"/>
        <v>8.4033613445378148E-3</v>
      </c>
    </row>
    <row r="45" spans="1:7" x14ac:dyDescent="0.25">
      <c r="A45" s="83">
        <v>20</v>
      </c>
      <c r="B45" s="53" t="s">
        <v>312</v>
      </c>
      <c r="C45" s="53" t="s">
        <v>333</v>
      </c>
      <c r="D45" s="80">
        <v>1</v>
      </c>
      <c r="E45" s="81">
        <f t="shared" si="0"/>
        <v>4.6728971962616819E-3</v>
      </c>
      <c r="F45" s="80">
        <v>1</v>
      </c>
      <c r="G45" s="81">
        <f t="shared" si="2"/>
        <v>8.4033613445378148E-3</v>
      </c>
    </row>
    <row r="46" spans="1:7" ht="24" x14ac:dyDescent="0.25">
      <c r="A46" s="83">
        <v>21</v>
      </c>
      <c r="B46" s="53" t="s">
        <v>164</v>
      </c>
      <c r="C46" s="53" t="s">
        <v>316</v>
      </c>
      <c r="D46" s="80">
        <v>1</v>
      </c>
      <c r="E46" s="81">
        <f t="shared" si="0"/>
        <v>4.6728971962616819E-3</v>
      </c>
      <c r="F46" s="80">
        <v>1</v>
      </c>
      <c r="G46" s="81">
        <f t="shared" si="2"/>
        <v>8.4033613445378148E-3</v>
      </c>
    </row>
    <row r="47" spans="1:7" x14ac:dyDescent="0.25">
      <c r="A47" s="83">
        <v>22</v>
      </c>
      <c r="B47" s="53" t="s">
        <v>168</v>
      </c>
      <c r="C47" s="53" t="s">
        <v>168</v>
      </c>
      <c r="D47" s="80">
        <v>1</v>
      </c>
      <c r="E47" s="81">
        <f t="shared" si="0"/>
        <v>4.6728971962616819E-3</v>
      </c>
      <c r="F47" s="80">
        <v>1</v>
      </c>
      <c r="G47" s="81">
        <f t="shared" si="2"/>
        <v>8.4033613445378148E-3</v>
      </c>
    </row>
    <row r="48" spans="1:7" x14ac:dyDescent="0.25">
      <c r="A48" s="83">
        <v>23</v>
      </c>
      <c r="B48" s="53" t="s">
        <v>284</v>
      </c>
      <c r="C48" s="53" t="s">
        <v>315</v>
      </c>
      <c r="D48" s="80">
        <v>1</v>
      </c>
      <c r="E48" s="81">
        <f t="shared" si="0"/>
        <v>4.6728971962616819E-3</v>
      </c>
      <c r="F48" s="80">
        <v>1</v>
      </c>
      <c r="G48" s="81">
        <f t="shared" si="2"/>
        <v>8.4033613445378148E-3</v>
      </c>
    </row>
    <row r="49" spans="1:7" x14ac:dyDescent="0.25">
      <c r="A49" s="75" t="s">
        <v>181</v>
      </c>
      <c r="B49" s="76"/>
      <c r="C49" s="77"/>
      <c r="D49" s="83">
        <f>SUM(D4:D9)+SUM(D11:D20)+SUM(D22:D25)+SUM(D27:D30)+SUM(D35:D48)+SUM(D32:D33)</f>
        <v>214</v>
      </c>
      <c r="E49" s="85">
        <f>SUM(E4:E9)+SUM(E11:E20)+SUM(E22:E25)+SUM(E27:E30)+SUM(E35:E48)+SUM(E32:E33)</f>
        <v>1</v>
      </c>
      <c r="F49" s="83">
        <f>SUM(F4:F9)+SUM(F11:F20)+SUM(F22:F25)+SUM(F27:F30)+SUM(F35:F48)+SUM(F32:F33)</f>
        <v>119</v>
      </c>
      <c r="G49" s="85">
        <f>SUM(G4:G9)+SUM(G11:G20)+SUM(G22:G25)+SUM(G27:G30)+SUM(G35:G48)+SUM(G32:G33)</f>
        <v>1.0000000000000002</v>
      </c>
    </row>
  </sheetData>
  <sortState xmlns:xlrd2="http://schemas.microsoft.com/office/spreadsheetml/2017/richdata2" ref="B1:G42">
    <sortCondition ref="B3"/>
  </sortState>
  <mergeCells count="18">
    <mergeCell ref="A1:G1"/>
    <mergeCell ref="A29:A31"/>
    <mergeCell ref="B29:B30"/>
    <mergeCell ref="F2:G2"/>
    <mergeCell ref="B34:C34"/>
    <mergeCell ref="A32:A34"/>
    <mergeCell ref="D2:E2"/>
    <mergeCell ref="A4:A10"/>
    <mergeCell ref="A11:A21"/>
    <mergeCell ref="A24:A26"/>
    <mergeCell ref="B32:B33"/>
    <mergeCell ref="B24:B25"/>
    <mergeCell ref="B11:B20"/>
    <mergeCell ref="B21:C21"/>
    <mergeCell ref="B10:C10"/>
    <mergeCell ref="B4:B9"/>
    <mergeCell ref="B26:C26"/>
    <mergeCell ref="B31:C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workbookViewId="0"/>
  </sheetViews>
  <sheetFormatPr defaultRowHeight="16.5" x14ac:dyDescent="0.3"/>
  <cols>
    <col min="1" max="1" width="9.140625" style="64"/>
    <col min="2" max="2" width="9" style="64" bestFit="1" customWidth="1"/>
    <col min="3" max="3" width="26.5703125" style="64" bestFit="1" customWidth="1"/>
    <col min="4" max="4" width="9" style="64" bestFit="1" customWidth="1"/>
    <col min="5" max="5" width="26.5703125" style="64" bestFit="1" customWidth="1"/>
    <col min="6" max="6" width="8.5703125" style="64" bestFit="1" customWidth="1"/>
    <col min="7" max="16384" width="9.140625" style="64"/>
  </cols>
  <sheetData>
    <row r="1" spans="1:6" ht="17.25" thickBot="1" x14ac:dyDescent="0.35">
      <c r="A1" s="64" t="s">
        <v>494</v>
      </c>
    </row>
    <row r="2" spans="1:6" ht="43.5" thickBot="1" x14ac:dyDescent="0.35">
      <c r="A2" s="145" t="s">
        <v>484</v>
      </c>
      <c r="B2" s="146" t="s">
        <v>485</v>
      </c>
      <c r="C2" s="146" t="s">
        <v>486</v>
      </c>
      <c r="D2" s="146" t="s">
        <v>487</v>
      </c>
      <c r="E2" s="146" t="s">
        <v>488</v>
      </c>
      <c r="F2" s="147" t="s">
        <v>489</v>
      </c>
    </row>
    <row r="3" spans="1:6" ht="17.25" thickBot="1" x14ac:dyDescent="0.35">
      <c r="A3" s="148" t="s">
        <v>490</v>
      </c>
      <c r="B3" s="149">
        <v>718.2</v>
      </c>
      <c r="C3" s="149" t="s">
        <v>491</v>
      </c>
      <c r="D3" s="149">
        <v>684.45</v>
      </c>
      <c r="E3" s="149" t="s">
        <v>491</v>
      </c>
      <c r="F3" s="150">
        <v>-4.7E-2</v>
      </c>
    </row>
    <row r="4" spans="1:6" ht="17.25" thickBot="1" x14ac:dyDescent="0.35">
      <c r="A4" s="151" t="s">
        <v>492</v>
      </c>
      <c r="B4" s="152">
        <v>1849.07</v>
      </c>
      <c r="C4" s="152" t="s">
        <v>493</v>
      </c>
      <c r="D4" s="152">
        <v>1723.6</v>
      </c>
      <c r="E4" s="152" t="s">
        <v>493</v>
      </c>
      <c r="F4" s="153">
        <v>-6.7799999999999999E-2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"/>
  <sheetViews>
    <sheetView workbookViewId="0"/>
  </sheetViews>
  <sheetFormatPr defaultRowHeight="15" x14ac:dyDescent="0.25"/>
  <sheetData>
    <row r="1" spans="1:4" x14ac:dyDescent="0.25">
      <c r="A1" t="s">
        <v>496</v>
      </c>
    </row>
    <row r="2" spans="1:4" ht="15.75" thickBot="1" x14ac:dyDescent="0.3"/>
    <row r="3" spans="1:4" ht="43.5" thickBot="1" x14ac:dyDescent="0.3">
      <c r="A3" s="145" t="s">
        <v>495</v>
      </c>
      <c r="B3" s="146">
        <v>2016</v>
      </c>
      <c r="C3" s="146">
        <v>2017</v>
      </c>
      <c r="D3" s="147" t="s">
        <v>489</v>
      </c>
    </row>
    <row r="4" spans="1:4" ht="15.75" thickBot="1" x14ac:dyDescent="0.3">
      <c r="A4" s="148" t="s">
        <v>490</v>
      </c>
      <c r="B4" s="150">
        <v>0.46850000000000003</v>
      </c>
      <c r="C4" s="150">
        <v>0.45529999999999998</v>
      </c>
      <c r="D4" s="150">
        <v>-2.8199999999999999E-2</v>
      </c>
    </row>
    <row r="5" spans="1:4" ht="15.75" thickBot="1" x14ac:dyDescent="0.3">
      <c r="A5" s="151" t="s">
        <v>492</v>
      </c>
      <c r="B5" s="153">
        <v>0.75870000000000004</v>
      </c>
      <c r="C5" s="153">
        <v>0.72929999999999995</v>
      </c>
      <c r="D5" s="153">
        <v>-4.0300000000000002E-2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9"/>
  <sheetViews>
    <sheetView workbookViewId="0"/>
  </sheetViews>
  <sheetFormatPr defaultRowHeight="15" x14ac:dyDescent="0.25"/>
  <cols>
    <col min="1" max="1" width="35.7109375" customWidth="1"/>
    <col min="2" max="2" width="16.7109375" customWidth="1"/>
  </cols>
  <sheetData>
    <row r="1" spans="1:2" x14ac:dyDescent="0.25">
      <c r="A1" t="s">
        <v>497</v>
      </c>
    </row>
    <row r="2" spans="1:2" ht="15.75" thickBot="1" x14ac:dyDescent="0.3"/>
    <row r="3" spans="1:2" ht="15.75" thickBot="1" x14ac:dyDescent="0.3">
      <c r="A3" s="154" t="s">
        <v>498</v>
      </c>
      <c r="B3" s="155" t="s">
        <v>495</v>
      </c>
    </row>
    <row r="4" spans="1:2" ht="15.75" thickBot="1" x14ac:dyDescent="0.3">
      <c r="A4" s="156" t="s">
        <v>499</v>
      </c>
      <c r="B4" s="156" t="s">
        <v>500</v>
      </c>
    </row>
    <row r="5" spans="1:2" ht="15.75" thickBot="1" x14ac:dyDescent="0.3">
      <c r="A5" s="157" t="s">
        <v>501</v>
      </c>
      <c r="B5" s="157" t="s">
        <v>502</v>
      </c>
    </row>
    <row r="6" spans="1:2" ht="15.75" thickBot="1" x14ac:dyDescent="0.3">
      <c r="A6" s="156" t="s">
        <v>503</v>
      </c>
      <c r="B6" s="156" t="s">
        <v>504</v>
      </c>
    </row>
    <row r="7" spans="1:2" ht="15.75" thickBot="1" x14ac:dyDescent="0.3">
      <c r="A7" s="157" t="s">
        <v>505</v>
      </c>
      <c r="B7" s="157" t="s">
        <v>506</v>
      </c>
    </row>
    <row r="8" spans="1:2" ht="15.75" thickBot="1" x14ac:dyDescent="0.3">
      <c r="A8" s="156" t="s">
        <v>507</v>
      </c>
      <c r="B8" s="156" t="s">
        <v>508</v>
      </c>
    </row>
    <row r="9" spans="1:2" x14ac:dyDescent="0.25">
      <c r="A9" s="8" t="s">
        <v>509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52"/>
  <sheetViews>
    <sheetView workbookViewId="0"/>
  </sheetViews>
  <sheetFormatPr defaultRowHeight="15" x14ac:dyDescent="0.25"/>
  <cols>
    <col min="1" max="1" width="16.42578125" style="38" customWidth="1"/>
    <col min="2" max="2" width="44.42578125" style="39" customWidth="1"/>
    <col min="3" max="3" width="31.42578125" style="39" customWidth="1"/>
  </cols>
  <sheetData>
    <row r="1" spans="1:3" ht="24" x14ac:dyDescent="0.25">
      <c r="A1" s="10" t="s">
        <v>1</v>
      </c>
      <c r="B1" s="9" t="s">
        <v>190</v>
      </c>
      <c r="C1" s="9" t="s">
        <v>189</v>
      </c>
    </row>
    <row r="2" spans="1:3" x14ac:dyDescent="0.25">
      <c r="A2" s="186" t="s">
        <v>2</v>
      </c>
      <c r="B2" s="189" t="s">
        <v>3</v>
      </c>
      <c r="C2" s="17" t="s">
        <v>191</v>
      </c>
    </row>
    <row r="3" spans="1:3" x14ac:dyDescent="0.25">
      <c r="A3" s="187"/>
      <c r="B3" s="190"/>
      <c r="C3" s="13" t="s">
        <v>4</v>
      </c>
    </row>
    <row r="4" spans="1:3" x14ac:dyDescent="0.25">
      <c r="A4" s="187"/>
      <c r="B4" s="191" t="s">
        <v>146</v>
      </c>
      <c r="C4" s="13" t="s">
        <v>192</v>
      </c>
    </row>
    <row r="5" spans="1:3" x14ac:dyDescent="0.25">
      <c r="A5" s="188"/>
      <c r="B5" s="190"/>
      <c r="C5" s="15" t="s">
        <v>147</v>
      </c>
    </row>
    <row r="6" spans="1:3" x14ac:dyDescent="0.25">
      <c r="A6" s="16" t="s">
        <v>44</v>
      </c>
      <c r="B6" s="16" t="s">
        <v>45</v>
      </c>
      <c r="C6" s="14" t="s">
        <v>46</v>
      </c>
    </row>
    <row r="7" spans="1:3" x14ac:dyDescent="0.25">
      <c r="A7" s="189" t="s">
        <v>12</v>
      </c>
      <c r="B7" s="189" t="s">
        <v>13</v>
      </c>
      <c r="C7" s="17" t="s">
        <v>200</v>
      </c>
    </row>
    <row r="8" spans="1:3" x14ac:dyDescent="0.25">
      <c r="A8" s="190"/>
      <c r="B8" s="190"/>
      <c r="C8" s="15" t="s">
        <v>107</v>
      </c>
    </row>
    <row r="9" spans="1:3" x14ac:dyDescent="0.25">
      <c r="A9" s="189" t="s">
        <v>20</v>
      </c>
      <c r="B9" s="189" t="s">
        <v>21</v>
      </c>
      <c r="C9" s="17" t="s">
        <v>202</v>
      </c>
    </row>
    <row r="10" spans="1:3" x14ac:dyDescent="0.25">
      <c r="A10" s="191"/>
      <c r="B10" s="191"/>
      <c r="C10" s="13" t="s">
        <v>89</v>
      </c>
    </row>
    <row r="11" spans="1:3" x14ac:dyDescent="0.25">
      <c r="A11" s="191"/>
      <c r="B11" s="191"/>
      <c r="C11" s="13" t="s">
        <v>206</v>
      </c>
    </row>
    <row r="12" spans="1:3" x14ac:dyDescent="0.25">
      <c r="A12" s="190"/>
      <c r="B12" s="190"/>
      <c r="C12" s="15" t="s">
        <v>93</v>
      </c>
    </row>
    <row r="13" spans="1:3" x14ac:dyDescent="0.25">
      <c r="A13" s="189" t="s">
        <v>5</v>
      </c>
      <c r="B13" s="189" t="s">
        <v>36</v>
      </c>
      <c r="C13" s="17" t="s">
        <v>209</v>
      </c>
    </row>
    <row r="14" spans="1:3" x14ac:dyDescent="0.25">
      <c r="A14" s="191"/>
      <c r="B14" s="190"/>
      <c r="C14" s="15" t="s">
        <v>37</v>
      </c>
    </row>
    <row r="15" spans="1:3" x14ac:dyDescent="0.25">
      <c r="A15" s="191"/>
      <c r="B15" s="191" t="s">
        <v>115</v>
      </c>
      <c r="C15" s="13" t="s">
        <v>232</v>
      </c>
    </row>
    <row r="16" spans="1:3" x14ac:dyDescent="0.25">
      <c r="A16" s="191"/>
      <c r="B16" s="190"/>
      <c r="C16" s="15" t="s">
        <v>116</v>
      </c>
    </row>
    <row r="17" spans="1:3" x14ac:dyDescent="0.25">
      <c r="A17" s="191"/>
      <c r="B17" s="191" t="s">
        <v>144</v>
      </c>
      <c r="C17" s="13" t="s">
        <v>229</v>
      </c>
    </row>
    <row r="18" spans="1:3" x14ac:dyDescent="0.25">
      <c r="A18" s="191"/>
      <c r="B18" s="191"/>
      <c r="C18" s="13" t="s">
        <v>145</v>
      </c>
    </row>
    <row r="19" spans="1:3" x14ac:dyDescent="0.25">
      <c r="A19" s="191"/>
      <c r="B19" s="191"/>
      <c r="C19" s="13" t="s">
        <v>230</v>
      </c>
    </row>
    <row r="20" spans="1:3" x14ac:dyDescent="0.25">
      <c r="A20" s="191"/>
      <c r="B20" s="191"/>
      <c r="C20" s="13" t="s">
        <v>148</v>
      </c>
    </row>
    <row r="21" spans="1:3" x14ac:dyDescent="0.25">
      <c r="A21" s="191"/>
      <c r="B21" s="191"/>
      <c r="C21" s="13" t="s">
        <v>231</v>
      </c>
    </row>
    <row r="22" spans="1:3" x14ac:dyDescent="0.25">
      <c r="A22" s="190"/>
      <c r="B22" s="190"/>
      <c r="C22" s="15" t="s">
        <v>169</v>
      </c>
    </row>
    <row r="23" spans="1:3" x14ac:dyDescent="0.25">
      <c r="A23" s="16" t="s">
        <v>79</v>
      </c>
      <c r="B23" s="34" t="s">
        <v>79</v>
      </c>
      <c r="C23" s="14" t="s">
        <v>79</v>
      </c>
    </row>
    <row r="24" spans="1:3" x14ac:dyDescent="0.25">
      <c r="A24" s="189" t="s">
        <v>80</v>
      </c>
      <c r="B24" s="189" t="s">
        <v>81</v>
      </c>
      <c r="C24" s="17" t="s">
        <v>245</v>
      </c>
    </row>
    <row r="25" spans="1:3" x14ac:dyDescent="0.25">
      <c r="A25" s="190"/>
      <c r="B25" s="190"/>
      <c r="C25" s="15" t="s">
        <v>138</v>
      </c>
    </row>
    <row r="26" spans="1:3" x14ac:dyDescent="0.25">
      <c r="A26" s="189" t="s">
        <v>55</v>
      </c>
      <c r="B26" s="189" t="s">
        <v>56</v>
      </c>
      <c r="C26" s="17" t="s">
        <v>246</v>
      </c>
    </row>
    <row r="27" spans="1:3" x14ac:dyDescent="0.25">
      <c r="A27" s="190"/>
      <c r="B27" s="190"/>
      <c r="C27" s="15" t="s">
        <v>57</v>
      </c>
    </row>
    <row r="28" spans="1:3" x14ac:dyDescent="0.25">
      <c r="A28" s="189" t="s">
        <v>9</v>
      </c>
      <c r="B28" s="189" t="s">
        <v>10</v>
      </c>
      <c r="C28" s="17" t="s">
        <v>251</v>
      </c>
    </row>
    <row r="29" spans="1:3" x14ac:dyDescent="0.25">
      <c r="A29" s="191"/>
      <c r="B29" s="190"/>
      <c r="C29" s="15" t="s">
        <v>11</v>
      </c>
    </row>
    <row r="30" spans="1:3" x14ac:dyDescent="0.25">
      <c r="A30" s="191"/>
      <c r="B30" s="191" t="s">
        <v>18</v>
      </c>
      <c r="C30" s="13" t="s">
        <v>265</v>
      </c>
    </row>
    <row r="31" spans="1:3" x14ac:dyDescent="0.25">
      <c r="A31" s="191"/>
      <c r="B31" s="190"/>
      <c r="C31" s="15" t="s">
        <v>19</v>
      </c>
    </row>
    <row r="32" spans="1:3" x14ac:dyDescent="0.25">
      <c r="A32" s="191"/>
      <c r="B32" s="191" t="s">
        <v>47</v>
      </c>
      <c r="C32" s="13" t="s">
        <v>252</v>
      </c>
    </row>
    <row r="33" spans="1:3" x14ac:dyDescent="0.25">
      <c r="A33" s="191"/>
      <c r="B33" s="190"/>
      <c r="C33" s="15" t="s">
        <v>48</v>
      </c>
    </row>
    <row r="34" spans="1:3" x14ac:dyDescent="0.25">
      <c r="A34" s="191"/>
      <c r="B34" s="191" t="s">
        <v>18</v>
      </c>
      <c r="C34" s="13" t="s">
        <v>266</v>
      </c>
    </row>
    <row r="35" spans="1:3" ht="24" x14ac:dyDescent="0.25">
      <c r="A35" s="191"/>
      <c r="B35" s="190"/>
      <c r="C35" s="15" t="s">
        <v>139</v>
      </c>
    </row>
    <row r="36" spans="1:3" x14ac:dyDescent="0.25">
      <c r="A36" s="191"/>
      <c r="B36" s="191" t="s">
        <v>34</v>
      </c>
      <c r="C36" s="13" t="s">
        <v>108</v>
      </c>
    </row>
    <row r="37" spans="1:3" x14ac:dyDescent="0.25">
      <c r="A37" s="191"/>
      <c r="B37" s="191"/>
      <c r="C37" s="13" t="s">
        <v>268</v>
      </c>
    </row>
    <row r="38" spans="1:3" x14ac:dyDescent="0.25">
      <c r="A38" s="191"/>
      <c r="B38" s="191"/>
      <c r="C38" s="13" t="s">
        <v>140</v>
      </c>
    </row>
    <row r="39" spans="1:3" x14ac:dyDescent="0.25">
      <c r="A39" s="191"/>
      <c r="B39" s="191"/>
      <c r="C39" s="13" t="s">
        <v>282</v>
      </c>
    </row>
    <row r="40" spans="1:3" x14ac:dyDescent="0.25">
      <c r="A40" s="191"/>
      <c r="B40" s="191"/>
      <c r="C40" s="13" t="s">
        <v>149</v>
      </c>
    </row>
    <row r="41" spans="1:3" x14ac:dyDescent="0.25">
      <c r="A41" s="191"/>
      <c r="B41" s="191"/>
      <c r="C41" s="13" t="s">
        <v>150</v>
      </c>
    </row>
    <row r="42" spans="1:3" x14ac:dyDescent="0.25">
      <c r="A42" s="191"/>
      <c r="B42" s="191"/>
      <c r="C42" s="13" t="s">
        <v>271</v>
      </c>
    </row>
    <row r="43" spans="1:3" x14ac:dyDescent="0.25">
      <c r="A43" s="191"/>
      <c r="B43" s="191"/>
      <c r="C43" s="13" t="s">
        <v>159</v>
      </c>
    </row>
    <row r="44" spans="1:3" x14ac:dyDescent="0.25">
      <c r="A44" s="191"/>
      <c r="B44" s="191"/>
      <c r="C44" s="13" t="s">
        <v>281</v>
      </c>
    </row>
    <row r="45" spans="1:3" x14ac:dyDescent="0.25">
      <c r="A45" s="191"/>
      <c r="B45" s="190"/>
      <c r="C45" s="15" t="s">
        <v>160</v>
      </c>
    </row>
    <row r="46" spans="1:3" x14ac:dyDescent="0.25">
      <c r="A46" s="191"/>
      <c r="B46" s="191" t="s">
        <v>171</v>
      </c>
      <c r="C46" s="13" t="s">
        <v>273</v>
      </c>
    </row>
    <row r="47" spans="1:3" x14ac:dyDescent="0.25">
      <c r="A47" s="190"/>
      <c r="B47" s="190"/>
      <c r="C47" s="15" t="s">
        <v>172</v>
      </c>
    </row>
    <row r="48" spans="1:3" x14ac:dyDescent="0.25">
      <c r="A48" s="189" t="s">
        <v>52</v>
      </c>
      <c r="B48" s="189" t="s">
        <v>53</v>
      </c>
      <c r="C48" s="17" t="s">
        <v>274</v>
      </c>
    </row>
    <row r="49" spans="1:3" x14ac:dyDescent="0.25">
      <c r="A49" s="191"/>
      <c r="B49" s="191"/>
      <c r="C49" s="13" t="s">
        <v>54</v>
      </c>
    </row>
    <row r="50" spans="1:3" x14ac:dyDescent="0.25">
      <c r="A50" s="191"/>
      <c r="B50" s="191"/>
      <c r="C50" s="13" t="s">
        <v>278</v>
      </c>
    </row>
    <row r="51" spans="1:3" x14ac:dyDescent="0.25">
      <c r="A51" s="190"/>
      <c r="B51" s="190"/>
      <c r="C51" s="15" t="s">
        <v>126</v>
      </c>
    </row>
    <row r="52" spans="1:3" x14ac:dyDescent="0.25">
      <c r="A52" s="40"/>
      <c r="B52" s="33"/>
      <c r="C52" s="33"/>
    </row>
  </sheetData>
  <sortState xmlns:xlrd2="http://schemas.microsoft.com/office/spreadsheetml/2017/richdata2" ref="A3:E50">
    <sortCondition ref="A1"/>
  </sortState>
  <mergeCells count="24">
    <mergeCell ref="B26:B27"/>
    <mergeCell ref="B24:B25"/>
    <mergeCell ref="A26:A27"/>
    <mergeCell ref="A24:A25"/>
    <mergeCell ref="A48:A51"/>
    <mergeCell ref="B48:B51"/>
    <mergeCell ref="B46:B47"/>
    <mergeCell ref="B34:B35"/>
    <mergeCell ref="B32:B33"/>
    <mergeCell ref="A28:A47"/>
    <mergeCell ref="B36:B45"/>
    <mergeCell ref="B30:B31"/>
    <mergeCell ref="B28:B29"/>
    <mergeCell ref="A2:A5"/>
    <mergeCell ref="B13:B14"/>
    <mergeCell ref="B9:B12"/>
    <mergeCell ref="B7:B8"/>
    <mergeCell ref="B4:B5"/>
    <mergeCell ref="B2:B3"/>
    <mergeCell ref="A13:A22"/>
    <mergeCell ref="A9:A12"/>
    <mergeCell ref="A7:A8"/>
    <mergeCell ref="B17:B22"/>
    <mergeCell ref="B15:B1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3"/>
  <sheetViews>
    <sheetView workbookViewId="0"/>
  </sheetViews>
  <sheetFormatPr defaultRowHeight="15" x14ac:dyDescent="0.25"/>
  <cols>
    <col min="1" max="1" width="16.85546875" style="2" customWidth="1"/>
    <col min="2" max="2" width="38" style="2" customWidth="1"/>
    <col min="3" max="3" width="35.28515625" style="2" bestFit="1" customWidth="1"/>
    <col min="4" max="4" width="9.140625" style="2"/>
  </cols>
  <sheetData>
    <row r="1" spans="1:3" ht="35.25" customHeight="1" x14ac:dyDescent="0.25">
      <c r="A1" s="11" t="s">
        <v>1</v>
      </c>
      <c r="B1" s="12" t="s">
        <v>190</v>
      </c>
      <c r="C1" s="12" t="s">
        <v>189</v>
      </c>
    </row>
    <row r="2" spans="1:3" x14ac:dyDescent="0.25">
      <c r="A2" s="192" t="s">
        <v>20</v>
      </c>
      <c r="B2" s="192" t="s">
        <v>21</v>
      </c>
      <c r="C2" s="41" t="s">
        <v>87</v>
      </c>
    </row>
    <row r="3" spans="1:3" x14ac:dyDescent="0.25">
      <c r="A3" s="194"/>
      <c r="B3" s="194"/>
      <c r="C3" s="42" t="s">
        <v>88</v>
      </c>
    </row>
    <row r="4" spans="1:3" x14ac:dyDescent="0.25">
      <c r="A4" s="192" t="s">
        <v>9</v>
      </c>
      <c r="B4" s="192" t="s">
        <v>101</v>
      </c>
      <c r="C4" s="35" t="s">
        <v>253</v>
      </c>
    </row>
    <row r="5" spans="1:3" x14ac:dyDescent="0.25">
      <c r="A5" s="193"/>
      <c r="B5" s="193"/>
      <c r="C5" s="36" t="s">
        <v>102</v>
      </c>
    </row>
    <row r="6" spans="1:3" x14ac:dyDescent="0.25">
      <c r="A6" s="193"/>
      <c r="B6" s="193"/>
      <c r="C6" s="36" t="s">
        <v>254</v>
      </c>
    </row>
    <row r="7" spans="1:3" x14ac:dyDescent="0.25">
      <c r="A7" s="193"/>
      <c r="B7" s="193"/>
      <c r="C7" s="36" t="s">
        <v>103</v>
      </c>
    </row>
    <row r="8" spans="1:3" x14ac:dyDescent="0.25">
      <c r="A8" s="193"/>
      <c r="B8" s="193"/>
      <c r="C8" s="36" t="s">
        <v>255</v>
      </c>
    </row>
    <row r="9" spans="1:3" x14ac:dyDescent="0.25">
      <c r="A9" s="193"/>
      <c r="B9" s="193"/>
      <c r="C9" s="36" t="s">
        <v>104</v>
      </c>
    </row>
    <row r="10" spans="1:3" x14ac:dyDescent="0.25">
      <c r="A10" s="193"/>
      <c r="B10" s="193"/>
      <c r="C10" s="36" t="s">
        <v>295</v>
      </c>
    </row>
    <row r="11" spans="1:3" x14ac:dyDescent="0.25">
      <c r="A11" s="193"/>
      <c r="B11" s="193"/>
      <c r="C11" s="36" t="s">
        <v>256</v>
      </c>
    </row>
    <row r="12" spans="1:3" x14ac:dyDescent="0.25">
      <c r="A12" s="193"/>
      <c r="B12" s="193"/>
      <c r="C12" s="36" t="s">
        <v>105</v>
      </c>
    </row>
    <row r="13" spans="1:3" x14ac:dyDescent="0.25">
      <c r="A13" s="193"/>
      <c r="B13" s="193"/>
      <c r="C13" s="36" t="s">
        <v>257</v>
      </c>
    </row>
    <row r="14" spans="1:3" x14ac:dyDescent="0.25">
      <c r="A14" s="193"/>
      <c r="B14" s="193"/>
      <c r="C14" s="37" t="s">
        <v>106</v>
      </c>
    </row>
    <row r="15" spans="1:3" x14ac:dyDescent="0.25">
      <c r="A15" s="193"/>
      <c r="B15" s="192" t="s">
        <v>111</v>
      </c>
      <c r="C15" s="36" t="s">
        <v>258</v>
      </c>
    </row>
    <row r="16" spans="1:3" x14ac:dyDescent="0.25">
      <c r="A16" s="193"/>
      <c r="B16" s="193"/>
      <c r="C16" s="36" t="s">
        <v>112</v>
      </c>
    </row>
    <row r="17" spans="1:3" x14ac:dyDescent="0.25">
      <c r="A17" s="193"/>
      <c r="B17" s="193"/>
      <c r="C17" s="36" t="s">
        <v>259</v>
      </c>
    </row>
    <row r="18" spans="1:3" x14ac:dyDescent="0.25">
      <c r="A18" s="193"/>
      <c r="B18" s="193"/>
      <c r="C18" s="36" t="s">
        <v>113</v>
      </c>
    </row>
    <row r="19" spans="1:3" x14ac:dyDescent="0.25">
      <c r="A19" s="193"/>
      <c r="B19" s="193"/>
      <c r="C19" s="36" t="s">
        <v>296</v>
      </c>
    </row>
    <row r="20" spans="1:3" x14ac:dyDescent="0.25">
      <c r="A20" s="193"/>
      <c r="B20" s="193"/>
      <c r="C20" s="36" t="s">
        <v>260</v>
      </c>
    </row>
    <row r="21" spans="1:3" x14ac:dyDescent="0.25">
      <c r="A21" s="194"/>
      <c r="B21" s="194"/>
      <c r="C21" s="37" t="s">
        <v>114</v>
      </c>
    </row>
    <row r="22" spans="1:3" x14ac:dyDescent="0.25">
      <c r="A22" s="192" t="s">
        <v>5</v>
      </c>
      <c r="B22" s="192" t="s">
        <v>115</v>
      </c>
      <c r="C22" s="35" t="s">
        <v>233</v>
      </c>
    </row>
    <row r="23" spans="1:3" x14ac:dyDescent="0.25">
      <c r="A23" s="193"/>
      <c r="B23" s="193"/>
      <c r="C23" s="36" t="s">
        <v>151</v>
      </c>
    </row>
    <row r="24" spans="1:3" x14ac:dyDescent="0.25">
      <c r="A24" s="193"/>
      <c r="B24" s="193"/>
      <c r="C24" s="36" t="s">
        <v>234</v>
      </c>
    </row>
    <row r="25" spans="1:3" x14ac:dyDescent="0.25">
      <c r="A25" s="193"/>
      <c r="B25" s="193"/>
      <c r="C25" s="36" t="s">
        <v>152</v>
      </c>
    </row>
    <row r="26" spans="1:3" x14ac:dyDescent="0.25">
      <c r="A26" s="193"/>
      <c r="B26" s="193"/>
      <c r="C26" s="36" t="s">
        <v>235</v>
      </c>
    </row>
    <row r="27" spans="1:3" x14ac:dyDescent="0.25">
      <c r="A27" s="193"/>
      <c r="B27" s="193"/>
      <c r="C27" s="36" t="s">
        <v>153</v>
      </c>
    </row>
    <row r="28" spans="1:3" x14ac:dyDescent="0.25">
      <c r="A28" s="193"/>
      <c r="B28" s="193"/>
      <c r="C28" s="36" t="s">
        <v>236</v>
      </c>
    </row>
    <row r="29" spans="1:3" x14ac:dyDescent="0.25">
      <c r="A29" s="193"/>
      <c r="B29" s="193"/>
      <c r="C29" s="36" t="s">
        <v>154</v>
      </c>
    </row>
    <row r="30" spans="1:3" x14ac:dyDescent="0.25">
      <c r="A30" s="193"/>
      <c r="B30" s="193"/>
      <c r="C30" s="36" t="s">
        <v>237</v>
      </c>
    </row>
    <row r="31" spans="1:3" x14ac:dyDescent="0.25">
      <c r="A31" s="193"/>
      <c r="B31" s="193"/>
      <c r="C31" s="36" t="s">
        <v>155</v>
      </c>
    </row>
    <row r="32" spans="1:3" x14ac:dyDescent="0.25">
      <c r="A32" s="193"/>
      <c r="B32" s="193"/>
      <c r="C32" s="36" t="s">
        <v>238</v>
      </c>
    </row>
    <row r="33" spans="1:3" x14ac:dyDescent="0.25">
      <c r="A33" s="194"/>
      <c r="B33" s="194"/>
      <c r="C33" s="37" t="s">
        <v>156</v>
      </c>
    </row>
  </sheetData>
  <mergeCells count="7">
    <mergeCell ref="A22:A33"/>
    <mergeCell ref="B22:B33"/>
    <mergeCell ref="A2:A3"/>
    <mergeCell ref="B2:B3"/>
    <mergeCell ref="A4:A21"/>
    <mergeCell ref="B4:B14"/>
    <mergeCell ref="B15:B2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3"/>
  <sheetViews>
    <sheetView workbookViewId="0"/>
  </sheetViews>
  <sheetFormatPr defaultRowHeight="15" x14ac:dyDescent="0.25"/>
  <cols>
    <col min="1" max="1" width="16.140625" customWidth="1"/>
    <col min="2" max="2" width="37.7109375" customWidth="1"/>
    <col min="3" max="3" width="36.85546875" customWidth="1"/>
  </cols>
  <sheetData>
    <row r="1" spans="1:3" ht="42.75" customHeight="1" x14ac:dyDescent="0.25">
      <c r="A1" s="10" t="s">
        <v>1</v>
      </c>
      <c r="B1" s="9" t="s">
        <v>190</v>
      </c>
      <c r="C1" s="9" t="s">
        <v>189</v>
      </c>
    </row>
    <row r="2" spans="1:3" x14ac:dyDescent="0.25">
      <c r="A2" s="192" t="s">
        <v>283</v>
      </c>
      <c r="B2" s="189" t="s">
        <v>16</v>
      </c>
      <c r="C2" s="17" t="s">
        <v>241</v>
      </c>
    </row>
    <row r="3" spans="1:3" x14ac:dyDescent="0.25">
      <c r="A3" s="194"/>
      <c r="B3" s="190"/>
      <c r="C3" s="37" t="s">
        <v>28</v>
      </c>
    </row>
    <row r="4" spans="1:3" x14ac:dyDescent="0.25">
      <c r="A4" s="195" t="s">
        <v>9</v>
      </c>
      <c r="B4" s="189" t="s">
        <v>34</v>
      </c>
      <c r="C4" s="35" t="s">
        <v>73</v>
      </c>
    </row>
    <row r="5" spans="1:3" x14ac:dyDescent="0.25">
      <c r="A5" s="196"/>
      <c r="B5" s="191"/>
      <c r="C5" s="36" t="s">
        <v>74</v>
      </c>
    </row>
    <row r="6" spans="1:3" x14ac:dyDescent="0.25">
      <c r="A6" s="196"/>
      <c r="B6" s="191"/>
      <c r="C6" s="36" t="s">
        <v>75</v>
      </c>
    </row>
    <row r="7" spans="1:3" x14ac:dyDescent="0.25">
      <c r="A7" s="197"/>
      <c r="B7" s="190"/>
      <c r="C7" s="37" t="s">
        <v>267</v>
      </c>
    </row>
    <row r="8" spans="1:3" x14ac:dyDescent="0.25">
      <c r="A8" s="192" t="s">
        <v>66</v>
      </c>
      <c r="B8" s="198" t="s">
        <v>186</v>
      </c>
      <c r="C8" s="35" t="s">
        <v>248</v>
      </c>
    </row>
    <row r="9" spans="1:3" x14ac:dyDescent="0.25">
      <c r="A9" s="193"/>
      <c r="B9" s="199"/>
      <c r="C9" s="36" t="s">
        <v>76</v>
      </c>
    </row>
    <row r="10" spans="1:3" x14ac:dyDescent="0.25">
      <c r="A10" s="193"/>
      <c r="B10" s="199"/>
      <c r="C10" s="36" t="s">
        <v>249</v>
      </c>
    </row>
    <row r="11" spans="1:3" x14ac:dyDescent="0.25">
      <c r="A11" s="193"/>
      <c r="B11" s="199"/>
      <c r="C11" s="36" t="s">
        <v>77</v>
      </c>
    </row>
    <row r="12" spans="1:3" x14ac:dyDescent="0.25">
      <c r="A12" s="193"/>
      <c r="B12" s="199"/>
      <c r="C12" s="36" t="s">
        <v>250</v>
      </c>
    </row>
    <row r="13" spans="1:3" x14ac:dyDescent="0.25">
      <c r="A13" s="194"/>
      <c r="B13" s="200"/>
      <c r="C13" s="37" t="s">
        <v>78</v>
      </c>
    </row>
    <row r="14" spans="1:3" x14ac:dyDescent="0.25">
      <c r="A14" s="192" t="s">
        <v>20</v>
      </c>
      <c r="B14" s="189" t="s">
        <v>21</v>
      </c>
      <c r="C14" s="35" t="s">
        <v>204</v>
      </c>
    </row>
    <row r="15" spans="1:3" x14ac:dyDescent="0.25">
      <c r="A15" s="193"/>
      <c r="B15" s="191"/>
      <c r="C15" s="36" t="s">
        <v>91</v>
      </c>
    </row>
    <row r="16" spans="1:3" x14ac:dyDescent="0.25">
      <c r="A16" s="193"/>
      <c r="B16" s="191"/>
      <c r="C16" s="36" t="s">
        <v>205</v>
      </c>
    </row>
    <row r="17" spans="1:3" x14ac:dyDescent="0.25">
      <c r="A17" s="194"/>
      <c r="B17" s="190"/>
      <c r="C17" s="37" t="s">
        <v>92</v>
      </c>
    </row>
    <row r="18" spans="1:3" x14ac:dyDescent="0.25">
      <c r="A18" s="192" t="s">
        <v>5</v>
      </c>
      <c r="B18" s="189" t="s">
        <v>6</v>
      </c>
      <c r="C18" s="35" t="s">
        <v>217</v>
      </c>
    </row>
    <row r="19" spans="1:3" x14ac:dyDescent="0.25">
      <c r="A19" s="193"/>
      <c r="B19" s="191"/>
      <c r="C19" s="36" t="s">
        <v>141</v>
      </c>
    </row>
    <row r="20" spans="1:3" x14ac:dyDescent="0.25">
      <c r="A20" s="193"/>
      <c r="B20" s="191"/>
      <c r="C20" s="36" t="s">
        <v>218</v>
      </c>
    </row>
    <row r="21" spans="1:3" x14ac:dyDescent="0.25">
      <c r="A21" s="193"/>
      <c r="B21" s="191"/>
      <c r="C21" s="36" t="s">
        <v>142</v>
      </c>
    </row>
    <row r="22" spans="1:3" x14ac:dyDescent="0.25">
      <c r="A22" s="193"/>
      <c r="B22" s="191"/>
      <c r="C22" s="36" t="s">
        <v>219</v>
      </c>
    </row>
    <row r="23" spans="1:3" x14ac:dyDescent="0.25">
      <c r="A23" s="194"/>
      <c r="B23" s="190"/>
      <c r="C23" s="37" t="s">
        <v>143</v>
      </c>
    </row>
  </sheetData>
  <mergeCells count="10">
    <mergeCell ref="B2:B3"/>
    <mergeCell ref="B4:B7"/>
    <mergeCell ref="B8:B13"/>
    <mergeCell ref="B14:B17"/>
    <mergeCell ref="B18:B23"/>
    <mergeCell ref="A18:A23"/>
    <mergeCell ref="A14:A17"/>
    <mergeCell ref="A8:A13"/>
    <mergeCell ref="A4:A7"/>
    <mergeCell ref="A2:A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9"/>
  <sheetViews>
    <sheetView workbookViewId="0"/>
  </sheetViews>
  <sheetFormatPr defaultRowHeight="15" x14ac:dyDescent="0.25"/>
  <cols>
    <col min="1" max="1" width="16.5703125" customWidth="1"/>
    <col min="2" max="2" width="28.5703125" customWidth="1"/>
    <col min="3" max="3" width="34" customWidth="1"/>
  </cols>
  <sheetData>
    <row r="1" spans="1:3" ht="27.75" customHeight="1" thickBot="1" x14ac:dyDescent="0.3">
      <c r="A1" s="62" t="s">
        <v>1</v>
      </c>
      <c r="B1" s="63" t="s">
        <v>190</v>
      </c>
      <c r="C1" s="63" t="s">
        <v>189</v>
      </c>
    </row>
    <row r="2" spans="1:3" x14ac:dyDescent="0.25">
      <c r="A2" s="201" t="s">
        <v>5</v>
      </c>
      <c r="B2" s="203" t="s">
        <v>50</v>
      </c>
      <c r="C2" s="61" t="s">
        <v>220</v>
      </c>
    </row>
    <row r="3" spans="1:3" x14ac:dyDescent="0.25">
      <c r="A3" s="196"/>
      <c r="B3" s="193"/>
      <c r="C3" s="36" t="s">
        <v>51</v>
      </c>
    </row>
    <row r="4" spans="1:3" x14ac:dyDescent="0.25">
      <c r="A4" s="196"/>
      <c r="B4" s="193"/>
      <c r="C4" s="36" t="s">
        <v>221</v>
      </c>
    </row>
    <row r="5" spans="1:3" x14ac:dyDescent="0.25">
      <c r="A5" s="196"/>
      <c r="B5" s="193"/>
      <c r="C5" s="36" t="s">
        <v>130</v>
      </c>
    </row>
    <row r="6" spans="1:3" x14ac:dyDescent="0.25">
      <c r="A6" s="196"/>
      <c r="B6" s="193"/>
      <c r="C6" s="36" t="s">
        <v>222</v>
      </c>
    </row>
    <row r="7" spans="1:3" x14ac:dyDescent="0.25">
      <c r="A7" s="196"/>
      <c r="B7" s="193"/>
      <c r="C7" s="36" t="s">
        <v>131</v>
      </c>
    </row>
    <row r="8" spans="1:3" x14ac:dyDescent="0.25">
      <c r="A8" s="196"/>
      <c r="B8" s="193"/>
      <c r="C8" s="36" t="s">
        <v>223</v>
      </c>
    </row>
    <row r="9" spans="1:3" x14ac:dyDescent="0.25">
      <c r="A9" s="196"/>
      <c r="B9" s="193"/>
      <c r="C9" s="36" t="s">
        <v>132</v>
      </c>
    </row>
    <row r="10" spans="1:3" x14ac:dyDescent="0.25">
      <c r="A10" s="196"/>
      <c r="B10" s="193"/>
      <c r="C10" s="36" t="s">
        <v>224</v>
      </c>
    </row>
    <row r="11" spans="1:3" x14ac:dyDescent="0.25">
      <c r="A11" s="196"/>
      <c r="B11" s="193"/>
      <c r="C11" s="36" t="s">
        <v>133</v>
      </c>
    </row>
    <row r="12" spans="1:3" x14ac:dyDescent="0.25">
      <c r="A12" s="196"/>
      <c r="B12" s="193"/>
      <c r="C12" s="36" t="s">
        <v>225</v>
      </c>
    </row>
    <row r="13" spans="1:3" x14ac:dyDescent="0.25">
      <c r="A13" s="196"/>
      <c r="B13" s="193"/>
      <c r="C13" s="36" t="s">
        <v>134</v>
      </c>
    </row>
    <row r="14" spans="1:3" x14ac:dyDescent="0.25">
      <c r="A14" s="196"/>
      <c r="B14" s="193"/>
      <c r="C14" s="36" t="s">
        <v>226</v>
      </c>
    </row>
    <row r="15" spans="1:3" x14ac:dyDescent="0.25">
      <c r="A15" s="196"/>
      <c r="B15" s="193"/>
      <c r="C15" s="36" t="s">
        <v>135</v>
      </c>
    </row>
    <row r="16" spans="1:3" x14ac:dyDescent="0.25">
      <c r="A16" s="196"/>
      <c r="B16" s="193"/>
      <c r="C16" s="36" t="s">
        <v>227</v>
      </c>
    </row>
    <row r="17" spans="1:3" x14ac:dyDescent="0.25">
      <c r="A17" s="196"/>
      <c r="B17" s="193"/>
      <c r="C17" s="36" t="s">
        <v>136</v>
      </c>
    </row>
    <row r="18" spans="1:3" x14ac:dyDescent="0.25">
      <c r="A18" s="196"/>
      <c r="B18" s="193"/>
      <c r="C18" s="36" t="s">
        <v>228</v>
      </c>
    </row>
    <row r="19" spans="1:3" ht="15.75" thickBot="1" x14ac:dyDescent="0.3">
      <c r="A19" s="202"/>
      <c r="B19" s="204"/>
      <c r="C19" s="60" t="s">
        <v>137</v>
      </c>
    </row>
  </sheetData>
  <mergeCells count="2">
    <mergeCell ref="A2:A19"/>
    <mergeCell ref="B2:B19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25"/>
  <sheetViews>
    <sheetView workbookViewId="0"/>
  </sheetViews>
  <sheetFormatPr defaultRowHeight="15" x14ac:dyDescent="0.25"/>
  <cols>
    <col min="1" max="1" width="16.28515625" customWidth="1"/>
    <col min="2" max="2" width="45.28515625" customWidth="1"/>
    <col min="3" max="3" width="24.85546875" customWidth="1"/>
  </cols>
  <sheetData>
    <row r="1" spans="1:3" ht="59.25" customHeight="1" x14ac:dyDescent="0.25">
      <c r="A1" s="139" t="s">
        <v>1</v>
      </c>
      <c r="B1" s="140" t="s">
        <v>190</v>
      </c>
      <c r="C1" s="140" t="s">
        <v>189</v>
      </c>
    </row>
    <row r="2" spans="1:3" x14ac:dyDescent="0.25">
      <c r="A2" s="191" t="s">
        <v>12</v>
      </c>
      <c r="B2" s="191" t="s">
        <v>13</v>
      </c>
      <c r="C2" s="13" t="s">
        <v>197</v>
      </c>
    </row>
    <row r="3" spans="1:3" x14ac:dyDescent="0.25">
      <c r="A3" s="190"/>
      <c r="B3" s="190"/>
      <c r="C3" s="15" t="s">
        <v>62</v>
      </c>
    </row>
    <row r="4" spans="1:3" x14ac:dyDescent="0.25">
      <c r="A4" s="134" t="s">
        <v>20</v>
      </c>
      <c r="B4" s="134" t="s">
        <v>21</v>
      </c>
      <c r="C4" s="15" t="s">
        <v>22</v>
      </c>
    </row>
    <row r="5" spans="1:3" x14ac:dyDescent="0.25">
      <c r="A5" s="191" t="s">
        <v>279</v>
      </c>
      <c r="B5" s="191" t="s">
        <v>166</v>
      </c>
      <c r="C5" s="13" t="s">
        <v>243</v>
      </c>
    </row>
    <row r="6" spans="1:3" x14ac:dyDescent="0.25">
      <c r="A6" s="190"/>
      <c r="B6" s="190"/>
      <c r="C6" s="15" t="s">
        <v>167</v>
      </c>
    </row>
    <row r="7" spans="1:3" x14ac:dyDescent="0.25">
      <c r="A7" s="191" t="s">
        <v>5</v>
      </c>
      <c r="B7" s="191" t="s">
        <v>6</v>
      </c>
      <c r="C7" s="13" t="s">
        <v>212</v>
      </c>
    </row>
    <row r="8" spans="1:3" ht="15" customHeight="1" x14ac:dyDescent="0.25">
      <c r="A8" s="190"/>
      <c r="B8" s="190"/>
      <c r="C8" s="15" t="s">
        <v>97</v>
      </c>
    </row>
    <row r="9" spans="1:3" x14ac:dyDescent="0.25">
      <c r="A9" s="191" t="s">
        <v>66</v>
      </c>
      <c r="B9" s="199" t="s">
        <v>187</v>
      </c>
      <c r="C9" s="13" t="s">
        <v>67</v>
      </c>
    </row>
    <row r="10" spans="1:3" x14ac:dyDescent="0.25">
      <c r="A10" s="191"/>
      <c r="B10" s="199"/>
      <c r="C10" s="13" t="s">
        <v>68</v>
      </c>
    </row>
    <row r="11" spans="1:3" x14ac:dyDescent="0.25">
      <c r="A11" s="191"/>
      <c r="B11" s="199"/>
      <c r="C11" s="13" t="s">
        <v>247</v>
      </c>
    </row>
    <row r="12" spans="1:3" x14ac:dyDescent="0.25">
      <c r="A12" s="191"/>
      <c r="B12" s="199"/>
      <c r="C12" s="141" t="s">
        <v>69</v>
      </c>
    </row>
    <row r="13" spans="1:3" x14ac:dyDescent="0.25">
      <c r="A13" s="190"/>
      <c r="B13" s="200"/>
      <c r="C13" s="15" t="s">
        <v>70</v>
      </c>
    </row>
    <row r="14" spans="1:3" x14ac:dyDescent="0.25">
      <c r="A14" s="191" t="s">
        <v>9</v>
      </c>
      <c r="B14" s="191" t="s">
        <v>34</v>
      </c>
      <c r="C14" s="13" t="s">
        <v>269</v>
      </c>
    </row>
    <row r="15" spans="1:3" x14ac:dyDescent="0.25">
      <c r="A15" s="191"/>
      <c r="B15" s="191"/>
      <c r="C15" s="141" t="s">
        <v>35</v>
      </c>
    </row>
    <row r="16" spans="1:3" x14ac:dyDescent="0.25">
      <c r="A16" s="191"/>
      <c r="B16" s="191"/>
      <c r="C16" s="13" t="s">
        <v>270</v>
      </c>
    </row>
    <row r="17" spans="1:3" x14ac:dyDescent="0.25">
      <c r="A17" s="191"/>
      <c r="B17" s="191"/>
      <c r="C17" s="13" t="s">
        <v>40</v>
      </c>
    </row>
    <row r="18" spans="1:3" x14ac:dyDescent="0.25">
      <c r="A18" s="190"/>
      <c r="B18" s="190"/>
      <c r="C18" s="15" t="s">
        <v>161</v>
      </c>
    </row>
    <row r="19" spans="1:3" x14ac:dyDescent="0.25">
      <c r="A19" s="191" t="s">
        <v>52</v>
      </c>
      <c r="B19" s="191" t="s">
        <v>53</v>
      </c>
      <c r="C19" s="13" t="s">
        <v>276</v>
      </c>
    </row>
    <row r="20" spans="1:3" x14ac:dyDescent="0.25">
      <c r="A20" s="191"/>
      <c r="B20" s="191"/>
      <c r="C20" s="13" t="s">
        <v>124</v>
      </c>
    </row>
    <row r="21" spans="1:3" x14ac:dyDescent="0.25">
      <c r="A21" s="191"/>
      <c r="B21" s="191"/>
      <c r="C21" s="13" t="s">
        <v>277</v>
      </c>
    </row>
    <row r="22" spans="1:3" x14ac:dyDescent="0.25">
      <c r="A22" s="191"/>
      <c r="B22" s="191"/>
      <c r="C22" s="13" t="s">
        <v>125</v>
      </c>
    </row>
    <row r="23" spans="1:3" x14ac:dyDescent="0.25">
      <c r="A23" s="190"/>
      <c r="B23" s="190"/>
      <c r="C23" s="15" t="s">
        <v>285</v>
      </c>
    </row>
    <row r="24" spans="1:3" x14ac:dyDescent="0.25">
      <c r="A24" s="134" t="s">
        <v>284</v>
      </c>
      <c r="B24" s="134" t="s">
        <v>176</v>
      </c>
      <c r="C24" s="15" t="s">
        <v>177</v>
      </c>
    </row>
    <row r="25" spans="1:3" x14ac:dyDescent="0.25">
      <c r="A25" s="138" t="s">
        <v>480</v>
      </c>
      <c r="B25" s="138"/>
      <c r="C25" s="138"/>
    </row>
  </sheetData>
  <sortState xmlns:xlrd2="http://schemas.microsoft.com/office/spreadsheetml/2017/richdata2" ref="A2:C24">
    <sortCondition ref="A2"/>
  </sortState>
  <mergeCells count="12">
    <mergeCell ref="A9:A13"/>
    <mergeCell ref="B9:B13"/>
    <mergeCell ref="B14:B18"/>
    <mergeCell ref="B19:B23"/>
    <mergeCell ref="A14:A18"/>
    <mergeCell ref="A19:A23"/>
    <mergeCell ref="A2:A3"/>
    <mergeCell ref="A5:A6"/>
    <mergeCell ref="B2:B3"/>
    <mergeCell ref="B5:B6"/>
    <mergeCell ref="A7:A8"/>
    <mergeCell ref="B7:B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/>
  </sheetViews>
  <sheetFormatPr defaultRowHeight="15" x14ac:dyDescent="0.25"/>
  <cols>
    <col min="1" max="1" width="23.7109375" customWidth="1"/>
  </cols>
  <sheetData>
    <row r="1" spans="1:4" x14ac:dyDescent="0.25">
      <c r="A1" t="s">
        <v>310</v>
      </c>
    </row>
    <row r="2" spans="1:4" x14ac:dyDescent="0.25">
      <c r="A2" s="5">
        <v>42522</v>
      </c>
      <c r="B2" s="5">
        <v>42705</v>
      </c>
      <c r="C2" s="5">
        <v>42887</v>
      </c>
      <c r="D2" s="5">
        <v>43070</v>
      </c>
    </row>
    <row r="3" spans="1:4" x14ac:dyDescent="0.25">
      <c r="A3">
        <v>203</v>
      </c>
      <c r="B3">
        <v>206</v>
      </c>
      <c r="C3">
        <v>209</v>
      </c>
      <c r="D3">
        <v>214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9"/>
  <sheetViews>
    <sheetView zoomScale="90" zoomScaleNormal="90" workbookViewId="0"/>
  </sheetViews>
  <sheetFormatPr defaultRowHeight="15" x14ac:dyDescent="0.25"/>
  <cols>
    <col min="1" max="1" width="22" customWidth="1"/>
    <col min="2" max="2" width="42.28515625" customWidth="1"/>
    <col min="3" max="3" width="23.140625" bestFit="1" customWidth="1"/>
  </cols>
  <sheetData>
    <row r="1" spans="1:3" ht="52.5" customHeight="1" x14ac:dyDescent="0.25">
      <c r="A1" s="66" t="s">
        <v>1</v>
      </c>
      <c r="B1" s="67" t="s">
        <v>190</v>
      </c>
      <c r="C1" s="67" t="s">
        <v>189</v>
      </c>
    </row>
    <row r="2" spans="1:3" x14ac:dyDescent="0.25">
      <c r="A2" s="189" t="s">
        <v>283</v>
      </c>
      <c r="B2" s="189" t="s">
        <v>343</v>
      </c>
      <c r="C2" s="17" t="s">
        <v>24</v>
      </c>
    </row>
    <row r="3" spans="1:3" x14ac:dyDescent="0.25">
      <c r="A3" s="190"/>
      <c r="B3" s="190"/>
      <c r="C3" s="15" t="s">
        <v>26</v>
      </c>
    </row>
    <row r="4" spans="1:3" ht="24" x14ac:dyDescent="0.25">
      <c r="A4" s="16" t="s">
        <v>9</v>
      </c>
      <c r="B4" s="16" t="s">
        <v>34</v>
      </c>
      <c r="C4" s="14" t="s">
        <v>49</v>
      </c>
    </row>
    <row r="5" spans="1:3" x14ac:dyDescent="0.25">
      <c r="A5" s="189" t="s">
        <v>5</v>
      </c>
      <c r="B5" s="189" t="s">
        <v>94</v>
      </c>
      <c r="C5" s="17" t="s">
        <v>95</v>
      </c>
    </row>
    <row r="6" spans="1:3" x14ac:dyDescent="0.25">
      <c r="A6" s="190"/>
      <c r="B6" s="190"/>
      <c r="C6" s="15" t="s">
        <v>96</v>
      </c>
    </row>
    <row r="7" spans="1:3" x14ac:dyDescent="0.25">
      <c r="A7" s="189" t="s">
        <v>182</v>
      </c>
      <c r="B7" s="189" t="s">
        <v>31</v>
      </c>
      <c r="C7" s="17" t="s">
        <v>32</v>
      </c>
    </row>
    <row r="8" spans="1:3" ht="24" x14ac:dyDescent="0.25">
      <c r="A8" s="190"/>
      <c r="B8" s="190"/>
      <c r="C8" s="15" t="s">
        <v>33</v>
      </c>
    </row>
    <row r="9" spans="1:3" x14ac:dyDescent="0.25">
      <c r="A9" s="8"/>
      <c r="B9" s="8"/>
      <c r="C9" s="8"/>
    </row>
  </sheetData>
  <mergeCells count="6">
    <mergeCell ref="A7:A8"/>
    <mergeCell ref="B7:B8"/>
    <mergeCell ref="B2:B3"/>
    <mergeCell ref="A2:A3"/>
    <mergeCell ref="A5:A6"/>
    <mergeCell ref="B5:B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0"/>
  <sheetViews>
    <sheetView workbookViewId="0"/>
  </sheetViews>
  <sheetFormatPr defaultRowHeight="15" x14ac:dyDescent="0.25"/>
  <cols>
    <col min="1" max="1" width="23.28515625" customWidth="1"/>
    <col min="2" max="2" width="36.140625" bestFit="1" customWidth="1"/>
    <col min="3" max="3" width="28" customWidth="1"/>
  </cols>
  <sheetData>
    <row r="1" spans="1:3" ht="57.75" customHeight="1" x14ac:dyDescent="0.25">
      <c r="A1" s="143" t="s">
        <v>1</v>
      </c>
      <c r="B1" s="144" t="s">
        <v>190</v>
      </c>
      <c r="C1" s="144" t="s">
        <v>189</v>
      </c>
    </row>
    <row r="2" spans="1:3" x14ac:dyDescent="0.25">
      <c r="A2" s="52" t="s">
        <v>286</v>
      </c>
      <c r="B2" s="52" t="s">
        <v>29</v>
      </c>
      <c r="C2" s="37" t="s">
        <v>287</v>
      </c>
    </row>
    <row r="3" spans="1:3" x14ac:dyDescent="0.25">
      <c r="A3" s="189" t="s">
        <v>12</v>
      </c>
      <c r="B3" s="189" t="s">
        <v>13</v>
      </c>
      <c r="C3" s="17" t="s">
        <v>194</v>
      </c>
    </row>
    <row r="4" spans="1:3" x14ac:dyDescent="0.25">
      <c r="A4" s="191"/>
      <c r="B4" s="191"/>
      <c r="C4" s="36" t="s">
        <v>15</v>
      </c>
    </row>
    <row r="5" spans="1:3" x14ac:dyDescent="0.25">
      <c r="A5" s="191"/>
      <c r="B5" s="191"/>
      <c r="C5" s="36" t="s">
        <v>193</v>
      </c>
    </row>
    <row r="6" spans="1:3" x14ac:dyDescent="0.25">
      <c r="A6" s="191"/>
      <c r="B6" s="191"/>
      <c r="C6" s="36" t="s">
        <v>58</v>
      </c>
    </row>
    <row r="7" spans="1:3" x14ac:dyDescent="0.25">
      <c r="A7" s="191"/>
      <c r="B7" s="191"/>
      <c r="C7" s="36" t="s">
        <v>195</v>
      </c>
    </row>
    <row r="8" spans="1:3" x14ac:dyDescent="0.25">
      <c r="A8" s="191"/>
      <c r="B8" s="191"/>
      <c r="C8" s="36" t="s">
        <v>59</v>
      </c>
    </row>
    <row r="9" spans="1:3" x14ac:dyDescent="0.25">
      <c r="A9" s="191"/>
      <c r="B9" s="191"/>
      <c r="C9" s="36" t="s">
        <v>60</v>
      </c>
    </row>
    <row r="10" spans="1:3" x14ac:dyDescent="0.25">
      <c r="A10" s="191"/>
      <c r="B10" s="191"/>
      <c r="C10" s="36" t="s">
        <v>198</v>
      </c>
    </row>
    <row r="11" spans="1:3" x14ac:dyDescent="0.25">
      <c r="A11" s="190"/>
      <c r="B11" s="190"/>
      <c r="C11" s="37" t="s">
        <v>63</v>
      </c>
    </row>
    <row r="12" spans="1:3" x14ac:dyDescent="0.25">
      <c r="A12" s="189" t="s">
        <v>20</v>
      </c>
      <c r="B12" s="189" t="s">
        <v>21</v>
      </c>
      <c r="C12" s="35" t="s">
        <v>207</v>
      </c>
    </row>
    <row r="13" spans="1:3" x14ac:dyDescent="0.25">
      <c r="A13" s="191"/>
      <c r="B13" s="191"/>
      <c r="C13" s="36" t="s">
        <v>122</v>
      </c>
    </row>
    <row r="14" spans="1:3" x14ac:dyDescent="0.25">
      <c r="A14" s="191"/>
      <c r="B14" s="191"/>
      <c r="C14" s="36" t="s">
        <v>208</v>
      </c>
    </row>
    <row r="15" spans="1:3" x14ac:dyDescent="0.25">
      <c r="A15" s="190"/>
      <c r="B15" s="190"/>
      <c r="C15" s="37" t="s">
        <v>123</v>
      </c>
    </row>
    <row r="16" spans="1:3" ht="15" customHeight="1" x14ac:dyDescent="0.25">
      <c r="A16" s="189" t="s">
        <v>9</v>
      </c>
      <c r="B16" s="189" t="s">
        <v>99</v>
      </c>
      <c r="C16" s="35" t="s">
        <v>264</v>
      </c>
    </row>
    <row r="17" spans="1:3" x14ac:dyDescent="0.25">
      <c r="A17" s="191"/>
      <c r="B17" s="191"/>
      <c r="C17" s="36" t="s">
        <v>157</v>
      </c>
    </row>
    <row r="18" spans="1:3" ht="15" customHeight="1" x14ac:dyDescent="0.25">
      <c r="A18" s="191"/>
      <c r="B18" s="191"/>
      <c r="C18" s="36" t="s">
        <v>263</v>
      </c>
    </row>
    <row r="19" spans="1:3" x14ac:dyDescent="0.25">
      <c r="A19" s="190"/>
      <c r="B19" s="190"/>
      <c r="C19" s="37" t="s">
        <v>100</v>
      </c>
    </row>
    <row r="20" spans="1:3" x14ac:dyDescent="0.25">
      <c r="A20" s="142" t="s">
        <v>479</v>
      </c>
    </row>
  </sheetData>
  <mergeCells count="6">
    <mergeCell ref="A16:A19"/>
    <mergeCell ref="B16:B19"/>
    <mergeCell ref="B3:B11"/>
    <mergeCell ref="A3:A11"/>
    <mergeCell ref="A12:A15"/>
    <mergeCell ref="B12:B1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49"/>
  <sheetViews>
    <sheetView workbookViewId="0"/>
  </sheetViews>
  <sheetFormatPr defaultRowHeight="16.5" x14ac:dyDescent="0.3"/>
  <cols>
    <col min="1" max="1" width="16.85546875" style="68" customWidth="1"/>
    <col min="2" max="2" width="43.140625" style="68" customWidth="1"/>
    <col min="3" max="3" width="29.85546875" style="64" customWidth="1"/>
  </cols>
  <sheetData>
    <row r="1" spans="1:3" ht="34.5" customHeight="1" x14ac:dyDescent="0.25">
      <c r="A1" s="20" t="s">
        <v>1</v>
      </c>
      <c r="B1" s="65" t="s">
        <v>190</v>
      </c>
      <c r="C1" s="65" t="s">
        <v>189</v>
      </c>
    </row>
    <row r="2" spans="1:3" ht="15" x14ac:dyDescent="0.25">
      <c r="A2" s="191" t="s">
        <v>12</v>
      </c>
      <c r="B2" s="191" t="s">
        <v>13</v>
      </c>
      <c r="C2" s="13" t="s">
        <v>196</v>
      </c>
    </row>
    <row r="3" spans="1:3" ht="15" x14ac:dyDescent="0.25">
      <c r="A3" s="191"/>
      <c r="B3" s="191"/>
      <c r="C3" s="13" t="s">
        <v>61</v>
      </c>
    </row>
    <row r="4" spans="1:3" ht="15" x14ac:dyDescent="0.25">
      <c r="A4" s="191"/>
      <c r="B4" s="191"/>
      <c r="C4" s="13" t="s">
        <v>199</v>
      </c>
    </row>
    <row r="5" spans="1:3" ht="15" x14ac:dyDescent="0.25">
      <c r="A5" s="191"/>
      <c r="B5" s="191"/>
      <c r="C5" s="13" t="s">
        <v>64</v>
      </c>
    </row>
    <row r="6" spans="1:3" ht="15" x14ac:dyDescent="0.25">
      <c r="A6" s="191"/>
      <c r="B6" s="191"/>
      <c r="C6" s="13" t="s">
        <v>65</v>
      </c>
    </row>
    <row r="7" spans="1:3" ht="15" x14ac:dyDescent="0.25">
      <c r="A7" s="191"/>
      <c r="B7" s="191"/>
      <c r="C7" s="13" t="s">
        <v>201</v>
      </c>
    </row>
    <row r="8" spans="1:3" ht="15" x14ac:dyDescent="0.25">
      <c r="A8" s="190"/>
      <c r="B8" s="190"/>
      <c r="C8" s="15" t="s">
        <v>158</v>
      </c>
    </row>
    <row r="9" spans="1:3" ht="15" x14ac:dyDescent="0.25">
      <c r="A9" s="191" t="s">
        <v>20</v>
      </c>
      <c r="B9" s="191" t="s">
        <v>21</v>
      </c>
      <c r="C9" s="13" t="s">
        <v>203</v>
      </c>
    </row>
    <row r="10" spans="1:3" ht="15" x14ac:dyDescent="0.25">
      <c r="A10" s="190"/>
      <c r="B10" s="190"/>
      <c r="C10" s="15" t="s">
        <v>90</v>
      </c>
    </row>
    <row r="11" spans="1:3" ht="15" x14ac:dyDescent="0.25">
      <c r="A11" s="52" t="s">
        <v>127</v>
      </c>
      <c r="B11" s="52" t="s">
        <v>128</v>
      </c>
      <c r="C11" s="15" t="s">
        <v>129</v>
      </c>
    </row>
    <row r="12" spans="1:3" ht="15" x14ac:dyDescent="0.25">
      <c r="A12" s="191" t="s">
        <v>5</v>
      </c>
      <c r="B12" s="191" t="s">
        <v>6</v>
      </c>
      <c r="C12" s="70" t="s">
        <v>210</v>
      </c>
    </row>
    <row r="13" spans="1:3" ht="15" x14ac:dyDescent="0.25">
      <c r="A13" s="191"/>
      <c r="B13" s="191"/>
      <c r="C13" s="13" t="s">
        <v>8</v>
      </c>
    </row>
    <row r="14" spans="1:3" ht="15" x14ac:dyDescent="0.25">
      <c r="A14" s="191"/>
      <c r="B14" s="191"/>
      <c r="C14" s="13" t="s">
        <v>211</v>
      </c>
    </row>
    <row r="15" spans="1:3" ht="15" x14ac:dyDescent="0.25">
      <c r="A15" s="191"/>
      <c r="B15" s="191"/>
      <c r="C15" s="13" t="s">
        <v>30</v>
      </c>
    </row>
    <row r="16" spans="1:3" ht="15" x14ac:dyDescent="0.25">
      <c r="A16" s="191"/>
      <c r="B16" s="191"/>
      <c r="C16" s="13" t="s">
        <v>213</v>
      </c>
    </row>
    <row r="17" spans="1:3" ht="15" x14ac:dyDescent="0.25">
      <c r="A17" s="191"/>
      <c r="B17" s="191"/>
      <c r="C17" s="13" t="s">
        <v>98</v>
      </c>
    </row>
    <row r="18" spans="1:3" ht="15" x14ac:dyDescent="0.25">
      <c r="A18" s="191"/>
      <c r="B18" s="191"/>
      <c r="C18" s="13" t="s">
        <v>215</v>
      </c>
    </row>
    <row r="19" spans="1:3" ht="15" x14ac:dyDescent="0.25">
      <c r="A19" s="191"/>
      <c r="B19" s="191"/>
      <c r="C19" s="13" t="s">
        <v>120</v>
      </c>
    </row>
    <row r="20" spans="1:3" ht="15" x14ac:dyDescent="0.25">
      <c r="A20" s="191"/>
      <c r="B20" s="191"/>
      <c r="C20" s="13" t="s">
        <v>216</v>
      </c>
    </row>
    <row r="21" spans="1:3" ht="15" x14ac:dyDescent="0.25">
      <c r="A21" s="191"/>
      <c r="B21" s="191"/>
      <c r="C21" s="13" t="s">
        <v>288</v>
      </c>
    </row>
    <row r="22" spans="1:3" ht="15" x14ac:dyDescent="0.25">
      <c r="A22" s="191"/>
      <c r="B22" s="191"/>
      <c r="C22" s="13" t="s">
        <v>214</v>
      </c>
    </row>
    <row r="23" spans="1:3" ht="15" x14ac:dyDescent="0.25">
      <c r="A23" s="190"/>
      <c r="B23" s="190"/>
      <c r="C23" s="15" t="s">
        <v>170</v>
      </c>
    </row>
    <row r="24" spans="1:3" ht="15" x14ac:dyDescent="0.25">
      <c r="A24" s="191" t="s">
        <v>41</v>
      </c>
      <c r="B24" s="191" t="s">
        <v>42</v>
      </c>
      <c r="C24" s="13" t="s">
        <v>239</v>
      </c>
    </row>
    <row r="25" spans="1:3" ht="15" x14ac:dyDescent="0.25">
      <c r="A25" s="190"/>
      <c r="B25" s="190"/>
      <c r="C25" s="15" t="s">
        <v>43</v>
      </c>
    </row>
    <row r="26" spans="1:3" ht="15" x14ac:dyDescent="0.25">
      <c r="A26" s="189" t="s">
        <v>283</v>
      </c>
      <c r="B26" s="189" t="s">
        <v>16</v>
      </c>
      <c r="C26" s="17" t="s">
        <v>240</v>
      </c>
    </row>
    <row r="27" spans="1:3" ht="15" x14ac:dyDescent="0.25">
      <c r="A27" s="190"/>
      <c r="B27" s="190"/>
      <c r="C27" s="69" t="s">
        <v>17</v>
      </c>
    </row>
    <row r="28" spans="1:3" ht="15" x14ac:dyDescent="0.25">
      <c r="A28" s="189" t="s">
        <v>173</v>
      </c>
      <c r="B28" s="189" t="s">
        <v>174</v>
      </c>
      <c r="C28" s="13" t="s">
        <v>457</v>
      </c>
    </row>
    <row r="29" spans="1:3" ht="15" x14ac:dyDescent="0.25">
      <c r="A29" s="190"/>
      <c r="B29" s="190"/>
      <c r="C29" s="15" t="s">
        <v>456</v>
      </c>
    </row>
    <row r="30" spans="1:3" ht="15" x14ac:dyDescent="0.25">
      <c r="A30" s="52" t="s">
        <v>39</v>
      </c>
      <c r="B30" s="52" t="s">
        <v>38</v>
      </c>
      <c r="C30" s="15" t="s">
        <v>39</v>
      </c>
    </row>
    <row r="31" spans="1:3" ht="15" x14ac:dyDescent="0.25">
      <c r="A31" s="52" t="s">
        <v>183</v>
      </c>
      <c r="B31" s="52" t="s">
        <v>83</v>
      </c>
      <c r="C31" s="15" t="s">
        <v>84</v>
      </c>
    </row>
    <row r="32" spans="1:3" ht="15" x14ac:dyDescent="0.25">
      <c r="A32" s="191" t="s">
        <v>184</v>
      </c>
      <c r="B32" s="191" t="s">
        <v>85</v>
      </c>
      <c r="C32" s="13" t="s">
        <v>242</v>
      </c>
    </row>
    <row r="33" spans="1:3" ht="15" x14ac:dyDescent="0.25">
      <c r="A33" s="190"/>
      <c r="B33" s="190"/>
      <c r="C33" s="15" t="s">
        <v>86</v>
      </c>
    </row>
    <row r="34" spans="1:3" ht="15" x14ac:dyDescent="0.25">
      <c r="A34" s="52" t="s">
        <v>185</v>
      </c>
      <c r="B34" s="52" t="s">
        <v>117</v>
      </c>
      <c r="C34" s="15" t="s">
        <v>458</v>
      </c>
    </row>
    <row r="35" spans="1:3" ht="24" x14ac:dyDescent="0.25">
      <c r="A35" s="52" t="s">
        <v>180</v>
      </c>
      <c r="B35" s="52" t="s">
        <v>164</v>
      </c>
      <c r="C35" s="15" t="s">
        <v>165</v>
      </c>
    </row>
    <row r="36" spans="1:3" ht="15" x14ac:dyDescent="0.25">
      <c r="A36" s="52" t="s">
        <v>168</v>
      </c>
      <c r="B36" s="52" t="s">
        <v>168</v>
      </c>
      <c r="C36" s="15" t="s">
        <v>168</v>
      </c>
    </row>
    <row r="37" spans="1:3" ht="15" x14ac:dyDescent="0.25">
      <c r="A37" s="191" t="s">
        <v>80</v>
      </c>
      <c r="B37" s="191" t="s">
        <v>81</v>
      </c>
      <c r="C37" s="13" t="s">
        <v>82</v>
      </c>
    </row>
    <row r="38" spans="1:3" ht="15" x14ac:dyDescent="0.25">
      <c r="A38" s="191"/>
      <c r="B38" s="191"/>
      <c r="C38" s="13" t="s">
        <v>244</v>
      </c>
    </row>
    <row r="39" spans="1:3" ht="15" x14ac:dyDescent="0.25">
      <c r="A39" s="191"/>
      <c r="B39" s="191"/>
      <c r="C39" s="13" t="s">
        <v>121</v>
      </c>
    </row>
    <row r="40" spans="1:3" ht="15" x14ac:dyDescent="0.25">
      <c r="A40" s="190"/>
      <c r="B40" s="190"/>
      <c r="C40" s="15" t="s">
        <v>162</v>
      </c>
    </row>
    <row r="41" spans="1:3" ht="15" x14ac:dyDescent="0.25">
      <c r="A41" s="191" t="s">
        <v>9</v>
      </c>
      <c r="B41" s="191" t="s">
        <v>71</v>
      </c>
      <c r="C41" s="13" t="s">
        <v>261</v>
      </c>
    </row>
    <row r="42" spans="1:3" ht="15" x14ac:dyDescent="0.25">
      <c r="A42" s="191"/>
      <c r="B42" s="191"/>
      <c r="C42" s="13" t="s">
        <v>72</v>
      </c>
    </row>
    <row r="43" spans="1:3" ht="15" x14ac:dyDescent="0.25">
      <c r="A43" s="191"/>
      <c r="B43" s="191" t="s">
        <v>109</v>
      </c>
      <c r="C43" s="13" t="s">
        <v>262</v>
      </c>
    </row>
    <row r="44" spans="1:3" ht="15" x14ac:dyDescent="0.25">
      <c r="A44" s="191"/>
      <c r="B44" s="191"/>
      <c r="C44" s="13" t="s">
        <v>110</v>
      </c>
    </row>
    <row r="45" spans="1:3" ht="15" x14ac:dyDescent="0.25">
      <c r="A45" s="191"/>
      <c r="B45" s="191" t="s">
        <v>34</v>
      </c>
      <c r="C45" s="13" t="s">
        <v>272</v>
      </c>
    </row>
    <row r="46" spans="1:3" ht="15" x14ac:dyDescent="0.25">
      <c r="A46" s="190"/>
      <c r="B46" s="190"/>
      <c r="C46" s="15" t="s">
        <v>163</v>
      </c>
    </row>
    <row r="47" spans="1:3" ht="15" x14ac:dyDescent="0.25">
      <c r="A47" s="191" t="s">
        <v>52</v>
      </c>
      <c r="B47" s="191" t="s">
        <v>53</v>
      </c>
      <c r="C47" s="13" t="s">
        <v>275</v>
      </c>
    </row>
    <row r="48" spans="1:3" ht="15" x14ac:dyDescent="0.25">
      <c r="A48" s="190"/>
      <c r="B48" s="190"/>
      <c r="C48" s="15" t="s">
        <v>119</v>
      </c>
    </row>
    <row r="49" spans="1:3" ht="15" x14ac:dyDescent="0.25">
      <c r="A49" s="205" t="s">
        <v>481</v>
      </c>
      <c r="B49" s="205"/>
      <c r="C49" s="205"/>
    </row>
  </sheetData>
  <sortState xmlns:xlrd2="http://schemas.microsoft.com/office/spreadsheetml/2017/richdata2" ref="A2:C48">
    <sortCondition ref="A2"/>
  </sortState>
  <mergeCells count="23">
    <mergeCell ref="A49:C49"/>
    <mergeCell ref="B2:B8"/>
    <mergeCell ref="A2:A8"/>
    <mergeCell ref="A9:A10"/>
    <mergeCell ref="B9:B10"/>
    <mergeCell ref="A12:A23"/>
    <mergeCell ref="B12:B23"/>
    <mergeCell ref="B24:B25"/>
    <mergeCell ref="A24:A25"/>
    <mergeCell ref="B26:B27"/>
    <mergeCell ref="A26:A27"/>
    <mergeCell ref="A32:A33"/>
    <mergeCell ref="B32:B33"/>
    <mergeCell ref="A28:A29"/>
    <mergeCell ref="B28:B29"/>
    <mergeCell ref="B47:B48"/>
    <mergeCell ref="A47:A48"/>
    <mergeCell ref="B37:B40"/>
    <mergeCell ref="A37:A40"/>
    <mergeCell ref="B41:B42"/>
    <mergeCell ref="A41:A46"/>
    <mergeCell ref="B43:B44"/>
    <mergeCell ref="B45:B46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24"/>
  <sheetViews>
    <sheetView zoomScale="90" zoomScaleNormal="90" workbookViewId="0">
      <selection sqref="A1:H1"/>
    </sheetView>
  </sheetViews>
  <sheetFormatPr defaultRowHeight="15" x14ac:dyDescent="0.25"/>
  <cols>
    <col min="1" max="1" width="21" style="119" customWidth="1"/>
    <col min="2" max="2" width="24.85546875" style="127" customWidth="1"/>
    <col min="3" max="3" width="24.28515625" style="119" customWidth="1"/>
    <col min="4" max="4" width="16.42578125" style="119" customWidth="1"/>
    <col min="5" max="5" width="15" style="119" customWidth="1"/>
    <col min="6" max="7" width="9.140625" style="119"/>
    <col min="8" max="8" width="11.28515625" style="119" customWidth="1"/>
    <col min="9" max="9" width="9.140625" style="119"/>
  </cols>
  <sheetData>
    <row r="1" spans="1:8" ht="15.75" x14ac:dyDescent="0.25">
      <c r="A1" s="216" t="s">
        <v>482</v>
      </c>
      <c r="B1" s="216"/>
      <c r="C1" s="216"/>
      <c r="D1" s="216"/>
      <c r="E1" s="216"/>
      <c r="F1" s="216"/>
      <c r="G1" s="216"/>
      <c r="H1" s="216"/>
    </row>
    <row r="2" spans="1:8" ht="25.5" x14ac:dyDescent="0.25">
      <c r="A2" s="118" t="s">
        <v>344</v>
      </c>
      <c r="B2" s="118" t="s">
        <v>345</v>
      </c>
      <c r="C2" s="118" t="s">
        <v>346</v>
      </c>
      <c r="D2" s="88" t="s">
        <v>475</v>
      </c>
      <c r="E2" s="158" t="s">
        <v>347</v>
      </c>
      <c r="F2" s="93" t="s">
        <v>359</v>
      </c>
      <c r="G2" s="94" t="s">
        <v>360</v>
      </c>
      <c r="H2" s="94" t="s">
        <v>474</v>
      </c>
    </row>
    <row r="3" spans="1:8" ht="25.5" customHeight="1" x14ac:dyDescent="0.25">
      <c r="A3" s="209" t="s">
        <v>2</v>
      </c>
      <c r="B3" s="207" t="s">
        <v>3</v>
      </c>
      <c r="C3" s="90" t="s">
        <v>348</v>
      </c>
      <c r="D3" s="95" t="s">
        <v>289</v>
      </c>
      <c r="E3" s="120" t="s">
        <v>349</v>
      </c>
      <c r="F3" s="96" t="s">
        <v>361</v>
      </c>
      <c r="G3" s="96" t="s">
        <v>178</v>
      </c>
      <c r="H3" s="96" t="s">
        <v>455</v>
      </c>
    </row>
    <row r="4" spans="1:8" ht="25.5" customHeight="1" x14ac:dyDescent="0.25">
      <c r="A4" s="210"/>
      <c r="B4" s="208"/>
      <c r="C4" s="90" t="s">
        <v>4</v>
      </c>
      <c r="D4" s="95" t="s">
        <v>289</v>
      </c>
      <c r="E4" s="120" t="s">
        <v>349</v>
      </c>
      <c r="F4" s="96" t="s">
        <v>361</v>
      </c>
      <c r="G4" s="96" t="s">
        <v>179</v>
      </c>
      <c r="H4" s="96" t="s">
        <v>362</v>
      </c>
    </row>
    <row r="5" spans="1:8" x14ac:dyDescent="0.25">
      <c r="A5" s="210"/>
      <c r="B5" s="207" t="s">
        <v>146</v>
      </c>
      <c r="C5" s="90" t="s">
        <v>436</v>
      </c>
      <c r="D5" s="92" t="s">
        <v>289</v>
      </c>
      <c r="E5" s="90" t="s">
        <v>349</v>
      </c>
      <c r="F5" s="96" t="s">
        <v>361</v>
      </c>
      <c r="G5" s="96" t="s">
        <v>178</v>
      </c>
      <c r="H5" s="96" t="s">
        <v>455</v>
      </c>
    </row>
    <row r="6" spans="1:8" x14ac:dyDescent="0.25">
      <c r="A6" s="211"/>
      <c r="B6" s="208"/>
      <c r="C6" s="90" t="s">
        <v>147</v>
      </c>
      <c r="D6" s="92" t="s">
        <v>289</v>
      </c>
      <c r="E6" s="90" t="s">
        <v>349</v>
      </c>
      <c r="F6" s="96" t="s">
        <v>361</v>
      </c>
      <c r="G6" s="96" t="s">
        <v>179</v>
      </c>
      <c r="H6" s="96" t="s">
        <v>362</v>
      </c>
    </row>
    <row r="7" spans="1:8" ht="38.25" customHeight="1" x14ac:dyDescent="0.25">
      <c r="A7" s="207" t="s">
        <v>283</v>
      </c>
      <c r="B7" s="207" t="s">
        <v>343</v>
      </c>
      <c r="C7" s="90" t="s">
        <v>24</v>
      </c>
      <c r="D7" s="92" t="s">
        <v>454</v>
      </c>
      <c r="E7" s="122" t="s">
        <v>25</v>
      </c>
      <c r="F7" s="96" t="s">
        <v>361</v>
      </c>
      <c r="G7" s="96" t="s">
        <v>178</v>
      </c>
      <c r="H7" s="96" t="s">
        <v>455</v>
      </c>
    </row>
    <row r="8" spans="1:8" ht="38.25" customHeight="1" x14ac:dyDescent="0.25">
      <c r="A8" s="212"/>
      <c r="B8" s="208"/>
      <c r="C8" s="90" t="s">
        <v>26</v>
      </c>
      <c r="D8" s="92" t="s">
        <v>454</v>
      </c>
      <c r="E8" s="122" t="s">
        <v>25</v>
      </c>
      <c r="F8" s="96" t="s">
        <v>361</v>
      </c>
      <c r="G8" s="96" t="s">
        <v>179</v>
      </c>
      <c r="H8" s="96" t="s">
        <v>362</v>
      </c>
    </row>
    <row r="9" spans="1:8" ht="51" customHeight="1" x14ac:dyDescent="0.25">
      <c r="A9" s="212"/>
      <c r="B9" s="207" t="s">
        <v>16</v>
      </c>
      <c r="C9" s="90" t="s">
        <v>357</v>
      </c>
      <c r="D9" s="92" t="s">
        <v>356</v>
      </c>
      <c r="E9" s="122" t="s">
        <v>27</v>
      </c>
      <c r="F9" s="96" t="s">
        <v>361</v>
      </c>
      <c r="G9" s="96" t="s">
        <v>178</v>
      </c>
      <c r="H9" s="96" t="s">
        <v>455</v>
      </c>
    </row>
    <row r="10" spans="1:8" ht="51" customHeight="1" x14ac:dyDescent="0.25">
      <c r="A10" s="212"/>
      <c r="B10" s="212"/>
      <c r="C10" s="90" t="s">
        <v>28</v>
      </c>
      <c r="D10" s="95" t="s">
        <v>356</v>
      </c>
      <c r="E10" s="90" t="s">
        <v>27</v>
      </c>
      <c r="F10" s="96" t="s">
        <v>361</v>
      </c>
      <c r="G10" s="96" t="s">
        <v>179</v>
      </c>
      <c r="H10" s="96" t="s">
        <v>362</v>
      </c>
    </row>
    <row r="11" spans="1:8" ht="51" customHeight="1" x14ac:dyDescent="0.25">
      <c r="A11" s="212"/>
      <c r="B11" s="212"/>
      <c r="C11" s="90" t="s">
        <v>354</v>
      </c>
      <c r="D11" s="92" t="s">
        <v>350</v>
      </c>
      <c r="E11" s="122" t="s">
        <v>7</v>
      </c>
      <c r="F11" s="96" t="s">
        <v>361</v>
      </c>
      <c r="G11" s="96" t="s">
        <v>178</v>
      </c>
      <c r="H11" s="96" t="s">
        <v>455</v>
      </c>
    </row>
    <row r="12" spans="1:8" ht="51" customHeight="1" x14ac:dyDescent="0.25">
      <c r="A12" s="208"/>
      <c r="B12" s="208"/>
      <c r="C12" s="91" t="s">
        <v>17</v>
      </c>
      <c r="D12" s="92" t="s">
        <v>350</v>
      </c>
      <c r="E12" s="123" t="s">
        <v>7</v>
      </c>
      <c r="F12" s="96" t="s">
        <v>361</v>
      </c>
      <c r="G12" s="96" t="s">
        <v>179</v>
      </c>
      <c r="H12" s="96" t="s">
        <v>362</v>
      </c>
    </row>
    <row r="13" spans="1:8" x14ac:dyDescent="0.25">
      <c r="A13" s="92" t="s">
        <v>286</v>
      </c>
      <c r="B13" s="92" t="s">
        <v>29</v>
      </c>
      <c r="C13" s="90" t="s">
        <v>358</v>
      </c>
      <c r="D13" s="96" t="s">
        <v>289</v>
      </c>
      <c r="E13" s="90" t="s">
        <v>14</v>
      </c>
      <c r="F13" s="96" t="s">
        <v>361</v>
      </c>
      <c r="G13" s="96" t="s">
        <v>179</v>
      </c>
      <c r="H13" s="96"/>
    </row>
    <row r="14" spans="1:8" x14ac:dyDescent="0.25">
      <c r="A14" s="217" t="s">
        <v>182</v>
      </c>
      <c r="B14" s="217" t="s">
        <v>31</v>
      </c>
      <c r="C14" s="90" t="s">
        <v>32</v>
      </c>
      <c r="D14" s="95" t="s">
        <v>356</v>
      </c>
      <c r="E14" s="90" t="s">
        <v>25</v>
      </c>
      <c r="F14" s="98" t="s">
        <v>361</v>
      </c>
      <c r="G14" s="98" t="s">
        <v>178</v>
      </c>
      <c r="H14" s="98" t="s">
        <v>455</v>
      </c>
    </row>
    <row r="15" spans="1:8" x14ac:dyDescent="0.25">
      <c r="A15" s="218"/>
      <c r="B15" s="218"/>
      <c r="C15" s="90" t="s">
        <v>33</v>
      </c>
      <c r="D15" s="95" t="s">
        <v>356</v>
      </c>
      <c r="E15" s="90" t="s">
        <v>25</v>
      </c>
      <c r="F15" s="98" t="s">
        <v>361</v>
      </c>
      <c r="G15" s="98" t="s">
        <v>179</v>
      </c>
      <c r="H15" s="98" t="s">
        <v>362</v>
      </c>
    </row>
    <row r="16" spans="1:8" ht="25.5" x14ac:dyDescent="0.25">
      <c r="A16" s="92" t="s">
        <v>39</v>
      </c>
      <c r="B16" s="92" t="s">
        <v>38</v>
      </c>
      <c r="C16" s="90" t="s">
        <v>39</v>
      </c>
      <c r="D16" s="92" t="s">
        <v>356</v>
      </c>
      <c r="E16" s="90" t="s">
        <v>7</v>
      </c>
      <c r="F16" s="92" t="s">
        <v>361</v>
      </c>
      <c r="G16" s="96" t="s">
        <v>178</v>
      </c>
      <c r="H16" s="96"/>
    </row>
    <row r="17" spans="1:8" ht="25.5" x14ac:dyDescent="0.25">
      <c r="A17" s="92" t="s">
        <v>44</v>
      </c>
      <c r="B17" s="92" t="s">
        <v>45</v>
      </c>
      <c r="C17" s="90" t="s">
        <v>46</v>
      </c>
      <c r="D17" s="92" t="s">
        <v>370</v>
      </c>
      <c r="E17" s="122" t="s">
        <v>349</v>
      </c>
      <c r="F17" s="96" t="s">
        <v>361</v>
      </c>
      <c r="G17" s="96" t="s">
        <v>178</v>
      </c>
      <c r="H17" s="96"/>
    </row>
    <row r="18" spans="1:8" ht="25.5" customHeight="1" x14ac:dyDescent="0.25">
      <c r="A18" s="207" t="s">
        <v>12</v>
      </c>
      <c r="B18" s="207" t="s">
        <v>13</v>
      </c>
      <c r="C18" s="90" t="s">
        <v>353</v>
      </c>
      <c r="D18" s="92" t="s">
        <v>289</v>
      </c>
      <c r="E18" s="122" t="s">
        <v>14</v>
      </c>
      <c r="F18" s="96" t="s">
        <v>361</v>
      </c>
      <c r="G18" s="96" t="s">
        <v>178</v>
      </c>
      <c r="H18" s="96" t="s">
        <v>455</v>
      </c>
    </row>
    <row r="19" spans="1:8" ht="25.5" customHeight="1" x14ac:dyDescent="0.25">
      <c r="A19" s="212"/>
      <c r="B19" s="212"/>
      <c r="C19" s="90" t="s">
        <v>15</v>
      </c>
      <c r="D19" s="92" t="s">
        <v>289</v>
      </c>
      <c r="E19" s="90" t="s">
        <v>14</v>
      </c>
      <c r="F19" s="92" t="s">
        <v>361</v>
      </c>
      <c r="G19" s="92" t="s">
        <v>179</v>
      </c>
      <c r="H19" s="92" t="s">
        <v>362</v>
      </c>
    </row>
    <row r="20" spans="1:8" ht="25.5" customHeight="1" x14ac:dyDescent="0.25">
      <c r="A20" s="212"/>
      <c r="B20" s="212"/>
      <c r="C20" s="90" t="s">
        <v>375</v>
      </c>
      <c r="D20" s="92" t="s">
        <v>289</v>
      </c>
      <c r="E20" s="90" t="s">
        <v>14</v>
      </c>
      <c r="F20" s="92" t="s">
        <v>361</v>
      </c>
      <c r="G20" s="96" t="s">
        <v>178</v>
      </c>
      <c r="H20" s="96" t="s">
        <v>455</v>
      </c>
    </row>
    <row r="21" spans="1:8" x14ac:dyDescent="0.25">
      <c r="A21" s="212"/>
      <c r="B21" s="212"/>
      <c r="C21" s="90" t="s">
        <v>58</v>
      </c>
      <c r="D21" s="92" t="s">
        <v>289</v>
      </c>
      <c r="E21" s="90" t="s">
        <v>14</v>
      </c>
      <c r="F21" s="92" t="s">
        <v>361</v>
      </c>
      <c r="G21" s="96" t="s">
        <v>179</v>
      </c>
      <c r="H21" s="96" t="s">
        <v>362</v>
      </c>
    </row>
    <row r="22" spans="1:8" x14ac:dyDescent="0.25">
      <c r="A22" s="212"/>
      <c r="B22" s="212"/>
      <c r="C22" s="90" t="s">
        <v>376</v>
      </c>
      <c r="D22" s="92" t="s">
        <v>289</v>
      </c>
      <c r="E22" s="90" t="s">
        <v>14</v>
      </c>
      <c r="F22" s="92" t="s">
        <v>361</v>
      </c>
      <c r="G22" s="96" t="s">
        <v>178</v>
      </c>
      <c r="H22" s="96" t="s">
        <v>455</v>
      </c>
    </row>
    <row r="23" spans="1:8" x14ac:dyDescent="0.25">
      <c r="A23" s="212"/>
      <c r="B23" s="212"/>
      <c r="C23" s="90" t="s">
        <v>60</v>
      </c>
      <c r="D23" s="92" t="s">
        <v>289</v>
      </c>
      <c r="E23" s="90" t="s">
        <v>14</v>
      </c>
      <c r="F23" s="92" t="s">
        <v>361</v>
      </c>
      <c r="G23" s="96" t="s">
        <v>179</v>
      </c>
      <c r="H23" s="96"/>
    </row>
    <row r="24" spans="1:8" ht="25.5" x14ac:dyDescent="0.25">
      <c r="A24" s="212"/>
      <c r="B24" s="212"/>
      <c r="C24" s="90" t="s">
        <v>377</v>
      </c>
      <c r="D24" s="92" t="s">
        <v>289</v>
      </c>
      <c r="E24" s="90" t="s">
        <v>7</v>
      </c>
      <c r="F24" s="92" t="s">
        <v>361</v>
      </c>
      <c r="G24" s="96" t="s">
        <v>178</v>
      </c>
      <c r="H24" s="96" t="s">
        <v>455</v>
      </c>
    </row>
    <row r="25" spans="1:8" ht="25.5" x14ac:dyDescent="0.25">
      <c r="A25" s="212"/>
      <c r="B25" s="212"/>
      <c r="C25" s="90" t="s">
        <v>61</v>
      </c>
      <c r="D25" s="92" t="s">
        <v>289</v>
      </c>
      <c r="E25" s="90" t="s">
        <v>7</v>
      </c>
      <c r="F25" s="92" t="s">
        <v>361</v>
      </c>
      <c r="G25" s="96" t="s">
        <v>179</v>
      </c>
      <c r="H25" s="96" t="s">
        <v>362</v>
      </c>
    </row>
    <row r="26" spans="1:8" ht="25.5" customHeight="1" x14ac:dyDescent="0.25">
      <c r="A26" s="212"/>
      <c r="B26" s="212"/>
      <c r="C26" s="90" t="s">
        <v>378</v>
      </c>
      <c r="D26" s="92" t="s">
        <v>289</v>
      </c>
      <c r="E26" s="90" t="s">
        <v>23</v>
      </c>
      <c r="F26" s="92" t="s">
        <v>361</v>
      </c>
      <c r="G26" s="96" t="s">
        <v>178</v>
      </c>
      <c r="H26" s="96" t="s">
        <v>455</v>
      </c>
    </row>
    <row r="27" spans="1:8" ht="25.5" customHeight="1" x14ac:dyDescent="0.25">
      <c r="A27" s="212"/>
      <c r="B27" s="212"/>
      <c r="C27" s="90" t="s">
        <v>62</v>
      </c>
      <c r="D27" s="92" t="s">
        <v>289</v>
      </c>
      <c r="E27" s="90" t="s">
        <v>23</v>
      </c>
      <c r="F27" s="92" t="s">
        <v>361</v>
      </c>
      <c r="G27" s="96" t="s">
        <v>179</v>
      </c>
      <c r="H27" s="96" t="s">
        <v>362</v>
      </c>
    </row>
    <row r="28" spans="1:8" ht="25.5" customHeight="1" x14ac:dyDescent="0.25">
      <c r="A28" s="212"/>
      <c r="B28" s="212"/>
      <c r="C28" s="90" t="s">
        <v>379</v>
      </c>
      <c r="D28" s="92" t="s">
        <v>289</v>
      </c>
      <c r="E28" s="90" t="s">
        <v>14</v>
      </c>
      <c r="F28" s="92" t="s">
        <v>361</v>
      </c>
      <c r="G28" s="96" t="s">
        <v>178</v>
      </c>
      <c r="H28" s="96" t="s">
        <v>455</v>
      </c>
    </row>
    <row r="29" spans="1:8" ht="25.5" customHeight="1" x14ac:dyDescent="0.25">
      <c r="A29" s="212"/>
      <c r="B29" s="212"/>
      <c r="C29" s="90" t="s">
        <v>380</v>
      </c>
      <c r="D29" s="92" t="s">
        <v>289</v>
      </c>
      <c r="E29" s="90" t="s">
        <v>7</v>
      </c>
      <c r="F29" s="92" t="s">
        <v>361</v>
      </c>
      <c r="G29" s="96" t="s">
        <v>178</v>
      </c>
      <c r="H29" s="96" t="s">
        <v>455</v>
      </c>
    </row>
    <row r="30" spans="1:8" ht="25.5" customHeight="1" x14ac:dyDescent="0.25">
      <c r="A30" s="212"/>
      <c r="B30" s="212"/>
      <c r="C30" s="90" t="s">
        <v>64</v>
      </c>
      <c r="D30" s="92" t="s">
        <v>289</v>
      </c>
      <c r="E30" s="122" t="s">
        <v>7</v>
      </c>
      <c r="F30" s="92" t="s">
        <v>361</v>
      </c>
      <c r="G30" s="96" t="s">
        <v>179</v>
      </c>
      <c r="H30" s="96" t="s">
        <v>362</v>
      </c>
    </row>
    <row r="31" spans="1:8" x14ac:dyDescent="0.25">
      <c r="A31" s="212"/>
      <c r="B31" s="212"/>
      <c r="C31" s="90" t="s">
        <v>65</v>
      </c>
      <c r="D31" s="92" t="s">
        <v>289</v>
      </c>
      <c r="E31" s="120" t="s">
        <v>7</v>
      </c>
      <c r="F31" s="96" t="s">
        <v>361</v>
      </c>
      <c r="G31" s="96" t="s">
        <v>179</v>
      </c>
      <c r="H31" s="96"/>
    </row>
    <row r="32" spans="1:8" x14ac:dyDescent="0.25">
      <c r="A32" s="212"/>
      <c r="B32" s="212"/>
      <c r="C32" s="90" t="s">
        <v>403</v>
      </c>
      <c r="D32" s="98" t="s">
        <v>289</v>
      </c>
      <c r="E32" s="90" t="s">
        <v>349</v>
      </c>
      <c r="F32" s="96" t="s">
        <v>361</v>
      </c>
      <c r="G32" s="96" t="s">
        <v>178</v>
      </c>
      <c r="H32" s="96" t="s">
        <v>455</v>
      </c>
    </row>
    <row r="33" spans="1:8" ht="25.5" x14ac:dyDescent="0.25">
      <c r="A33" s="212"/>
      <c r="B33" s="212"/>
      <c r="C33" s="90" t="s">
        <v>107</v>
      </c>
      <c r="D33" s="98" t="s">
        <v>289</v>
      </c>
      <c r="E33" s="90" t="s">
        <v>349</v>
      </c>
      <c r="F33" s="96" t="s">
        <v>361</v>
      </c>
      <c r="G33" s="96" t="s">
        <v>179</v>
      </c>
      <c r="H33" s="96" t="s">
        <v>362</v>
      </c>
    </row>
    <row r="34" spans="1:8" ht="25.5" customHeight="1" x14ac:dyDescent="0.25">
      <c r="A34" s="212"/>
      <c r="B34" s="212"/>
      <c r="C34" s="90" t="s">
        <v>446</v>
      </c>
      <c r="D34" s="92" t="s">
        <v>289</v>
      </c>
      <c r="E34" s="90" t="s">
        <v>7</v>
      </c>
      <c r="F34" s="96" t="s">
        <v>361</v>
      </c>
      <c r="G34" s="96" t="s">
        <v>178</v>
      </c>
      <c r="H34" s="96" t="s">
        <v>455</v>
      </c>
    </row>
    <row r="35" spans="1:8" ht="25.5" customHeight="1" x14ac:dyDescent="0.25">
      <c r="A35" s="212"/>
      <c r="B35" s="212"/>
      <c r="C35" s="90" t="s">
        <v>158</v>
      </c>
      <c r="D35" s="92" t="s">
        <v>289</v>
      </c>
      <c r="E35" s="90" t="s">
        <v>7</v>
      </c>
      <c r="F35" s="96" t="s">
        <v>361</v>
      </c>
      <c r="G35" s="96" t="s">
        <v>179</v>
      </c>
      <c r="H35" s="96" t="s">
        <v>362</v>
      </c>
    </row>
    <row r="36" spans="1:8" x14ac:dyDescent="0.25">
      <c r="A36" s="212"/>
      <c r="B36" s="212"/>
      <c r="C36" s="90" t="s">
        <v>59</v>
      </c>
      <c r="D36" s="92" t="s">
        <v>289</v>
      </c>
      <c r="E36" s="90" t="s">
        <v>14</v>
      </c>
      <c r="F36" s="92" t="s">
        <v>361</v>
      </c>
      <c r="G36" s="96" t="s">
        <v>179</v>
      </c>
      <c r="H36" s="96" t="s">
        <v>362</v>
      </c>
    </row>
    <row r="37" spans="1:8" x14ac:dyDescent="0.25">
      <c r="A37" s="208"/>
      <c r="B37" s="208"/>
      <c r="C37" s="90" t="s">
        <v>63</v>
      </c>
      <c r="D37" s="92" t="s">
        <v>289</v>
      </c>
      <c r="E37" s="90" t="s">
        <v>14</v>
      </c>
      <c r="F37" s="92" t="s">
        <v>361</v>
      </c>
      <c r="G37" s="96" t="s">
        <v>179</v>
      </c>
      <c r="H37" s="96" t="s">
        <v>362</v>
      </c>
    </row>
    <row r="38" spans="1:8" x14ac:dyDescent="0.25">
      <c r="A38" s="98" t="s">
        <v>79</v>
      </c>
      <c r="B38" s="92" t="s">
        <v>79</v>
      </c>
      <c r="C38" s="90" t="s">
        <v>79</v>
      </c>
      <c r="D38" s="97" t="s">
        <v>289</v>
      </c>
      <c r="E38" s="90" t="s">
        <v>349</v>
      </c>
      <c r="F38" s="98" t="s">
        <v>361</v>
      </c>
      <c r="G38" s="98" t="s">
        <v>178</v>
      </c>
      <c r="H38" s="98"/>
    </row>
    <row r="39" spans="1:8" ht="25.5" customHeight="1" x14ac:dyDescent="0.25">
      <c r="A39" s="207" t="s">
        <v>20</v>
      </c>
      <c r="B39" s="207" t="s">
        <v>21</v>
      </c>
      <c r="C39" s="90" t="s">
        <v>22</v>
      </c>
      <c r="D39" s="92" t="s">
        <v>289</v>
      </c>
      <c r="E39" s="90" t="s">
        <v>23</v>
      </c>
      <c r="F39" s="96" t="s">
        <v>361</v>
      </c>
      <c r="G39" s="96" t="s">
        <v>178</v>
      </c>
      <c r="H39" s="96"/>
    </row>
    <row r="40" spans="1:8" x14ac:dyDescent="0.25">
      <c r="A40" s="212"/>
      <c r="B40" s="212"/>
      <c r="C40" s="99" t="s">
        <v>87</v>
      </c>
      <c r="D40" s="98" t="s">
        <v>289</v>
      </c>
      <c r="E40" s="122" t="s">
        <v>349</v>
      </c>
      <c r="F40" s="98" t="s">
        <v>384</v>
      </c>
      <c r="G40" s="98" t="s">
        <v>179</v>
      </c>
      <c r="H40" s="98"/>
    </row>
    <row r="41" spans="1:8" ht="25.5" x14ac:dyDescent="0.25">
      <c r="A41" s="212"/>
      <c r="B41" s="212"/>
      <c r="C41" s="99" t="s">
        <v>88</v>
      </c>
      <c r="D41" s="98" t="s">
        <v>289</v>
      </c>
      <c r="E41" s="122" t="s">
        <v>349</v>
      </c>
      <c r="F41" s="98" t="s">
        <v>384</v>
      </c>
      <c r="G41" s="98" t="s">
        <v>179</v>
      </c>
      <c r="H41" s="98"/>
    </row>
    <row r="42" spans="1:8" ht="25.5" customHeight="1" x14ac:dyDescent="0.25">
      <c r="A42" s="212"/>
      <c r="B42" s="212"/>
      <c r="C42" s="90" t="s">
        <v>20</v>
      </c>
      <c r="D42" s="97" t="s">
        <v>289</v>
      </c>
      <c r="E42" s="122" t="s">
        <v>349</v>
      </c>
      <c r="F42" s="96" t="s">
        <v>361</v>
      </c>
      <c r="G42" s="96" t="s">
        <v>178</v>
      </c>
      <c r="H42" s="96" t="s">
        <v>455</v>
      </c>
    </row>
    <row r="43" spans="1:8" ht="25.5" customHeight="1" x14ac:dyDescent="0.25">
      <c r="A43" s="212"/>
      <c r="B43" s="212"/>
      <c r="C43" s="90" t="s">
        <v>89</v>
      </c>
      <c r="D43" s="97" t="s">
        <v>289</v>
      </c>
      <c r="E43" s="122" t="s">
        <v>349</v>
      </c>
      <c r="F43" s="96" t="s">
        <v>361</v>
      </c>
      <c r="G43" s="96" t="s">
        <v>179</v>
      </c>
      <c r="H43" s="96" t="s">
        <v>362</v>
      </c>
    </row>
    <row r="44" spans="1:8" ht="25.5" customHeight="1" x14ac:dyDescent="0.25">
      <c r="A44" s="212"/>
      <c r="B44" s="212"/>
      <c r="C44" s="90" t="s">
        <v>390</v>
      </c>
      <c r="D44" s="98" t="s">
        <v>289</v>
      </c>
      <c r="E44" s="122" t="s">
        <v>7</v>
      </c>
      <c r="F44" s="96" t="s">
        <v>361</v>
      </c>
      <c r="G44" s="96" t="s">
        <v>178</v>
      </c>
      <c r="H44" s="96" t="s">
        <v>455</v>
      </c>
    </row>
    <row r="45" spans="1:8" ht="25.5" customHeight="1" x14ac:dyDescent="0.25">
      <c r="A45" s="212"/>
      <c r="B45" s="212"/>
      <c r="C45" s="90" t="s">
        <v>90</v>
      </c>
      <c r="D45" s="98" t="s">
        <v>289</v>
      </c>
      <c r="E45" s="122" t="s">
        <v>7</v>
      </c>
      <c r="F45" s="98" t="s">
        <v>361</v>
      </c>
      <c r="G45" s="98" t="s">
        <v>179</v>
      </c>
      <c r="H45" s="98" t="s">
        <v>362</v>
      </c>
    </row>
    <row r="46" spans="1:8" ht="25.5" customHeight="1" x14ac:dyDescent="0.25">
      <c r="A46" s="212"/>
      <c r="B46" s="212"/>
      <c r="C46" s="90" t="s">
        <v>391</v>
      </c>
      <c r="D46" s="95" t="s">
        <v>356</v>
      </c>
      <c r="E46" s="122" t="s">
        <v>27</v>
      </c>
      <c r="F46" s="96" t="s">
        <v>361</v>
      </c>
      <c r="G46" s="96" t="s">
        <v>178</v>
      </c>
      <c r="H46" s="96" t="s">
        <v>455</v>
      </c>
    </row>
    <row r="47" spans="1:8" ht="25.5" customHeight="1" x14ac:dyDescent="0.25">
      <c r="A47" s="212"/>
      <c r="B47" s="212"/>
      <c r="C47" s="90" t="s">
        <v>91</v>
      </c>
      <c r="D47" s="95" t="s">
        <v>356</v>
      </c>
      <c r="E47" s="122" t="s">
        <v>27</v>
      </c>
      <c r="F47" s="96" t="s">
        <v>361</v>
      </c>
      <c r="G47" s="96" t="s">
        <v>179</v>
      </c>
      <c r="H47" s="96" t="s">
        <v>362</v>
      </c>
    </row>
    <row r="48" spans="1:8" ht="25.5" customHeight="1" x14ac:dyDescent="0.25">
      <c r="A48" s="212"/>
      <c r="B48" s="212"/>
      <c r="C48" s="90" t="s">
        <v>392</v>
      </c>
      <c r="D48" s="95" t="s">
        <v>356</v>
      </c>
      <c r="E48" s="122" t="s">
        <v>27</v>
      </c>
      <c r="F48" s="96" t="s">
        <v>361</v>
      </c>
      <c r="G48" s="96" t="s">
        <v>178</v>
      </c>
      <c r="H48" s="96" t="s">
        <v>455</v>
      </c>
    </row>
    <row r="49" spans="1:8" ht="25.5" customHeight="1" x14ac:dyDescent="0.25">
      <c r="A49" s="212"/>
      <c r="B49" s="212"/>
      <c r="C49" s="90" t="s">
        <v>92</v>
      </c>
      <c r="D49" s="95" t="s">
        <v>356</v>
      </c>
      <c r="E49" s="122" t="s">
        <v>27</v>
      </c>
      <c r="F49" s="96" t="s">
        <v>361</v>
      </c>
      <c r="G49" s="96" t="s">
        <v>179</v>
      </c>
      <c r="H49" s="96" t="s">
        <v>362</v>
      </c>
    </row>
    <row r="50" spans="1:8" ht="25.5" customHeight="1" x14ac:dyDescent="0.25">
      <c r="A50" s="212"/>
      <c r="B50" s="212"/>
      <c r="C50" s="90" t="s">
        <v>393</v>
      </c>
      <c r="D50" s="96" t="s">
        <v>289</v>
      </c>
      <c r="E50" s="122" t="s">
        <v>349</v>
      </c>
      <c r="F50" s="96" t="s">
        <v>361</v>
      </c>
      <c r="G50" s="96" t="s">
        <v>178</v>
      </c>
      <c r="H50" s="96" t="s">
        <v>455</v>
      </c>
    </row>
    <row r="51" spans="1:8" ht="25.5" customHeight="1" x14ac:dyDescent="0.25">
      <c r="A51" s="212"/>
      <c r="B51" s="212"/>
      <c r="C51" s="90" t="s">
        <v>93</v>
      </c>
      <c r="D51" s="96" t="s">
        <v>289</v>
      </c>
      <c r="E51" s="122" t="s">
        <v>349</v>
      </c>
      <c r="F51" s="96" t="s">
        <v>361</v>
      </c>
      <c r="G51" s="96" t="s">
        <v>179</v>
      </c>
      <c r="H51" s="96" t="s">
        <v>362</v>
      </c>
    </row>
    <row r="52" spans="1:8" ht="25.5" customHeight="1" x14ac:dyDescent="0.25">
      <c r="A52" s="212"/>
      <c r="B52" s="212"/>
      <c r="C52" s="90" t="s">
        <v>413</v>
      </c>
      <c r="D52" s="92" t="s">
        <v>289</v>
      </c>
      <c r="E52" s="90" t="s">
        <v>14</v>
      </c>
      <c r="F52" s="96" t="s">
        <v>361</v>
      </c>
      <c r="G52" s="96" t="s">
        <v>178</v>
      </c>
      <c r="H52" s="96" t="s">
        <v>455</v>
      </c>
    </row>
    <row r="53" spans="1:8" ht="25.5" customHeight="1" x14ac:dyDescent="0.25">
      <c r="A53" s="212"/>
      <c r="B53" s="212"/>
      <c r="C53" s="90" t="s">
        <v>122</v>
      </c>
      <c r="D53" s="92" t="s">
        <v>289</v>
      </c>
      <c r="E53" s="90" t="s">
        <v>14</v>
      </c>
      <c r="F53" s="96" t="s">
        <v>361</v>
      </c>
      <c r="G53" s="96" t="s">
        <v>179</v>
      </c>
      <c r="H53" s="96" t="s">
        <v>362</v>
      </c>
    </row>
    <row r="54" spans="1:8" x14ac:dyDescent="0.25">
      <c r="A54" s="212"/>
      <c r="B54" s="212"/>
      <c r="C54" s="90" t="s">
        <v>414</v>
      </c>
      <c r="D54" s="92" t="s">
        <v>289</v>
      </c>
      <c r="E54" s="122" t="s">
        <v>14</v>
      </c>
      <c r="F54" s="96" t="s">
        <v>361</v>
      </c>
      <c r="G54" s="96" t="s">
        <v>178</v>
      </c>
      <c r="H54" s="96" t="s">
        <v>455</v>
      </c>
    </row>
    <row r="55" spans="1:8" x14ac:dyDescent="0.25">
      <c r="A55" s="208"/>
      <c r="B55" s="208"/>
      <c r="C55" s="90" t="s">
        <v>123</v>
      </c>
      <c r="D55" s="92" t="s">
        <v>289</v>
      </c>
      <c r="E55" s="122" t="s">
        <v>14</v>
      </c>
      <c r="F55" s="96" t="s">
        <v>361</v>
      </c>
      <c r="G55" s="96" t="s">
        <v>179</v>
      </c>
      <c r="H55" s="96" t="s">
        <v>362</v>
      </c>
    </row>
    <row r="56" spans="1:8" ht="25.5" customHeight="1" x14ac:dyDescent="0.25">
      <c r="A56" s="207" t="s">
        <v>471</v>
      </c>
      <c r="B56" s="207" t="s">
        <v>166</v>
      </c>
      <c r="C56" s="90" t="s">
        <v>450</v>
      </c>
      <c r="D56" s="92" t="s">
        <v>368</v>
      </c>
      <c r="E56" s="90" t="s">
        <v>23</v>
      </c>
      <c r="F56" s="96" t="s">
        <v>361</v>
      </c>
      <c r="G56" s="96" t="s">
        <v>178</v>
      </c>
      <c r="H56" s="96" t="s">
        <v>455</v>
      </c>
    </row>
    <row r="57" spans="1:8" ht="25.5" customHeight="1" x14ac:dyDescent="0.25">
      <c r="A57" s="208"/>
      <c r="B57" s="208"/>
      <c r="C57" s="90" t="s">
        <v>167</v>
      </c>
      <c r="D57" s="92" t="s">
        <v>368</v>
      </c>
      <c r="E57" s="90" t="s">
        <v>23</v>
      </c>
      <c r="F57" s="96" t="s">
        <v>361</v>
      </c>
      <c r="G57" s="96" t="s">
        <v>179</v>
      </c>
      <c r="H57" s="92" t="s">
        <v>362</v>
      </c>
    </row>
    <row r="58" spans="1:8" x14ac:dyDescent="0.25">
      <c r="A58" s="92" t="s">
        <v>127</v>
      </c>
      <c r="B58" s="92" t="s">
        <v>128</v>
      </c>
      <c r="C58" s="90" t="s">
        <v>129</v>
      </c>
      <c r="D58" s="92" t="s">
        <v>350</v>
      </c>
      <c r="E58" s="90" t="s">
        <v>7</v>
      </c>
      <c r="F58" s="96" t="s">
        <v>361</v>
      </c>
      <c r="G58" s="96" t="s">
        <v>178</v>
      </c>
      <c r="H58" s="96"/>
    </row>
    <row r="59" spans="1:8" x14ac:dyDescent="0.25">
      <c r="A59" s="207" t="s">
        <v>5</v>
      </c>
      <c r="B59" s="207" t="s">
        <v>36</v>
      </c>
      <c r="C59" s="90" t="s">
        <v>366</v>
      </c>
      <c r="D59" s="92" t="s">
        <v>365</v>
      </c>
      <c r="E59" s="122" t="s">
        <v>349</v>
      </c>
      <c r="F59" s="96" t="s">
        <v>361</v>
      </c>
      <c r="G59" s="96" t="s">
        <v>178</v>
      </c>
      <c r="H59" s="96" t="s">
        <v>455</v>
      </c>
    </row>
    <row r="60" spans="1:8" x14ac:dyDescent="0.25">
      <c r="A60" s="212"/>
      <c r="B60" s="208"/>
      <c r="C60" s="90" t="s">
        <v>37</v>
      </c>
      <c r="D60" s="92" t="s">
        <v>365</v>
      </c>
      <c r="E60" s="122" t="s">
        <v>349</v>
      </c>
      <c r="F60" s="96" t="s">
        <v>361</v>
      </c>
      <c r="G60" s="96" t="s">
        <v>179</v>
      </c>
      <c r="H60" s="96" t="s">
        <v>362</v>
      </c>
    </row>
    <row r="61" spans="1:8" ht="25.5" x14ac:dyDescent="0.25">
      <c r="A61" s="212"/>
      <c r="B61" s="207" t="s">
        <v>94</v>
      </c>
      <c r="C61" s="90" t="s">
        <v>95</v>
      </c>
      <c r="D61" s="92" t="s">
        <v>454</v>
      </c>
      <c r="E61" s="90" t="s">
        <v>25</v>
      </c>
      <c r="F61" s="96" t="s">
        <v>361</v>
      </c>
      <c r="G61" s="96" t="s">
        <v>178</v>
      </c>
      <c r="H61" s="96" t="s">
        <v>455</v>
      </c>
    </row>
    <row r="62" spans="1:8" ht="25.5" x14ac:dyDescent="0.25">
      <c r="A62" s="212"/>
      <c r="B62" s="208"/>
      <c r="C62" s="90" t="s">
        <v>96</v>
      </c>
      <c r="D62" s="92" t="s">
        <v>454</v>
      </c>
      <c r="E62" s="90" t="s">
        <v>25</v>
      </c>
      <c r="F62" s="96" t="s">
        <v>361</v>
      </c>
      <c r="G62" s="96" t="s">
        <v>179</v>
      </c>
      <c r="H62" s="96" t="s">
        <v>362</v>
      </c>
    </row>
    <row r="63" spans="1:8" x14ac:dyDescent="0.25">
      <c r="A63" s="212"/>
      <c r="B63" s="207" t="s">
        <v>6</v>
      </c>
      <c r="C63" s="121" t="s">
        <v>351</v>
      </c>
      <c r="D63" s="92" t="s">
        <v>350</v>
      </c>
      <c r="E63" s="122" t="s">
        <v>7</v>
      </c>
      <c r="F63" s="96" t="s">
        <v>361</v>
      </c>
      <c r="G63" s="96" t="s">
        <v>178</v>
      </c>
      <c r="H63" s="96" t="s">
        <v>455</v>
      </c>
    </row>
    <row r="64" spans="1:8" x14ac:dyDescent="0.25">
      <c r="A64" s="212"/>
      <c r="B64" s="212"/>
      <c r="C64" s="90" t="s">
        <v>8</v>
      </c>
      <c r="D64" s="92" t="s">
        <v>350</v>
      </c>
      <c r="E64" s="122" t="s">
        <v>7</v>
      </c>
      <c r="F64" s="96" t="s">
        <v>361</v>
      </c>
      <c r="G64" s="96" t="s">
        <v>179</v>
      </c>
      <c r="H64" s="96" t="s">
        <v>362</v>
      </c>
    </row>
    <row r="65" spans="1:8" x14ac:dyDescent="0.25">
      <c r="A65" s="212"/>
      <c r="B65" s="212"/>
      <c r="C65" s="90" t="s">
        <v>363</v>
      </c>
      <c r="D65" s="92" t="s">
        <v>350</v>
      </c>
      <c r="E65" s="122" t="s">
        <v>7</v>
      </c>
      <c r="F65" s="96" t="s">
        <v>361</v>
      </c>
      <c r="G65" s="96" t="s">
        <v>178</v>
      </c>
      <c r="H65" s="96" t="s">
        <v>455</v>
      </c>
    </row>
    <row r="66" spans="1:8" x14ac:dyDescent="0.25">
      <c r="A66" s="212"/>
      <c r="B66" s="212"/>
      <c r="C66" s="90" t="s">
        <v>30</v>
      </c>
      <c r="D66" s="92" t="s">
        <v>350</v>
      </c>
      <c r="E66" s="122" t="s">
        <v>7</v>
      </c>
      <c r="F66" s="96" t="s">
        <v>361</v>
      </c>
      <c r="G66" s="96" t="s">
        <v>179</v>
      </c>
      <c r="H66" s="96" t="s">
        <v>362</v>
      </c>
    </row>
    <row r="67" spans="1:8" x14ac:dyDescent="0.25">
      <c r="A67" s="212"/>
      <c r="B67" s="212"/>
      <c r="C67" s="90" t="s">
        <v>394</v>
      </c>
      <c r="D67" s="92" t="s">
        <v>289</v>
      </c>
      <c r="E67" s="122" t="s">
        <v>23</v>
      </c>
      <c r="F67" s="96" t="s">
        <v>361</v>
      </c>
      <c r="G67" s="96" t="s">
        <v>178</v>
      </c>
      <c r="H67" s="96" t="s">
        <v>455</v>
      </c>
    </row>
    <row r="68" spans="1:8" x14ac:dyDescent="0.25">
      <c r="A68" s="212"/>
      <c r="B68" s="212"/>
      <c r="C68" s="90" t="s">
        <v>97</v>
      </c>
      <c r="D68" s="92" t="s">
        <v>289</v>
      </c>
      <c r="E68" s="120" t="s">
        <v>23</v>
      </c>
      <c r="F68" s="96" t="s">
        <v>361</v>
      </c>
      <c r="G68" s="96" t="s">
        <v>179</v>
      </c>
      <c r="H68" s="96" t="s">
        <v>362</v>
      </c>
    </row>
    <row r="69" spans="1:8" x14ac:dyDescent="0.25">
      <c r="A69" s="212"/>
      <c r="B69" s="212"/>
      <c r="C69" s="90" t="s">
        <v>395</v>
      </c>
      <c r="D69" s="92" t="s">
        <v>289</v>
      </c>
      <c r="E69" s="122" t="s">
        <v>7</v>
      </c>
      <c r="F69" s="96" t="s">
        <v>361</v>
      </c>
      <c r="G69" s="96" t="s">
        <v>178</v>
      </c>
      <c r="H69" s="96" t="s">
        <v>455</v>
      </c>
    </row>
    <row r="70" spans="1:8" x14ac:dyDescent="0.25">
      <c r="A70" s="212"/>
      <c r="B70" s="212"/>
      <c r="C70" s="90" t="s">
        <v>98</v>
      </c>
      <c r="D70" s="92" t="s">
        <v>289</v>
      </c>
      <c r="E70" s="122" t="s">
        <v>7</v>
      </c>
      <c r="F70" s="96" t="s">
        <v>361</v>
      </c>
      <c r="G70" s="96" t="s">
        <v>179</v>
      </c>
      <c r="H70" s="96" t="s">
        <v>362</v>
      </c>
    </row>
    <row r="71" spans="1:8" x14ac:dyDescent="0.25">
      <c r="A71" s="212"/>
      <c r="B71" s="212"/>
      <c r="C71" s="90" t="s">
        <v>411</v>
      </c>
      <c r="D71" s="92" t="s">
        <v>289</v>
      </c>
      <c r="E71" s="122" t="s">
        <v>7</v>
      </c>
      <c r="F71" s="96" t="s">
        <v>361</v>
      </c>
      <c r="G71" s="96" t="s">
        <v>178</v>
      </c>
      <c r="H71" s="96" t="s">
        <v>455</v>
      </c>
    </row>
    <row r="72" spans="1:8" x14ac:dyDescent="0.25">
      <c r="A72" s="212"/>
      <c r="B72" s="212"/>
      <c r="C72" s="90" t="s">
        <v>120</v>
      </c>
      <c r="D72" s="92" t="s">
        <v>289</v>
      </c>
      <c r="E72" s="122" t="s">
        <v>7</v>
      </c>
      <c r="F72" s="96" t="s">
        <v>361</v>
      </c>
      <c r="G72" s="96" t="s">
        <v>179</v>
      </c>
      <c r="H72" s="96" t="s">
        <v>362</v>
      </c>
    </row>
    <row r="73" spans="1:8" x14ac:dyDescent="0.25">
      <c r="A73" s="212"/>
      <c r="B73" s="212"/>
      <c r="C73" s="90" t="s">
        <v>432</v>
      </c>
      <c r="D73" s="95" t="s">
        <v>356</v>
      </c>
      <c r="E73" s="90" t="s">
        <v>27</v>
      </c>
      <c r="F73" s="92" t="s">
        <v>361</v>
      </c>
      <c r="G73" s="92" t="s">
        <v>178</v>
      </c>
      <c r="H73" s="92" t="s">
        <v>455</v>
      </c>
    </row>
    <row r="74" spans="1:8" x14ac:dyDescent="0.25">
      <c r="A74" s="212"/>
      <c r="B74" s="212"/>
      <c r="C74" s="90" t="s">
        <v>141</v>
      </c>
      <c r="D74" s="95" t="s">
        <v>356</v>
      </c>
      <c r="E74" s="90" t="s">
        <v>27</v>
      </c>
      <c r="F74" s="92" t="s">
        <v>361</v>
      </c>
      <c r="G74" s="92" t="s">
        <v>179</v>
      </c>
      <c r="H74" s="92" t="s">
        <v>362</v>
      </c>
    </row>
    <row r="75" spans="1:8" x14ac:dyDescent="0.25">
      <c r="A75" s="212"/>
      <c r="B75" s="212"/>
      <c r="C75" s="90" t="s">
        <v>433</v>
      </c>
      <c r="D75" s="95" t="s">
        <v>356</v>
      </c>
      <c r="E75" s="90" t="s">
        <v>27</v>
      </c>
      <c r="F75" s="92" t="s">
        <v>361</v>
      </c>
      <c r="G75" s="92" t="s">
        <v>178</v>
      </c>
      <c r="H75" s="92" t="s">
        <v>455</v>
      </c>
    </row>
    <row r="76" spans="1:8" x14ac:dyDescent="0.25">
      <c r="A76" s="212"/>
      <c r="B76" s="212"/>
      <c r="C76" s="90" t="s">
        <v>142</v>
      </c>
      <c r="D76" s="95" t="s">
        <v>356</v>
      </c>
      <c r="E76" s="90" t="s">
        <v>27</v>
      </c>
      <c r="F76" s="92" t="s">
        <v>361</v>
      </c>
      <c r="G76" s="92" t="s">
        <v>179</v>
      </c>
      <c r="H76" s="92" t="s">
        <v>362</v>
      </c>
    </row>
    <row r="77" spans="1:8" x14ac:dyDescent="0.25">
      <c r="A77" s="212"/>
      <c r="B77" s="212"/>
      <c r="C77" s="90" t="s">
        <v>434</v>
      </c>
      <c r="D77" s="95" t="s">
        <v>356</v>
      </c>
      <c r="E77" s="90" t="s">
        <v>27</v>
      </c>
      <c r="F77" s="92" t="s">
        <v>361</v>
      </c>
      <c r="G77" s="92" t="s">
        <v>178</v>
      </c>
      <c r="H77" s="92" t="s">
        <v>455</v>
      </c>
    </row>
    <row r="78" spans="1:8" x14ac:dyDescent="0.25">
      <c r="A78" s="212"/>
      <c r="B78" s="212"/>
      <c r="C78" s="90" t="s">
        <v>143</v>
      </c>
      <c r="D78" s="95" t="s">
        <v>356</v>
      </c>
      <c r="E78" s="90" t="s">
        <v>27</v>
      </c>
      <c r="F78" s="92" t="s">
        <v>361</v>
      </c>
      <c r="G78" s="92" t="s">
        <v>179</v>
      </c>
      <c r="H78" s="92" t="s">
        <v>362</v>
      </c>
    </row>
    <row r="79" spans="1:8" x14ac:dyDescent="0.25">
      <c r="A79" s="212"/>
      <c r="B79" s="212"/>
      <c r="C79" s="90" t="s">
        <v>418</v>
      </c>
      <c r="D79" s="92" t="s">
        <v>350</v>
      </c>
      <c r="E79" s="90" t="s">
        <v>7</v>
      </c>
      <c r="F79" s="98" t="s">
        <v>361</v>
      </c>
      <c r="G79" s="98" t="s">
        <v>178</v>
      </c>
      <c r="H79" s="98" t="s">
        <v>455</v>
      </c>
    </row>
    <row r="80" spans="1:8" x14ac:dyDescent="0.25">
      <c r="A80" s="212"/>
      <c r="B80" s="212"/>
      <c r="C80" s="90" t="s">
        <v>419</v>
      </c>
      <c r="D80" s="92" t="s">
        <v>350</v>
      </c>
      <c r="E80" s="90" t="s">
        <v>7</v>
      </c>
      <c r="F80" s="98" t="s">
        <v>361</v>
      </c>
      <c r="G80" s="98" t="s">
        <v>179</v>
      </c>
      <c r="H80" s="98" t="s">
        <v>362</v>
      </c>
    </row>
    <row r="81" spans="1:8" x14ac:dyDescent="0.25">
      <c r="A81" s="212"/>
      <c r="B81" s="212"/>
      <c r="C81" s="90" t="s">
        <v>452</v>
      </c>
      <c r="D81" s="92" t="s">
        <v>289</v>
      </c>
      <c r="E81" s="90" t="s">
        <v>7</v>
      </c>
      <c r="F81" s="96" t="s">
        <v>361</v>
      </c>
      <c r="G81" s="96" t="s">
        <v>178</v>
      </c>
      <c r="H81" s="96" t="s">
        <v>455</v>
      </c>
    </row>
    <row r="82" spans="1:8" x14ac:dyDescent="0.25">
      <c r="A82" s="212"/>
      <c r="B82" s="208"/>
      <c r="C82" s="90" t="s">
        <v>170</v>
      </c>
      <c r="D82" s="92" t="s">
        <v>289</v>
      </c>
      <c r="E82" s="90" t="s">
        <v>7</v>
      </c>
      <c r="F82" s="96" t="s">
        <v>361</v>
      </c>
      <c r="G82" s="96" t="s">
        <v>179</v>
      </c>
      <c r="H82" s="96" t="s">
        <v>362</v>
      </c>
    </row>
    <row r="83" spans="1:8" x14ac:dyDescent="0.25">
      <c r="A83" s="212"/>
      <c r="B83" s="207" t="s">
        <v>50</v>
      </c>
      <c r="C83" s="90" t="s">
        <v>372</v>
      </c>
      <c r="D83" s="92" t="s">
        <v>356</v>
      </c>
      <c r="E83" s="90" t="s">
        <v>27</v>
      </c>
      <c r="F83" s="92" t="s">
        <v>384</v>
      </c>
      <c r="G83" s="96" t="s">
        <v>178</v>
      </c>
      <c r="H83" s="96" t="s">
        <v>455</v>
      </c>
    </row>
    <row r="84" spans="1:8" x14ac:dyDescent="0.25">
      <c r="A84" s="212"/>
      <c r="B84" s="212"/>
      <c r="C84" s="90" t="s">
        <v>51</v>
      </c>
      <c r="D84" s="92" t="s">
        <v>356</v>
      </c>
      <c r="E84" s="90" t="s">
        <v>27</v>
      </c>
      <c r="F84" s="92" t="s">
        <v>384</v>
      </c>
      <c r="G84" s="96" t="s">
        <v>179</v>
      </c>
      <c r="H84" s="96" t="s">
        <v>362</v>
      </c>
    </row>
    <row r="85" spans="1:8" x14ac:dyDescent="0.25">
      <c r="A85" s="212"/>
      <c r="B85" s="212"/>
      <c r="C85" s="90" t="s">
        <v>421</v>
      </c>
      <c r="D85" s="92" t="s">
        <v>356</v>
      </c>
      <c r="E85" s="90" t="s">
        <v>27</v>
      </c>
      <c r="F85" s="96" t="s">
        <v>384</v>
      </c>
      <c r="G85" s="96" t="s">
        <v>178</v>
      </c>
      <c r="H85" s="96" t="s">
        <v>455</v>
      </c>
    </row>
    <row r="86" spans="1:8" x14ac:dyDescent="0.25">
      <c r="A86" s="212"/>
      <c r="B86" s="212"/>
      <c r="C86" s="90" t="s">
        <v>130</v>
      </c>
      <c r="D86" s="92" t="s">
        <v>356</v>
      </c>
      <c r="E86" s="90" t="s">
        <v>27</v>
      </c>
      <c r="F86" s="96" t="s">
        <v>384</v>
      </c>
      <c r="G86" s="96" t="s">
        <v>179</v>
      </c>
      <c r="H86" s="96" t="s">
        <v>362</v>
      </c>
    </row>
    <row r="87" spans="1:8" x14ac:dyDescent="0.25">
      <c r="A87" s="212"/>
      <c r="B87" s="212"/>
      <c r="C87" s="90" t="s">
        <v>422</v>
      </c>
      <c r="D87" s="92" t="s">
        <v>356</v>
      </c>
      <c r="E87" s="90" t="s">
        <v>27</v>
      </c>
      <c r="F87" s="96" t="s">
        <v>384</v>
      </c>
      <c r="G87" s="96" t="s">
        <v>178</v>
      </c>
      <c r="H87" s="96" t="s">
        <v>455</v>
      </c>
    </row>
    <row r="88" spans="1:8" x14ac:dyDescent="0.25">
      <c r="A88" s="212"/>
      <c r="B88" s="212"/>
      <c r="C88" s="90" t="s">
        <v>131</v>
      </c>
      <c r="D88" s="92" t="s">
        <v>356</v>
      </c>
      <c r="E88" s="90" t="s">
        <v>27</v>
      </c>
      <c r="F88" s="96" t="s">
        <v>384</v>
      </c>
      <c r="G88" s="96" t="s">
        <v>179</v>
      </c>
      <c r="H88" s="96" t="s">
        <v>362</v>
      </c>
    </row>
    <row r="89" spans="1:8" x14ac:dyDescent="0.25">
      <c r="A89" s="212"/>
      <c r="B89" s="212"/>
      <c r="C89" s="90" t="s">
        <v>423</v>
      </c>
      <c r="D89" s="92" t="s">
        <v>356</v>
      </c>
      <c r="E89" s="90" t="s">
        <v>27</v>
      </c>
      <c r="F89" s="96" t="s">
        <v>384</v>
      </c>
      <c r="G89" s="96" t="s">
        <v>178</v>
      </c>
      <c r="H89" s="96" t="s">
        <v>455</v>
      </c>
    </row>
    <row r="90" spans="1:8" x14ac:dyDescent="0.25">
      <c r="A90" s="212"/>
      <c r="B90" s="212"/>
      <c r="C90" s="90" t="s">
        <v>132</v>
      </c>
      <c r="D90" s="92" t="s">
        <v>356</v>
      </c>
      <c r="E90" s="90" t="s">
        <v>27</v>
      </c>
      <c r="F90" s="96" t="s">
        <v>384</v>
      </c>
      <c r="G90" s="96" t="s">
        <v>179</v>
      </c>
      <c r="H90" s="96" t="s">
        <v>362</v>
      </c>
    </row>
    <row r="91" spans="1:8" x14ac:dyDescent="0.25">
      <c r="A91" s="212"/>
      <c r="B91" s="212"/>
      <c r="C91" s="90" t="s">
        <v>424</v>
      </c>
      <c r="D91" s="92" t="s">
        <v>356</v>
      </c>
      <c r="E91" s="90" t="s">
        <v>27</v>
      </c>
      <c r="F91" s="96" t="s">
        <v>384</v>
      </c>
      <c r="G91" s="96" t="s">
        <v>178</v>
      </c>
      <c r="H91" s="96" t="s">
        <v>455</v>
      </c>
    </row>
    <row r="92" spans="1:8" x14ac:dyDescent="0.25">
      <c r="A92" s="212"/>
      <c r="B92" s="212"/>
      <c r="C92" s="90" t="s">
        <v>133</v>
      </c>
      <c r="D92" s="92" t="s">
        <v>356</v>
      </c>
      <c r="E92" s="90" t="s">
        <v>27</v>
      </c>
      <c r="F92" s="96" t="s">
        <v>384</v>
      </c>
      <c r="G92" s="96" t="s">
        <v>179</v>
      </c>
      <c r="H92" s="96" t="s">
        <v>362</v>
      </c>
    </row>
    <row r="93" spans="1:8" x14ac:dyDescent="0.25">
      <c r="A93" s="212"/>
      <c r="B93" s="212"/>
      <c r="C93" s="90" t="s">
        <v>425</v>
      </c>
      <c r="D93" s="92" t="s">
        <v>356</v>
      </c>
      <c r="E93" s="90" t="s">
        <v>27</v>
      </c>
      <c r="F93" s="96" t="s">
        <v>384</v>
      </c>
      <c r="G93" s="96" t="s">
        <v>178</v>
      </c>
      <c r="H93" s="96" t="s">
        <v>455</v>
      </c>
    </row>
    <row r="94" spans="1:8" x14ac:dyDescent="0.25">
      <c r="A94" s="212"/>
      <c r="B94" s="212"/>
      <c r="C94" s="90" t="s">
        <v>134</v>
      </c>
      <c r="D94" s="92" t="s">
        <v>356</v>
      </c>
      <c r="E94" s="90" t="s">
        <v>27</v>
      </c>
      <c r="F94" s="96" t="s">
        <v>384</v>
      </c>
      <c r="G94" s="96" t="s">
        <v>179</v>
      </c>
      <c r="H94" s="96" t="s">
        <v>362</v>
      </c>
    </row>
    <row r="95" spans="1:8" x14ac:dyDescent="0.25">
      <c r="A95" s="212"/>
      <c r="B95" s="212"/>
      <c r="C95" s="90" t="s">
        <v>426</v>
      </c>
      <c r="D95" s="92" t="s">
        <v>356</v>
      </c>
      <c r="E95" s="90" t="s">
        <v>27</v>
      </c>
      <c r="F95" s="96" t="s">
        <v>384</v>
      </c>
      <c r="G95" s="96" t="s">
        <v>178</v>
      </c>
      <c r="H95" s="96" t="s">
        <v>455</v>
      </c>
    </row>
    <row r="96" spans="1:8" x14ac:dyDescent="0.25">
      <c r="A96" s="212"/>
      <c r="B96" s="212"/>
      <c r="C96" s="90" t="s">
        <v>135</v>
      </c>
      <c r="D96" s="92" t="s">
        <v>356</v>
      </c>
      <c r="E96" s="90" t="s">
        <v>27</v>
      </c>
      <c r="F96" s="96" t="s">
        <v>384</v>
      </c>
      <c r="G96" s="96" t="s">
        <v>179</v>
      </c>
      <c r="H96" s="96" t="s">
        <v>362</v>
      </c>
    </row>
    <row r="97" spans="1:8" x14ac:dyDescent="0.25">
      <c r="A97" s="212"/>
      <c r="B97" s="212"/>
      <c r="C97" s="90" t="s">
        <v>427</v>
      </c>
      <c r="D97" s="92" t="s">
        <v>356</v>
      </c>
      <c r="E97" s="90" t="s">
        <v>27</v>
      </c>
      <c r="F97" s="92" t="s">
        <v>384</v>
      </c>
      <c r="G97" s="92" t="s">
        <v>178</v>
      </c>
      <c r="H97" s="92" t="s">
        <v>455</v>
      </c>
    </row>
    <row r="98" spans="1:8" x14ac:dyDescent="0.25">
      <c r="A98" s="212"/>
      <c r="B98" s="212"/>
      <c r="C98" s="90" t="s">
        <v>136</v>
      </c>
      <c r="D98" s="92" t="s">
        <v>356</v>
      </c>
      <c r="E98" s="90" t="s">
        <v>27</v>
      </c>
      <c r="F98" s="92" t="s">
        <v>384</v>
      </c>
      <c r="G98" s="92" t="s">
        <v>179</v>
      </c>
      <c r="H98" s="92" t="s">
        <v>362</v>
      </c>
    </row>
    <row r="99" spans="1:8" x14ac:dyDescent="0.25">
      <c r="A99" s="212"/>
      <c r="B99" s="212"/>
      <c r="C99" s="90" t="s">
        <v>428</v>
      </c>
      <c r="D99" s="92" t="s">
        <v>356</v>
      </c>
      <c r="E99" s="90" t="s">
        <v>27</v>
      </c>
      <c r="F99" s="92" t="s">
        <v>384</v>
      </c>
      <c r="G99" s="92" t="s">
        <v>178</v>
      </c>
      <c r="H99" s="92" t="s">
        <v>455</v>
      </c>
    </row>
    <row r="100" spans="1:8" x14ac:dyDescent="0.25">
      <c r="A100" s="212"/>
      <c r="B100" s="208"/>
      <c r="C100" s="90" t="s">
        <v>137</v>
      </c>
      <c r="D100" s="92" t="s">
        <v>356</v>
      </c>
      <c r="E100" s="90" t="s">
        <v>27</v>
      </c>
      <c r="F100" s="92" t="s">
        <v>384</v>
      </c>
      <c r="G100" s="92" t="s">
        <v>179</v>
      </c>
      <c r="H100" s="92" t="s">
        <v>362</v>
      </c>
    </row>
    <row r="101" spans="1:8" ht="25.5" customHeight="1" x14ac:dyDescent="0.25">
      <c r="A101" s="212"/>
      <c r="B101" s="207" t="s">
        <v>144</v>
      </c>
      <c r="C101" s="90" t="s">
        <v>435</v>
      </c>
      <c r="D101" s="92" t="s">
        <v>289</v>
      </c>
      <c r="E101" s="90" t="s">
        <v>349</v>
      </c>
      <c r="F101" s="96" t="s">
        <v>361</v>
      </c>
      <c r="G101" s="96" t="s">
        <v>178</v>
      </c>
      <c r="H101" s="96" t="s">
        <v>455</v>
      </c>
    </row>
    <row r="102" spans="1:8" x14ac:dyDescent="0.25">
      <c r="A102" s="212"/>
      <c r="B102" s="212"/>
      <c r="C102" s="90" t="s">
        <v>145</v>
      </c>
      <c r="D102" s="92" t="s">
        <v>289</v>
      </c>
      <c r="E102" s="90" t="s">
        <v>349</v>
      </c>
      <c r="F102" s="96" t="s">
        <v>361</v>
      </c>
      <c r="G102" s="96" t="s">
        <v>179</v>
      </c>
      <c r="H102" s="96" t="s">
        <v>362</v>
      </c>
    </row>
    <row r="103" spans="1:8" ht="25.5" customHeight="1" x14ac:dyDescent="0.25">
      <c r="A103" s="212"/>
      <c r="B103" s="212"/>
      <c r="C103" s="90" t="s">
        <v>437</v>
      </c>
      <c r="D103" s="92" t="s">
        <v>289</v>
      </c>
      <c r="E103" s="90" t="s">
        <v>349</v>
      </c>
      <c r="F103" s="96" t="s">
        <v>361</v>
      </c>
      <c r="G103" s="96" t="s">
        <v>178</v>
      </c>
      <c r="H103" s="96" t="s">
        <v>455</v>
      </c>
    </row>
    <row r="104" spans="1:8" ht="25.5" customHeight="1" x14ac:dyDescent="0.25">
      <c r="A104" s="212"/>
      <c r="B104" s="212"/>
      <c r="C104" s="90" t="s">
        <v>148</v>
      </c>
      <c r="D104" s="92" t="s">
        <v>289</v>
      </c>
      <c r="E104" s="90" t="s">
        <v>349</v>
      </c>
      <c r="F104" s="96" t="s">
        <v>361</v>
      </c>
      <c r="G104" s="96" t="s">
        <v>179</v>
      </c>
      <c r="H104" s="96" t="s">
        <v>362</v>
      </c>
    </row>
    <row r="105" spans="1:8" ht="25.5" customHeight="1" x14ac:dyDescent="0.25">
      <c r="A105" s="212"/>
      <c r="B105" s="212"/>
      <c r="C105" s="90" t="s">
        <v>451</v>
      </c>
      <c r="D105" s="92" t="s">
        <v>289</v>
      </c>
      <c r="E105" s="122" t="s">
        <v>349</v>
      </c>
      <c r="F105" s="96" t="s">
        <v>361</v>
      </c>
      <c r="G105" s="96" t="s">
        <v>178</v>
      </c>
      <c r="H105" s="96" t="s">
        <v>455</v>
      </c>
    </row>
    <row r="106" spans="1:8" x14ac:dyDescent="0.25">
      <c r="A106" s="212"/>
      <c r="B106" s="208"/>
      <c r="C106" s="90" t="s">
        <v>169</v>
      </c>
      <c r="D106" s="92" t="s">
        <v>289</v>
      </c>
      <c r="E106" s="90" t="s">
        <v>349</v>
      </c>
      <c r="F106" s="96" t="s">
        <v>361</v>
      </c>
      <c r="G106" s="96" t="s">
        <v>179</v>
      </c>
      <c r="H106" s="96" t="s">
        <v>362</v>
      </c>
    </row>
    <row r="107" spans="1:8" x14ac:dyDescent="0.25">
      <c r="A107" s="212"/>
      <c r="B107" s="207" t="s">
        <v>115</v>
      </c>
      <c r="C107" s="90" t="s">
        <v>409</v>
      </c>
      <c r="D107" s="92" t="s">
        <v>289</v>
      </c>
      <c r="E107" s="90" t="s">
        <v>349</v>
      </c>
      <c r="F107" s="96" t="s">
        <v>361</v>
      </c>
      <c r="G107" s="96" t="s">
        <v>178</v>
      </c>
      <c r="H107" s="96" t="s">
        <v>455</v>
      </c>
    </row>
    <row r="108" spans="1:8" x14ac:dyDescent="0.25">
      <c r="A108" s="212"/>
      <c r="B108" s="212"/>
      <c r="C108" s="90" t="s">
        <v>116</v>
      </c>
      <c r="D108" s="92" t="s">
        <v>289</v>
      </c>
      <c r="E108" s="90" t="s">
        <v>349</v>
      </c>
      <c r="F108" s="96" t="s">
        <v>361</v>
      </c>
      <c r="G108" s="96" t="s">
        <v>179</v>
      </c>
      <c r="H108" s="96" t="s">
        <v>362</v>
      </c>
    </row>
    <row r="109" spans="1:8" x14ac:dyDescent="0.25">
      <c r="A109" s="212"/>
      <c r="B109" s="212"/>
      <c r="C109" s="90" t="s">
        <v>439</v>
      </c>
      <c r="D109" s="92" t="s">
        <v>289</v>
      </c>
      <c r="E109" s="90" t="s">
        <v>349</v>
      </c>
      <c r="F109" s="96" t="s">
        <v>384</v>
      </c>
      <c r="G109" s="96" t="s">
        <v>178</v>
      </c>
      <c r="H109" s="96" t="s">
        <v>455</v>
      </c>
    </row>
    <row r="110" spans="1:8" x14ac:dyDescent="0.25">
      <c r="A110" s="212"/>
      <c r="B110" s="212"/>
      <c r="C110" s="90" t="s">
        <v>151</v>
      </c>
      <c r="D110" s="92" t="s">
        <v>289</v>
      </c>
      <c r="E110" s="90" t="s">
        <v>349</v>
      </c>
      <c r="F110" s="96" t="s">
        <v>384</v>
      </c>
      <c r="G110" s="96" t="s">
        <v>179</v>
      </c>
      <c r="H110" s="96" t="s">
        <v>362</v>
      </c>
    </row>
    <row r="111" spans="1:8" x14ac:dyDescent="0.25">
      <c r="A111" s="212"/>
      <c r="B111" s="212"/>
      <c r="C111" s="90" t="s">
        <v>440</v>
      </c>
      <c r="D111" s="92" t="s">
        <v>289</v>
      </c>
      <c r="E111" s="90" t="s">
        <v>349</v>
      </c>
      <c r="F111" s="96" t="s">
        <v>384</v>
      </c>
      <c r="G111" s="96" t="s">
        <v>178</v>
      </c>
      <c r="H111" s="96" t="s">
        <v>455</v>
      </c>
    </row>
    <row r="112" spans="1:8" x14ac:dyDescent="0.25">
      <c r="A112" s="212"/>
      <c r="B112" s="212"/>
      <c r="C112" s="90" t="s">
        <v>152</v>
      </c>
      <c r="D112" s="92" t="s">
        <v>289</v>
      </c>
      <c r="E112" s="90" t="s">
        <v>349</v>
      </c>
      <c r="F112" s="96" t="s">
        <v>384</v>
      </c>
      <c r="G112" s="96" t="s">
        <v>179</v>
      </c>
      <c r="H112" s="96" t="s">
        <v>362</v>
      </c>
    </row>
    <row r="113" spans="1:8" x14ac:dyDescent="0.25">
      <c r="A113" s="212"/>
      <c r="B113" s="212"/>
      <c r="C113" s="90" t="s">
        <v>441</v>
      </c>
      <c r="D113" s="92" t="s">
        <v>289</v>
      </c>
      <c r="E113" s="90" t="s">
        <v>349</v>
      </c>
      <c r="F113" s="96" t="s">
        <v>384</v>
      </c>
      <c r="G113" s="96" t="s">
        <v>178</v>
      </c>
      <c r="H113" s="96" t="s">
        <v>455</v>
      </c>
    </row>
    <row r="114" spans="1:8" x14ac:dyDescent="0.25">
      <c r="A114" s="212"/>
      <c r="B114" s="212"/>
      <c r="C114" s="90" t="s">
        <v>153</v>
      </c>
      <c r="D114" s="92" t="s">
        <v>289</v>
      </c>
      <c r="E114" s="90" t="s">
        <v>349</v>
      </c>
      <c r="F114" s="96" t="s">
        <v>384</v>
      </c>
      <c r="G114" s="96" t="s">
        <v>179</v>
      </c>
      <c r="H114" s="96" t="s">
        <v>362</v>
      </c>
    </row>
    <row r="115" spans="1:8" x14ac:dyDescent="0.25">
      <c r="A115" s="212"/>
      <c r="B115" s="212"/>
      <c r="C115" s="90" t="s">
        <v>442</v>
      </c>
      <c r="D115" s="92" t="s">
        <v>289</v>
      </c>
      <c r="E115" s="90" t="s">
        <v>349</v>
      </c>
      <c r="F115" s="96" t="s">
        <v>384</v>
      </c>
      <c r="G115" s="96" t="s">
        <v>178</v>
      </c>
      <c r="H115" s="96" t="s">
        <v>455</v>
      </c>
    </row>
    <row r="116" spans="1:8" x14ac:dyDescent="0.25">
      <c r="A116" s="212"/>
      <c r="B116" s="212"/>
      <c r="C116" s="90" t="s">
        <v>154</v>
      </c>
      <c r="D116" s="92" t="s">
        <v>289</v>
      </c>
      <c r="E116" s="90" t="s">
        <v>349</v>
      </c>
      <c r="F116" s="96" t="s">
        <v>384</v>
      </c>
      <c r="G116" s="96" t="s">
        <v>179</v>
      </c>
      <c r="H116" s="96" t="s">
        <v>362</v>
      </c>
    </row>
    <row r="117" spans="1:8" x14ac:dyDescent="0.25">
      <c r="A117" s="212"/>
      <c r="B117" s="212"/>
      <c r="C117" s="90" t="s">
        <v>443</v>
      </c>
      <c r="D117" s="92" t="s">
        <v>289</v>
      </c>
      <c r="E117" s="90" t="s">
        <v>349</v>
      </c>
      <c r="F117" s="96" t="s">
        <v>384</v>
      </c>
      <c r="G117" s="96" t="s">
        <v>178</v>
      </c>
      <c r="H117" s="96" t="s">
        <v>455</v>
      </c>
    </row>
    <row r="118" spans="1:8" x14ac:dyDescent="0.25">
      <c r="A118" s="212"/>
      <c r="B118" s="212"/>
      <c r="C118" s="90" t="s">
        <v>155</v>
      </c>
      <c r="D118" s="92" t="s">
        <v>289</v>
      </c>
      <c r="E118" s="90" t="s">
        <v>349</v>
      </c>
      <c r="F118" s="96" t="s">
        <v>384</v>
      </c>
      <c r="G118" s="96" t="s">
        <v>179</v>
      </c>
      <c r="H118" s="96" t="s">
        <v>362</v>
      </c>
    </row>
    <row r="119" spans="1:8" x14ac:dyDescent="0.25">
      <c r="A119" s="212"/>
      <c r="B119" s="212"/>
      <c r="C119" s="90" t="s">
        <v>444</v>
      </c>
      <c r="D119" s="92" t="s">
        <v>289</v>
      </c>
      <c r="E119" s="90" t="s">
        <v>349</v>
      </c>
      <c r="F119" s="96" t="s">
        <v>384</v>
      </c>
      <c r="G119" s="96" t="s">
        <v>178</v>
      </c>
      <c r="H119" s="96" t="s">
        <v>455</v>
      </c>
    </row>
    <row r="120" spans="1:8" x14ac:dyDescent="0.25">
      <c r="A120" s="208"/>
      <c r="B120" s="208"/>
      <c r="C120" s="90" t="s">
        <v>156</v>
      </c>
      <c r="D120" s="92" t="s">
        <v>289</v>
      </c>
      <c r="E120" s="90" t="s">
        <v>349</v>
      </c>
      <c r="F120" s="96" t="s">
        <v>384</v>
      </c>
      <c r="G120" s="96" t="s">
        <v>179</v>
      </c>
      <c r="H120" s="96" t="s">
        <v>362</v>
      </c>
    </row>
    <row r="121" spans="1:8" ht="38.25" customHeight="1" x14ac:dyDescent="0.25">
      <c r="A121" s="92" t="s">
        <v>185</v>
      </c>
      <c r="B121" s="92" t="s">
        <v>117</v>
      </c>
      <c r="C121" s="90" t="s">
        <v>118</v>
      </c>
      <c r="D121" s="92" t="s">
        <v>368</v>
      </c>
      <c r="E121" s="120" t="s">
        <v>7</v>
      </c>
      <c r="F121" s="92" t="s">
        <v>361</v>
      </c>
      <c r="G121" s="92" t="s">
        <v>178</v>
      </c>
      <c r="H121" s="92"/>
    </row>
    <row r="122" spans="1:8" ht="25.5" customHeight="1" x14ac:dyDescent="0.25">
      <c r="A122" s="207" t="s">
        <v>41</v>
      </c>
      <c r="B122" s="207" t="s">
        <v>42</v>
      </c>
      <c r="C122" s="90" t="s">
        <v>369</v>
      </c>
      <c r="D122" s="92" t="s">
        <v>368</v>
      </c>
      <c r="E122" s="122" t="s">
        <v>7</v>
      </c>
      <c r="F122" s="96" t="s">
        <v>361</v>
      </c>
      <c r="G122" s="96" t="s">
        <v>178</v>
      </c>
      <c r="H122" s="96" t="s">
        <v>455</v>
      </c>
    </row>
    <row r="123" spans="1:8" ht="25.5" customHeight="1" x14ac:dyDescent="0.25">
      <c r="A123" s="208"/>
      <c r="B123" s="208"/>
      <c r="C123" s="90" t="s">
        <v>43</v>
      </c>
      <c r="D123" s="95" t="s">
        <v>368</v>
      </c>
      <c r="E123" s="122" t="s">
        <v>7</v>
      </c>
      <c r="F123" s="96" t="s">
        <v>361</v>
      </c>
      <c r="G123" s="96" t="s">
        <v>179</v>
      </c>
      <c r="H123" s="92" t="s">
        <v>362</v>
      </c>
    </row>
    <row r="124" spans="1:8" ht="25.5" customHeight="1" x14ac:dyDescent="0.25">
      <c r="A124" s="207" t="s">
        <v>173</v>
      </c>
      <c r="B124" s="207" t="s">
        <v>174</v>
      </c>
      <c r="C124" s="91" t="s">
        <v>175</v>
      </c>
      <c r="D124" s="95" t="s">
        <v>368</v>
      </c>
      <c r="E124" s="122" t="s">
        <v>7</v>
      </c>
      <c r="F124" s="96" t="s">
        <v>361</v>
      </c>
      <c r="G124" s="96" t="s">
        <v>178</v>
      </c>
      <c r="H124" s="92" t="s">
        <v>455</v>
      </c>
    </row>
    <row r="125" spans="1:8" ht="25.5" customHeight="1" x14ac:dyDescent="0.25">
      <c r="A125" s="208"/>
      <c r="B125" s="208"/>
      <c r="C125" s="91" t="s">
        <v>456</v>
      </c>
      <c r="D125" s="95" t="s">
        <v>368</v>
      </c>
      <c r="E125" s="122" t="s">
        <v>7</v>
      </c>
      <c r="F125" s="96" t="s">
        <v>361</v>
      </c>
      <c r="G125" s="96" t="s">
        <v>179</v>
      </c>
      <c r="H125" s="92" t="s">
        <v>362</v>
      </c>
    </row>
    <row r="126" spans="1:8" ht="25.5" customHeight="1" x14ac:dyDescent="0.25">
      <c r="A126" s="207" t="s">
        <v>80</v>
      </c>
      <c r="B126" s="207" t="s">
        <v>81</v>
      </c>
      <c r="C126" s="91" t="s">
        <v>82</v>
      </c>
      <c r="D126" s="95" t="s">
        <v>368</v>
      </c>
      <c r="E126" s="122" t="s">
        <v>7</v>
      </c>
      <c r="F126" s="96" t="s">
        <v>361</v>
      </c>
      <c r="G126" s="96" t="s">
        <v>178</v>
      </c>
      <c r="H126" s="96"/>
    </row>
    <row r="127" spans="1:8" ht="25.5" customHeight="1" x14ac:dyDescent="0.25">
      <c r="A127" s="212"/>
      <c r="B127" s="212"/>
      <c r="C127" s="91" t="s">
        <v>412</v>
      </c>
      <c r="D127" s="95" t="s">
        <v>368</v>
      </c>
      <c r="E127" s="122" t="s">
        <v>7</v>
      </c>
      <c r="F127" s="96" t="s">
        <v>361</v>
      </c>
      <c r="G127" s="96" t="s">
        <v>178</v>
      </c>
      <c r="H127" s="96" t="s">
        <v>455</v>
      </c>
    </row>
    <row r="128" spans="1:8" ht="25.5" customHeight="1" x14ac:dyDescent="0.25">
      <c r="A128" s="212"/>
      <c r="B128" s="212"/>
      <c r="C128" s="91" t="s">
        <v>121</v>
      </c>
      <c r="D128" s="95" t="s">
        <v>368</v>
      </c>
      <c r="E128" s="123" t="s">
        <v>7</v>
      </c>
      <c r="F128" s="96" t="s">
        <v>361</v>
      </c>
      <c r="G128" s="96" t="s">
        <v>179</v>
      </c>
      <c r="H128" s="96" t="s">
        <v>362</v>
      </c>
    </row>
    <row r="129" spans="1:8" ht="25.5" customHeight="1" x14ac:dyDescent="0.25">
      <c r="A129" s="212"/>
      <c r="B129" s="212"/>
      <c r="C129" s="91" t="s">
        <v>429</v>
      </c>
      <c r="D129" s="95" t="s">
        <v>370</v>
      </c>
      <c r="E129" s="90" t="s">
        <v>349</v>
      </c>
      <c r="F129" s="92" t="s">
        <v>361</v>
      </c>
      <c r="G129" s="92" t="s">
        <v>178</v>
      </c>
      <c r="H129" s="92" t="s">
        <v>455</v>
      </c>
    </row>
    <row r="130" spans="1:8" ht="25.5" customHeight="1" x14ac:dyDescent="0.25">
      <c r="A130" s="212"/>
      <c r="B130" s="212"/>
      <c r="C130" s="91" t="s">
        <v>138</v>
      </c>
      <c r="D130" s="95" t="s">
        <v>370</v>
      </c>
      <c r="E130" s="91" t="s">
        <v>349</v>
      </c>
      <c r="F130" s="92" t="s">
        <v>361</v>
      </c>
      <c r="G130" s="92" t="s">
        <v>179</v>
      </c>
      <c r="H130" s="92" t="s">
        <v>362</v>
      </c>
    </row>
    <row r="131" spans="1:8" ht="25.5" customHeight="1" x14ac:dyDescent="0.25">
      <c r="A131" s="208"/>
      <c r="B131" s="208"/>
      <c r="C131" s="91" t="s">
        <v>162</v>
      </c>
      <c r="D131" s="95" t="s">
        <v>368</v>
      </c>
      <c r="E131" s="90" t="s">
        <v>7</v>
      </c>
      <c r="F131" s="96" t="s">
        <v>361</v>
      </c>
      <c r="G131" s="96" t="s">
        <v>178</v>
      </c>
      <c r="H131" s="96"/>
    </row>
    <row r="132" spans="1:8" x14ac:dyDescent="0.25">
      <c r="A132" s="207" t="s">
        <v>184</v>
      </c>
      <c r="B132" s="207" t="s">
        <v>85</v>
      </c>
      <c r="C132" s="91" t="s">
        <v>389</v>
      </c>
      <c r="D132" s="97" t="s">
        <v>289</v>
      </c>
      <c r="E132" s="90" t="s">
        <v>7</v>
      </c>
      <c r="F132" s="92" t="s">
        <v>361</v>
      </c>
      <c r="G132" s="92" t="s">
        <v>178</v>
      </c>
      <c r="H132" s="92" t="s">
        <v>455</v>
      </c>
    </row>
    <row r="133" spans="1:8" x14ac:dyDescent="0.25">
      <c r="A133" s="208"/>
      <c r="B133" s="208"/>
      <c r="C133" s="91" t="s">
        <v>86</v>
      </c>
      <c r="D133" s="97" t="s">
        <v>289</v>
      </c>
      <c r="E133" s="122" t="s">
        <v>7</v>
      </c>
      <c r="F133" s="92" t="s">
        <v>361</v>
      </c>
      <c r="G133" s="92" t="s">
        <v>179</v>
      </c>
      <c r="H133" s="92" t="s">
        <v>362</v>
      </c>
    </row>
    <row r="134" spans="1:8" ht="25.5" x14ac:dyDescent="0.25">
      <c r="A134" s="207" t="s">
        <v>55</v>
      </c>
      <c r="B134" s="207" t="s">
        <v>56</v>
      </c>
      <c r="C134" s="91" t="s">
        <v>374</v>
      </c>
      <c r="D134" s="95" t="s">
        <v>370</v>
      </c>
      <c r="E134" s="120" t="s">
        <v>349</v>
      </c>
      <c r="F134" s="96" t="s">
        <v>361</v>
      </c>
      <c r="G134" s="96" t="s">
        <v>178</v>
      </c>
      <c r="H134" s="96" t="s">
        <v>455</v>
      </c>
    </row>
    <row r="135" spans="1:8" ht="25.5" x14ac:dyDescent="0.25">
      <c r="A135" s="208"/>
      <c r="B135" s="208"/>
      <c r="C135" s="91" t="s">
        <v>57</v>
      </c>
      <c r="D135" s="95" t="s">
        <v>370</v>
      </c>
      <c r="E135" s="120" t="s">
        <v>349</v>
      </c>
      <c r="F135" s="96" t="s">
        <v>361</v>
      </c>
      <c r="G135" s="96" t="s">
        <v>179</v>
      </c>
      <c r="H135" s="92" t="s">
        <v>362</v>
      </c>
    </row>
    <row r="136" spans="1:8" x14ac:dyDescent="0.25">
      <c r="A136" s="207" t="s">
        <v>66</v>
      </c>
      <c r="B136" s="213" t="s">
        <v>381</v>
      </c>
      <c r="C136" s="91" t="s">
        <v>67</v>
      </c>
      <c r="D136" s="95" t="s">
        <v>289</v>
      </c>
      <c r="E136" s="90" t="s">
        <v>23</v>
      </c>
      <c r="F136" s="96" t="s">
        <v>361</v>
      </c>
      <c r="G136" s="96" t="s">
        <v>178</v>
      </c>
      <c r="H136" s="96"/>
    </row>
    <row r="137" spans="1:8" x14ac:dyDescent="0.25">
      <c r="A137" s="212"/>
      <c r="B137" s="214"/>
      <c r="C137" s="91" t="s">
        <v>68</v>
      </c>
      <c r="D137" s="95" t="s">
        <v>289</v>
      </c>
      <c r="E137" s="90" t="s">
        <v>23</v>
      </c>
      <c r="F137" s="96" t="s">
        <v>361</v>
      </c>
      <c r="G137" s="96" t="s">
        <v>179</v>
      </c>
      <c r="H137" s="92"/>
    </row>
    <row r="138" spans="1:8" x14ac:dyDescent="0.25">
      <c r="A138" s="212"/>
      <c r="B138" s="214"/>
      <c r="C138" s="91" t="s">
        <v>382</v>
      </c>
      <c r="D138" s="95" t="s">
        <v>289</v>
      </c>
      <c r="E138" s="120" t="s">
        <v>23</v>
      </c>
      <c r="F138" s="96" t="s">
        <v>361</v>
      </c>
      <c r="G138" s="96" t="s">
        <v>178</v>
      </c>
      <c r="H138" s="92" t="s">
        <v>455</v>
      </c>
    </row>
    <row r="139" spans="1:8" x14ac:dyDescent="0.25">
      <c r="A139" s="212"/>
      <c r="B139" s="214"/>
      <c r="C139" s="91" t="s">
        <v>69</v>
      </c>
      <c r="D139" s="95" t="s">
        <v>289</v>
      </c>
      <c r="E139" s="123" t="s">
        <v>23</v>
      </c>
      <c r="F139" s="96" t="s">
        <v>361</v>
      </c>
      <c r="G139" s="96" t="s">
        <v>179</v>
      </c>
      <c r="H139" s="92" t="s">
        <v>362</v>
      </c>
    </row>
    <row r="140" spans="1:8" x14ac:dyDescent="0.25">
      <c r="A140" s="212"/>
      <c r="B140" s="215"/>
      <c r="C140" s="91" t="s">
        <v>70</v>
      </c>
      <c r="D140" s="95" t="s">
        <v>289</v>
      </c>
      <c r="E140" s="120" t="s">
        <v>23</v>
      </c>
      <c r="F140" s="96" t="s">
        <v>361</v>
      </c>
      <c r="G140" s="96" t="s">
        <v>178</v>
      </c>
      <c r="H140" s="96"/>
    </row>
    <row r="141" spans="1:8" x14ac:dyDescent="0.25">
      <c r="A141" s="212"/>
      <c r="B141" s="213" t="s">
        <v>186</v>
      </c>
      <c r="C141" s="91" t="s">
        <v>386</v>
      </c>
      <c r="D141" s="95" t="s">
        <v>356</v>
      </c>
      <c r="E141" s="120" t="s">
        <v>27</v>
      </c>
      <c r="F141" s="96" t="s">
        <v>361</v>
      </c>
      <c r="G141" s="96" t="s">
        <v>178</v>
      </c>
      <c r="H141" s="96" t="s">
        <v>455</v>
      </c>
    </row>
    <row r="142" spans="1:8" x14ac:dyDescent="0.25">
      <c r="A142" s="212"/>
      <c r="B142" s="214"/>
      <c r="C142" s="91" t="s">
        <v>76</v>
      </c>
      <c r="D142" s="95" t="s">
        <v>356</v>
      </c>
      <c r="E142" s="120" t="s">
        <v>27</v>
      </c>
      <c r="F142" s="96" t="s">
        <v>361</v>
      </c>
      <c r="G142" s="96" t="s">
        <v>179</v>
      </c>
      <c r="H142" s="96" t="s">
        <v>362</v>
      </c>
    </row>
    <row r="143" spans="1:8" x14ac:dyDescent="0.25">
      <c r="A143" s="212"/>
      <c r="B143" s="214"/>
      <c r="C143" s="91" t="s">
        <v>387</v>
      </c>
      <c r="D143" s="92" t="s">
        <v>356</v>
      </c>
      <c r="E143" s="120" t="s">
        <v>27</v>
      </c>
      <c r="F143" s="96" t="s">
        <v>361</v>
      </c>
      <c r="G143" s="96" t="s">
        <v>178</v>
      </c>
      <c r="H143" s="96" t="s">
        <v>455</v>
      </c>
    </row>
    <row r="144" spans="1:8" x14ac:dyDescent="0.25">
      <c r="A144" s="212"/>
      <c r="B144" s="214"/>
      <c r="C144" s="91" t="s">
        <v>77</v>
      </c>
      <c r="D144" s="92" t="s">
        <v>356</v>
      </c>
      <c r="E144" s="120" t="s">
        <v>27</v>
      </c>
      <c r="F144" s="96" t="s">
        <v>361</v>
      </c>
      <c r="G144" s="96" t="s">
        <v>179</v>
      </c>
      <c r="H144" s="96" t="s">
        <v>362</v>
      </c>
    </row>
    <row r="145" spans="1:8" x14ac:dyDescent="0.25">
      <c r="A145" s="212"/>
      <c r="B145" s="214"/>
      <c r="C145" s="90" t="s">
        <v>388</v>
      </c>
      <c r="D145" s="92" t="s">
        <v>356</v>
      </c>
      <c r="E145" s="120" t="s">
        <v>27</v>
      </c>
      <c r="F145" s="96" t="s">
        <v>361</v>
      </c>
      <c r="G145" s="96" t="s">
        <v>178</v>
      </c>
      <c r="H145" s="96" t="s">
        <v>455</v>
      </c>
    </row>
    <row r="146" spans="1:8" x14ac:dyDescent="0.25">
      <c r="A146" s="208"/>
      <c r="B146" s="215"/>
      <c r="C146" s="90" t="s">
        <v>78</v>
      </c>
      <c r="D146" s="92" t="s">
        <v>356</v>
      </c>
      <c r="E146" s="120" t="s">
        <v>27</v>
      </c>
      <c r="F146" s="92" t="s">
        <v>361</v>
      </c>
      <c r="G146" s="96" t="s">
        <v>179</v>
      </c>
      <c r="H146" s="96" t="s">
        <v>362</v>
      </c>
    </row>
    <row r="147" spans="1:8" x14ac:dyDescent="0.25">
      <c r="A147" s="217" t="s">
        <v>9</v>
      </c>
      <c r="B147" s="207" t="s">
        <v>10</v>
      </c>
      <c r="C147" s="90" t="s">
        <v>352</v>
      </c>
      <c r="D147" s="92" t="s">
        <v>289</v>
      </c>
      <c r="E147" s="120" t="s">
        <v>349</v>
      </c>
      <c r="F147" s="96" t="s">
        <v>361</v>
      </c>
      <c r="G147" s="96" t="s">
        <v>178</v>
      </c>
      <c r="H147" s="96" t="s">
        <v>455</v>
      </c>
    </row>
    <row r="148" spans="1:8" x14ac:dyDescent="0.25">
      <c r="A148" s="219"/>
      <c r="B148" s="208"/>
      <c r="C148" s="90" t="s">
        <v>11</v>
      </c>
      <c r="D148" s="92" t="s">
        <v>289</v>
      </c>
      <c r="E148" s="120" t="s">
        <v>349</v>
      </c>
      <c r="F148" s="96" t="s">
        <v>361</v>
      </c>
      <c r="G148" s="96" t="s">
        <v>179</v>
      </c>
      <c r="H148" s="96" t="s">
        <v>362</v>
      </c>
    </row>
    <row r="149" spans="1:8" x14ac:dyDescent="0.25">
      <c r="A149" s="219"/>
      <c r="B149" s="207" t="s">
        <v>47</v>
      </c>
      <c r="C149" s="90" t="s">
        <v>371</v>
      </c>
      <c r="D149" s="96" t="s">
        <v>289</v>
      </c>
      <c r="E149" s="120" t="s">
        <v>349</v>
      </c>
      <c r="F149" s="96" t="s">
        <v>361</v>
      </c>
      <c r="G149" s="96" t="s">
        <v>178</v>
      </c>
      <c r="H149" s="96" t="s">
        <v>455</v>
      </c>
    </row>
    <row r="150" spans="1:8" x14ac:dyDescent="0.25">
      <c r="A150" s="219"/>
      <c r="B150" s="208"/>
      <c r="C150" s="90" t="s">
        <v>48</v>
      </c>
      <c r="D150" s="96" t="s">
        <v>289</v>
      </c>
      <c r="E150" s="120" t="s">
        <v>349</v>
      </c>
      <c r="F150" s="96" t="s">
        <v>361</v>
      </c>
      <c r="G150" s="96" t="s">
        <v>179</v>
      </c>
      <c r="H150" s="96" t="s">
        <v>362</v>
      </c>
    </row>
    <row r="151" spans="1:8" x14ac:dyDescent="0.25">
      <c r="A151" s="219"/>
      <c r="B151" s="207" t="s">
        <v>101</v>
      </c>
      <c r="C151" s="90" t="s">
        <v>397</v>
      </c>
      <c r="D151" s="98" t="s">
        <v>289</v>
      </c>
      <c r="E151" s="90" t="s">
        <v>349</v>
      </c>
      <c r="F151" s="96" t="s">
        <v>384</v>
      </c>
      <c r="G151" s="96" t="s">
        <v>178</v>
      </c>
      <c r="H151" s="96" t="s">
        <v>455</v>
      </c>
    </row>
    <row r="152" spans="1:8" x14ac:dyDescent="0.25">
      <c r="A152" s="219"/>
      <c r="B152" s="212"/>
      <c r="C152" s="90" t="s">
        <v>102</v>
      </c>
      <c r="D152" s="98" t="s">
        <v>289</v>
      </c>
      <c r="E152" s="90" t="s">
        <v>349</v>
      </c>
      <c r="F152" s="96" t="s">
        <v>384</v>
      </c>
      <c r="G152" s="96" t="s">
        <v>179</v>
      </c>
      <c r="H152" s="96" t="s">
        <v>362</v>
      </c>
    </row>
    <row r="153" spans="1:8" x14ac:dyDescent="0.25">
      <c r="A153" s="219"/>
      <c r="B153" s="212"/>
      <c r="C153" s="90" t="s">
        <v>398</v>
      </c>
      <c r="D153" s="98" t="s">
        <v>289</v>
      </c>
      <c r="E153" s="90" t="s">
        <v>349</v>
      </c>
      <c r="F153" s="96" t="s">
        <v>384</v>
      </c>
      <c r="G153" s="96" t="s">
        <v>178</v>
      </c>
      <c r="H153" s="96" t="s">
        <v>455</v>
      </c>
    </row>
    <row r="154" spans="1:8" x14ac:dyDescent="0.25">
      <c r="A154" s="219"/>
      <c r="B154" s="212"/>
      <c r="C154" s="90" t="s">
        <v>103</v>
      </c>
      <c r="D154" s="98" t="s">
        <v>289</v>
      </c>
      <c r="E154" s="90" t="s">
        <v>349</v>
      </c>
      <c r="F154" s="96" t="s">
        <v>384</v>
      </c>
      <c r="G154" s="96" t="s">
        <v>179</v>
      </c>
      <c r="H154" s="96" t="s">
        <v>362</v>
      </c>
    </row>
    <row r="155" spans="1:8" x14ac:dyDescent="0.25">
      <c r="A155" s="219"/>
      <c r="B155" s="212"/>
      <c r="C155" s="90" t="s">
        <v>399</v>
      </c>
      <c r="D155" s="98" t="s">
        <v>289</v>
      </c>
      <c r="E155" s="90" t="s">
        <v>349</v>
      </c>
      <c r="F155" s="96" t="s">
        <v>384</v>
      </c>
      <c r="G155" s="96" t="s">
        <v>178</v>
      </c>
      <c r="H155" s="96" t="s">
        <v>455</v>
      </c>
    </row>
    <row r="156" spans="1:8" x14ac:dyDescent="0.25">
      <c r="A156" s="219"/>
      <c r="B156" s="212"/>
      <c r="C156" s="90" t="s">
        <v>104</v>
      </c>
      <c r="D156" s="98" t="s">
        <v>289</v>
      </c>
      <c r="E156" s="90" t="s">
        <v>349</v>
      </c>
      <c r="F156" s="96" t="s">
        <v>384</v>
      </c>
      <c r="G156" s="96" t="s">
        <v>179</v>
      </c>
      <c r="H156" s="96" t="s">
        <v>362</v>
      </c>
    </row>
    <row r="157" spans="1:8" ht="25.5" x14ac:dyDescent="0.25">
      <c r="A157" s="219"/>
      <c r="B157" s="212"/>
      <c r="C157" s="90" t="s">
        <v>400</v>
      </c>
      <c r="D157" s="98" t="s">
        <v>289</v>
      </c>
      <c r="E157" s="90" t="s">
        <v>349</v>
      </c>
      <c r="F157" s="96" t="s">
        <v>384</v>
      </c>
      <c r="G157" s="96" t="s">
        <v>178</v>
      </c>
      <c r="H157" s="96"/>
    </row>
    <row r="158" spans="1:8" x14ac:dyDescent="0.25">
      <c r="A158" s="219"/>
      <c r="B158" s="212"/>
      <c r="C158" s="90" t="s">
        <v>401</v>
      </c>
      <c r="D158" s="98" t="s">
        <v>289</v>
      </c>
      <c r="E158" s="90" t="s">
        <v>349</v>
      </c>
      <c r="F158" s="96" t="s">
        <v>384</v>
      </c>
      <c r="G158" s="96" t="s">
        <v>178</v>
      </c>
      <c r="H158" s="96" t="s">
        <v>455</v>
      </c>
    </row>
    <row r="159" spans="1:8" x14ac:dyDescent="0.25">
      <c r="A159" s="219"/>
      <c r="B159" s="212"/>
      <c r="C159" s="90" t="s">
        <v>105</v>
      </c>
      <c r="D159" s="98" t="s">
        <v>289</v>
      </c>
      <c r="E159" s="90" t="s">
        <v>349</v>
      </c>
      <c r="F159" s="96" t="s">
        <v>384</v>
      </c>
      <c r="G159" s="96" t="s">
        <v>179</v>
      </c>
      <c r="H159" s="96" t="s">
        <v>362</v>
      </c>
    </row>
    <row r="160" spans="1:8" x14ac:dyDescent="0.25">
      <c r="A160" s="219"/>
      <c r="B160" s="212"/>
      <c r="C160" s="90" t="s">
        <v>402</v>
      </c>
      <c r="D160" s="98" t="s">
        <v>289</v>
      </c>
      <c r="E160" s="90" t="s">
        <v>349</v>
      </c>
      <c r="F160" s="96" t="s">
        <v>384</v>
      </c>
      <c r="G160" s="96" t="s">
        <v>178</v>
      </c>
      <c r="H160" s="96" t="s">
        <v>455</v>
      </c>
    </row>
    <row r="161" spans="1:8" x14ac:dyDescent="0.25">
      <c r="A161" s="219"/>
      <c r="B161" s="208"/>
      <c r="C161" s="90" t="s">
        <v>106</v>
      </c>
      <c r="D161" s="98" t="s">
        <v>289</v>
      </c>
      <c r="E161" s="90" t="s">
        <v>349</v>
      </c>
      <c r="F161" s="96" t="s">
        <v>384</v>
      </c>
      <c r="G161" s="96" t="s">
        <v>179</v>
      </c>
      <c r="H161" s="96" t="s">
        <v>362</v>
      </c>
    </row>
    <row r="162" spans="1:8" x14ac:dyDescent="0.25">
      <c r="A162" s="219"/>
      <c r="B162" s="207" t="s">
        <v>111</v>
      </c>
      <c r="C162" s="90" t="s">
        <v>405</v>
      </c>
      <c r="D162" s="98" t="s">
        <v>289</v>
      </c>
      <c r="E162" s="90" t="s">
        <v>349</v>
      </c>
      <c r="F162" s="96" t="s">
        <v>384</v>
      </c>
      <c r="G162" s="96" t="s">
        <v>178</v>
      </c>
      <c r="H162" s="96" t="s">
        <v>455</v>
      </c>
    </row>
    <row r="163" spans="1:8" x14ac:dyDescent="0.25">
      <c r="A163" s="219"/>
      <c r="B163" s="212"/>
      <c r="C163" s="90" t="s">
        <v>112</v>
      </c>
      <c r="D163" s="95" t="s">
        <v>289</v>
      </c>
      <c r="E163" s="90" t="s">
        <v>349</v>
      </c>
      <c r="F163" s="96" t="s">
        <v>384</v>
      </c>
      <c r="G163" s="96" t="s">
        <v>179</v>
      </c>
      <c r="H163" s="96" t="s">
        <v>362</v>
      </c>
    </row>
    <row r="164" spans="1:8" x14ac:dyDescent="0.25">
      <c r="A164" s="219"/>
      <c r="B164" s="212"/>
      <c r="C164" s="90" t="s">
        <v>406</v>
      </c>
      <c r="D164" s="92" t="s">
        <v>289</v>
      </c>
      <c r="E164" s="90" t="s">
        <v>349</v>
      </c>
      <c r="F164" s="96" t="s">
        <v>384</v>
      </c>
      <c r="G164" s="96" t="s">
        <v>178</v>
      </c>
      <c r="H164" s="96" t="s">
        <v>455</v>
      </c>
    </row>
    <row r="165" spans="1:8" x14ac:dyDescent="0.25">
      <c r="A165" s="219"/>
      <c r="B165" s="212"/>
      <c r="C165" s="90" t="s">
        <v>113</v>
      </c>
      <c r="D165" s="92" t="s">
        <v>289</v>
      </c>
      <c r="E165" s="90" t="s">
        <v>349</v>
      </c>
      <c r="F165" s="96" t="s">
        <v>384</v>
      </c>
      <c r="G165" s="96" t="s">
        <v>179</v>
      </c>
      <c r="H165" s="96" t="s">
        <v>362</v>
      </c>
    </row>
    <row r="166" spans="1:8" ht="38.25" customHeight="1" x14ac:dyDescent="0.25">
      <c r="A166" s="219"/>
      <c r="B166" s="212"/>
      <c r="C166" s="90" t="s">
        <v>407</v>
      </c>
      <c r="D166" s="92" t="s">
        <v>289</v>
      </c>
      <c r="E166" s="90" t="s">
        <v>349</v>
      </c>
      <c r="F166" s="96" t="s">
        <v>384</v>
      </c>
      <c r="G166" s="96" t="s">
        <v>178</v>
      </c>
      <c r="H166" s="96"/>
    </row>
    <row r="167" spans="1:8" x14ac:dyDescent="0.25">
      <c r="A167" s="219"/>
      <c r="B167" s="212"/>
      <c r="C167" s="90" t="s">
        <v>408</v>
      </c>
      <c r="D167" s="92" t="s">
        <v>289</v>
      </c>
      <c r="E167" s="90" t="s">
        <v>349</v>
      </c>
      <c r="F167" s="96" t="s">
        <v>384</v>
      </c>
      <c r="G167" s="96" t="s">
        <v>178</v>
      </c>
      <c r="H167" s="96" t="s">
        <v>455</v>
      </c>
    </row>
    <row r="168" spans="1:8" x14ac:dyDescent="0.25">
      <c r="A168" s="219"/>
      <c r="B168" s="208"/>
      <c r="C168" s="90" t="s">
        <v>114</v>
      </c>
      <c r="D168" s="92" t="s">
        <v>289</v>
      </c>
      <c r="E168" s="90" t="s">
        <v>349</v>
      </c>
      <c r="F168" s="96" t="s">
        <v>384</v>
      </c>
      <c r="G168" s="96" t="s">
        <v>179</v>
      </c>
      <c r="H168" s="96" t="s">
        <v>362</v>
      </c>
    </row>
    <row r="169" spans="1:8" ht="25.5" x14ac:dyDescent="0.25">
      <c r="A169" s="219"/>
      <c r="B169" s="207" t="s">
        <v>71</v>
      </c>
      <c r="C169" s="90" t="s">
        <v>383</v>
      </c>
      <c r="D169" s="92" t="s">
        <v>289</v>
      </c>
      <c r="E169" s="90" t="s">
        <v>7</v>
      </c>
      <c r="F169" s="96" t="s">
        <v>361</v>
      </c>
      <c r="G169" s="96" t="s">
        <v>178</v>
      </c>
      <c r="H169" s="96" t="s">
        <v>455</v>
      </c>
    </row>
    <row r="170" spans="1:8" ht="25.5" x14ac:dyDescent="0.25">
      <c r="A170" s="219"/>
      <c r="B170" s="208"/>
      <c r="C170" s="90" t="s">
        <v>72</v>
      </c>
      <c r="D170" s="92" t="s">
        <v>289</v>
      </c>
      <c r="E170" s="90" t="s">
        <v>7</v>
      </c>
      <c r="F170" s="92" t="s">
        <v>361</v>
      </c>
      <c r="G170" s="96" t="s">
        <v>179</v>
      </c>
      <c r="H170" s="96" t="s">
        <v>362</v>
      </c>
    </row>
    <row r="171" spans="1:8" x14ac:dyDescent="0.25">
      <c r="A171" s="219"/>
      <c r="B171" s="207" t="s">
        <v>99</v>
      </c>
      <c r="C171" s="90" t="s">
        <v>396</v>
      </c>
      <c r="D171" s="98" t="s">
        <v>289</v>
      </c>
      <c r="E171" s="90" t="s">
        <v>14</v>
      </c>
      <c r="F171" s="96" t="s">
        <v>361</v>
      </c>
      <c r="G171" s="96" t="s">
        <v>178</v>
      </c>
      <c r="H171" s="96" t="s">
        <v>455</v>
      </c>
    </row>
    <row r="172" spans="1:8" x14ac:dyDescent="0.25">
      <c r="A172" s="219"/>
      <c r="B172" s="212"/>
      <c r="C172" s="90" t="s">
        <v>100</v>
      </c>
      <c r="D172" s="98" t="s">
        <v>289</v>
      </c>
      <c r="E172" s="90" t="s">
        <v>14</v>
      </c>
      <c r="F172" s="96" t="s">
        <v>361</v>
      </c>
      <c r="G172" s="96" t="s">
        <v>179</v>
      </c>
      <c r="H172" s="96" t="s">
        <v>362</v>
      </c>
    </row>
    <row r="173" spans="1:8" x14ac:dyDescent="0.25">
      <c r="A173" s="219"/>
      <c r="B173" s="212"/>
      <c r="C173" s="90" t="s">
        <v>445</v>
      </c>
      <c r="D173" s="92" t="s">
        <v>289</v>
      </c>
      <c r="E173" s="90" t="s">
        <v>14</v>
      </c>
      <c r="F173" s="96" t="s">
        <v>361</v>
      </c>
      <c r="G173" s="96" t="s">
        <v>178</v>
      </c>
      <c r="H173" s="96" t="s">
        <v>455</v>
      </c>
    </row>
    <row r="174" spans="1:8" ht="25.5" x14ac:dyDescent="0.25">
      <c r="A174" s="219"/>
      <c r="B174" s="208"/>
      <c r="C174" s="90" t="s">
        <v>157</v>
      </c>
      <c r="D174" s="92" t="s">
        <v>289</v>
      </c>
      <c r="E174" s="90" t="s">
        <v>14</v>
      </c>
      <c r="F174" s="96" t="s">
        <v>361</v>
      </c>
      <c r="G174" s="96" t="s">
        <v>179</v>
      </c>
      <c r="H174" s="96" t="s">
        <v>362</v>
      </c>
    </row>
    <row r="175" spans="1:8" x14ac:dyDescent="0.25">
      <c r="A175" s="219"/>
      <c r="B175" s="207" t="s">
        <v>109</v>
      </c>
      <c r="C175" s="90" t="s">
        <v>404</v>
      </c>
      <c r="D175" s="98" t="s">
        <v>289</v>
      </c>
      <c r="E175" s="90" t="s">
        <v>7</v>
      </c>
      <c r="F175" s="96" t="s">
        <v>361</v>
      </c>
      <c r="G175" s="96" t="s">
        <v>178</v>
      </c>
      <c r="H175" s="96" t="s">
        <v>455</v>
      </c>
    </row>
    <row r="176" spans="1:8" x14ac:dyDescent="0.25">
      <c r="A176" s="219"/>
      <c r="B176" s="208"/>
      <c r="C176" s="90" t="s">
        <v>110</v>
      </c>
      <c r="D176" s="98" t="s">
        <v>289</v>
      </c>
      <c r="E176" s="90" t="s">
        <v>7</v>
      </c>
      <c r="F176" s="96" t="s">
        <v>361</v>
      </c>
      <c r="G176" s="96" t="s">
        <v>179</v>
      </c>
      <c r="H176" s="96" t="s">
        <v>362</v>
      </c>
    </row>
    <row r="177" spans="1:8" x14ac:dyDescent="0.25">
      <c r="A177" s="219"/>
      <c r="B177" s="207" t="s">
        <v>18</v>
      </c>
      <c r="C177" s="90" t="s">
        <v>355</v>
      </c>
      <c r="D177" s="96" t="s">
        <v>289</v>
      </c>
      <c r="E177" s="90" t="s">
        <v>349</v>
      </c>
      <c r="F177" s="96" t="s">
        <v>361</v>
      </c>
      <c r="G177" s="96" t="s">
        <v>178</v>
      </c>
      <c r="H177" s="96" t="s">
        <v>455</v>
      </c>
    </row>
    <row r="178" spans="1:8" x14ac:dyDescent="0.25">
      <c r="A178" s="219"/>
      <c r="B178" s="212"/>
      <c r="C178" s="90" t="s">
        <v>19</v>
      </c>
      <c r="D178" s="96" t="s">
        <v>289</v>
      </c>
      <c r="E178" s="91" t="s">
        <v>349</v>
      </c>
      <c r="F178" s="96" t="s">
        <v>361</v>
      </c>
      <c r="G178" s="96" t="s">
        <v>179</v>
      </c>
      <c r="H178" s="96" t="s">
        <v>362</v>
      </c>
    </row>
    <row r="179" spans="1:8" ht="25.5" x14ac:dyDescent="0.25">
      <c r="A179" s="219"/>
      <c r="B179" s="212"/>
      <c r="C179" s="90" t="s">
        <v>430</v>
      </c>
      <c r="D179" s="92" t="s">
        <v>289</v>
      </c>
      <c r="E179" s="91" t="s">
        <v>349</v>
      </c>
      <c r="F179" s="92" t="s">
        <v>361</v>
      </c>
      <c r="G179" s="92" t="s">
        <v>178</v>
      </c>
      <c r="H179" s="92" t="s">
        <v>455</v>
      </c>
    </row>
    <row r="180" spans="1:8" ht="25.5" x14ac:dyDescent="0.25">
      <c r="A180" s="219"/>
      <c r="B180" s="208"/>
      <c r="C180" s="90" t="s">
        <v>139</v>
      </c>
      <c r="D180" s="92" t="s">
        <v>289</v>
      </c>
      <c r="E180" s="91" t="s">
        <v>349</v>
      </c>
      <c r="F180" s="92" t="s">
        <v>361</v>
      </c>
      <c r="G180" s="92" t="s">
        <v>179</v>
      </c>
      <c r="H180" s="92" t="s">
        <v>362</v>
      </c>
    </row>
    <row r="181" spans="1:8" ht="25.5" customHeight="1" x14ac:dyDescent="0.25">
      <c r="A181" s="219"/>
      <c r="B181" s="207" t="s">
        <v>34</v>
      </c>
      <c r="C181" s="90" t="s">
        <v>49</v>
      </c>
      <c r="D181" s="92" t="s">
        <v>356</v>
      </c>
      <c r="E181" s="90" t="s">
        <v>25</v>
      </c>
      <c r="F181" s="96" t="s">
        <v>361</v>
      </c>
      <c r="G181" s="96" t="s">
        <v>178</v>
      </c>
      <c r="H181" s="96"/>
    </row>
    <row r="182" spans="1:8" ht="25.5" customHeight="1" x14ac:dyDescent="0.25">
      <c r="A182" s="219"/>
      <c r="B182" s="212"/>
      <c r="C182" s="90" t="s">
        <v>364</v>
      </c>
      <c r="D182" s="92" t="s">
        <v>289</v>
      </c>
      <c r="E182" s="120" t="s">
        <v>23</v>
      </c>
      <c r="F182" s="96" t="s">
        <v>361</v>
      </c>
      <c r="G182" s="96" t="s">
        <v>178</v>
      </c>
      <c r="H182" s="96" t="s">
        <v>455</v>
      </c>
    </row>
    <row r="183" spans="1:8" ht="25.5" customHeight="1" x14ac:dyDescent="0.25">
      <c r="A183" s="219"/>
      <c r="B183" s="212"/>
      <c r="C183" s="91" t="s">
        <v>35</v>
      </c>
      <c r="D183" s="92" t="s">
        <v>289</v>
      </c>
      <c r="E183" s="123" t="s">
        <v>23</v>
      </c>
      <c r="F183" s="96" t="s">
        <v>361</v>
      </c>
      <c r="G183" s="96" t="s">
        <v>179</v>
      </c>
      <c r="H183" s="92" t="s">
        <v>362</v>
      </c>
    </row>
    <row r="184" spans="1:8" ht="25.5" customHeight="1" x14ac:dyDescent="0.25">
      <c r="A184" s="219"/>
      <c r="B184" s="212"/>
      <c r="C184" s="90" t="s">
        <v>367</v>
      </c>
      <c r="D184" s="92" t="s">
        <v>289</v>
      </c>
      <c r="E184" s="90" t="s">
        <v>23</v>
      </c>
      <c r="F184" s="96" t="s">
        <v>361</v>
      </c>
      <c r="G184" s="96" t="s">
        <v>178</v>
      </c>
      <c r="H184" s="96" t="s">
        <v>455</v>
      </c>
    </row>
    <row r="185" spans="1:8" x14ac:dyDescent="0.25">
      <c r="A185" s="219"/>
      <c r="B185" s="212"/>
      <c r="C185" s="90" t="s">
        <v>40</v>
      </c>
      <c r="D185" s="92" t="s">
        <v>289</v>
      </c>
      <c r="E185" s="120" t="s">
        <v>23</v>
      </c>
      <c r="F185" s="96" t="s">
        <v>361</v>
      </c>
      <c r="G185" s="96" t="s">
        <v>179</v>
      </c>
      <c r="H185" s="96" t="s">
        <v>362</v>
      </c>
    </row>
    <row r="186" spans="1:8" ht="25.5" customHeight="1" x14ac:dyDescent="0.25">
      <c r="A186" s="219"/>
      <c r="B186" s="212"/>
      <c r="C186" s="90" t="s">
        <v>108</v>
      </c>
      <c r="D186" s="98" t="s">
        <v>289</v>
      </c>
      <c r="E186" s="90" t="s">
        <v>349</v>
      </c>
      <c r="F186" s="96" t="s">
        <v>361</v>
      </c>
      <c r="G186" s="96" t="s">
        <v>178</v>
      </c>
      <c r="H186" s="96"/>
    </row>
    <row r="187" spans="1:8" ht="25.5" x14ac:dyDescent="0.25">
      <c r="A187" s="219"/>
      <c r="B187" s="212"/>
      <c r="C187" s="90" t="s">
        <v>73</v>
      </c>
      <c r="D187" s="95" t="s">
        <v>356</v>
      </c>
      <c r="E187" s="90" t="s">
        <v>27</v>
      </c>
      <c r="F187" s="95" t="s">
        <v>361</v>
      </c>
      <c r="G187" s="95" t="s">
        <v>178</v>
      </c>
      <c r="H187" s="95" t="s">
        <v>455</v>
      </c>
    </row>
    <row r="188" spans="1:8" ht="25.5" x14ac:dyDescent="0.25">
      <c r="A188" s="219"/>
      <c r="B188" s="212"/>
      <c r="C188" s="90" t="s">
        <v>74</v>
      </c>
      <c r="D188" s="95" t="s">
        <v>356</v>
      </c>
      <c r="E188" s="90" t="s">
        <v>27</v>
      </c>
      <c r="F188" s="92" t="s">
        <v>361</v>
      </c>
      <c r="G188" s="92" t="s">
        <v>179</v>
      </c>
      <c r="H188" s="92" t="s">
        <v>362</v>
      </c>
    </row>
    <row r="189" spans="1:8" ht="25.5" x14ac:dyDescent="0.25">
      <c r="A189" s="219"/>
      <c r="B189" s="212"/>
      <c r="C189" s="90" t="s">
        <v>75</v>
      </c>
      <c r="D189" s="95" t="s">
        <v>356</v>
      </c>
      <c r="E189" s="90" t="s">
        <v>27</v>
      </c>
      <c r="F189" s="92" t="s">
        <v>361</v>
      </c>
      <c r="G189" s="92" t="s">
        <v>178</v>
      </c>
      <c r="H189" s="92" t="s">
        <v>455</v>
      </c>
    </row>
    <row r="190" spans="1:8" ht="51" x14ac:dyDescent="0.25">
      <c r="A190" s="219"/>
      <c r="B190" s="212"/>
      <c r="C190" s="90" t="s">
        <v>385</v>
      </c>
      <c r="D190" s="95" t="s">
        <v>356</v>
      </c>
      <c r="E190" s="90" t="s">
        <v>27</v>
      </c>
      <c r="F190" s="92" t="s">
        <v>361</v>
      </c>
      <c r="G190" s="92" t="s">
        <v>179</v>
      </c>
      <c r="H190" s="92" t="s">
        <v>362</v>
      </c>
    </row>
    <row r="191" spans="1:8" ht="25.5" customHeight="1" x14ac:dyDescent="0.25">
      <c r="A191" s="219"/>
      <c r="B191" s="212"/>
      <c r="C191" s="90" t="s">
        <v>431</v>
      </c>
      <c r="D191" s="92" t="s">
        <v>289</v>
      </c>
      <c r="E191" s="90" t="s">
        <v>349</v>
      </c>
      <c r="F191" s="92" t="s">
        <v>361</v>
      </c>
      <c r="G191" s="92" t="s">
        <v>178</v>
      </c>
      <c r="H191" s="92" t="s">
        <v>455</v>
      </c>
    </row>
    <row r="192" spans="1:8" ht="25.5" customHeight="1" x14ac:dyDescent="0.25">
      <c r="A192" s="219"/>
      <c r="B192" s="212"/>
      <c r="C192" s="90" t="s">
        <v>140</v>
      </c>
      <c r="D192" s="92" t="s">
        <v>289</v>
      </c>
      <c r="E192" s="91" t="s">
        <v>349</v>
      </c>
      <c r="F192" s="92" t="s">
        <v>361</v>
      </c>
      <c r="G192" s="92" t="s">
        <v>179</v>
      </c>
      <c r="H192" s="92" t="s">
        <v>362</v>
      </c>
    </row>
    <row r="193" spans="1:8" x14ac:dyDescent="0.25">
      <c r="A193" s="219"/>
      <c r="B193" s="212"/>
      <c r="C193" s="90" t="s">
        <v>438</v>
      </c>
      <c r="D193" s="92" t="s">
        <v>289</v>
      </c>
      <c r="E193" s="90" t="s">
        <v>349</v>
      </c>
      <c r="F193" s="96" t="s">
        <v>361</v>
      </c>
      <c r="G193" s="96" t="s">
        <v>178</v>
      </c>
      <c r="H193" s="96" t="s">
        <v>455</v>
      </c>
    </row>
    <row r="194" spans="1:8" x14ac:dyDescent="0.25">
      <c r="A194" s="219"/>
      <c r="B194" s="212"/>
      <c r="C194" s="90" t="s">
        <v>149</v>
      </c>
      <c r="D194" s="92" t="s">
        <v>289</v>
      </c>
      <c r="E194" s="90" t="s">
        <v>349</v>
      </c>
      <c r="F194" s="96" t="s">
        <v>361</v>
      </c>
      <c r="G194" s="96" t="s">
        <v>179</v>
      </c>
      <c r="H194" s="96" t="s">
        <v>362</v>
      </c>
    </row>
    <row r="195" spans="1:8" ht="25.5" customHeight="1" x14ac:dyDescent="0.25">
      <c r="A195" s="219"/>
      <c r="B195" s="212"/>
      <c r="C195" s="90" t="s">
        <v>150</v>
      </c>
      <c r="D195" s="92" t="s">
        <v>289</v>
      </c>
      <c r="E195" s="90" t="s">
        <v>349</v>
      </c>
      <c r="F195" s="96" t="s">
        <v>361</v>
      </c>
      <c r="G195" s="96" t="s">
        <v>178</v>
      </c>
      <c r="H195" s="96"/>
    </row>
    <row r="196" spans="1:8" ht="25.5" customHeight="1" x14ac:dyDescent="0.25">
      <c r="A196" s="219"/>
      <c r="B196" s="212"/>
      <c r="C196" s="90" t="s">
        <v>447</v>
      </c>
      <c r="D196" s="92" t="s">
        <v>289</v>
      </c>
      <c r="E196" s="90" t="s">
        <v>349</v>
      </c>
      <c r="F196" s="96" t="s">
        <v>361</v>
      </c>
      <c r="G196" s="96" t="s">
        <v>178</v>
      </c>
      <c r="H196" s="96" t="s">
        <v>455</v>
      </c>
    </row>
    <row r="197" spans="1:8" ht="25.5" customHeight="1" x14ac:dyDescent="0.25">
      <c r="A197" s="219"/>
      <c r="B197" s="212"/>
      <c r="C197" s="90" t="s">
        <v>159</v>
      </c>
      <c r="D197" s="92" t="s">
        <v>289</v>
      </c>
      <c r="E197" s="90" t="s">
        <v>349</v>
      </c>
      <c r="F197" s="96" t="s">
        <v>361</v>
      </c>
      <c r="G197" s="96" t="s">
        <v>179</v>
      </c>
      <c r="H197" s="96" t="s">
        <v>362</v>
      </c>
    </row>
    <row r="198" spans="1:8" ht="25.5" customHeight="1" x14ac:dyDescent="0.25">
      <c r="A198" s="219"/>
      <c r="B198" s="212"/>
      <c r="C198" s="90" t="s">
        <v>448</v>
      </c>
      <c r="D198" s="92" t="s">
        <v>289</v>
      </c>
      <c r="E198" s="90" t="s">
        <v>349</v>
      </c>
      <c r="F198" s="96" t="s">
        <v>361</v>
      </c>
      <c r="G198" s="96" t="s">
        <v>178</v>
      </c>
      <c r="H198" s="96" t="s">
        <v>455</v>
      </c>
    </row>
    <row r="199" spans="1:8" ht="25.5" customHeight="1" x14ac:dyDescent="0.25">
      <c r="A199" s="219"/>
      <c r="B199" s="212"/>
      <c r="C199" s="90" t="s">
        <v>160</v>
      </c>
      <c r="D199" s="92" t="s">
        <v>289</v>
      </c>
      <c r="E199" s="90" t="s">
        <v>349</v>
      </c>
      <c r="F199" s="96" t="s">
        <v>361</v>
      </c>
      <c r="G199" s="96" t="s">
        <v>179</v>
      </c>
      <c r="H199" s="96" t="s">
        <v>362</v>
      </c>
    </row>
    <row r="200" spans="1:8" ht="25.5" customHeight="1" x14ac:dyDescent="0.25">
      <c r="A200" s="219"/>
      <c r="B200" s="212"/>
      <c r="C200" s="90" t="s">
        <v>161</v>
      </c>
      <c r="D200" s="92" t="s">
        <v>289</v>
      </c>
      <c r="E200" s="90" t="s">
        <v>23</v>
      </c>
      <c r="F200" s="96" t="s">
        <v>361</v>
      </c>
      <c r="G200" s="96" t="s">
        <v>178</v>
      </c>
      <c r="H200" s="96"/>
    </row>
    <row r="201" spans="1:8" ht="25.5" customHeight="1" x14ac:dyDescent="0.25">
      <c r="A201" s="219"/>
      <c r="B201" s="212"/>
      <c r="C201" s="90" t="s">
        <v>449</v>
      </c>
      <c r="D201" s="92" t="s">
        <v>289</v>
      </c>
      <c r="E201" s="90" t="s">
        <v>7</v>
      </c>
      <c r="F201" s="96" t="s">
        <v>361</v>
      </c>
      <c r="G201" s="96" t="s">
        <v>178</v>
      </c>
      <c r="H201" s="96" t="s">
        <v>455</v>
      </c>
    </row>
    <row r="202" spans="1:8" ht="25.5" customHeight="1" x14ac:dyDescent="0.25">
      <c r="A202" s="219"/>
      <c r="B202" s="208"/>
      <c r="C202" s="90" t="s">
        <v>163</v>
      </c>
      <c r="D202" s="92" t="s">
        <v>289</v>
      </c>
      <c r="E202" s="90" t="s">
        <v>7</v>
      </c>
      <c r="F202" s="96" t="s">
        <v>361</v>
      </c>
      <c r="G202" s="96" t="s">
        <v>179</v>
      </c>
      <c r="H202" s="96" t="s">
        <v>362</v>
      </c>
    </row>
    <row r="203" spans="1:8" x14ac:dyDescent="0.25">
      <c r="A203" s="219"/>
      <c r="B203" s="207" t="s">
        <v>171</v>
      </c>
      <c r="C203" s="90" t="s">
        <v>453</v>
      </c>
      <c r="D203" s="92" t="s">
        <v>289</v>
      </c>
      <c r="E203" s="90" t="s">
        <v>349</v>
      </c>
      <c r="F203" s="96" t="s">
        <v>361</v>
      </c>
      <c r="G203" s="96" t="s">
        <v>178</v>
      </c>
      <c r="H203" s="96" t="s">
        <v>455</v>
      </c>
    </row>
    <row r="204" spans="1:8" x14ac:dyDescent="0.25">
      <c r="A204" s="218"/>
      <c r="B204" s="208"/>
      <c r="C204" s="90" t="s">
        <v>172</v>
      </c>
      <c r="D204" s="92" t="s">
        <v>289</v>
      </c>
      <c r="E204" s="90" t="s">
        <v>349</v>
      </c>
      <c r="F204" s="96" t="s">
        <v>361</v>
      </c>
      <c r="G204" s="96" t="s">
        <v>179</v>
      </c>
      <c r="H204" s="96" t="s">
        <v>362</v>
      </c>
    </row>
    <row r="205" spans="1:8" x14ac:dyDescent="0.25">
      <c r="A205" s="92" t="s">
        <v>180</v>
      </c>
      <c r="B205" s="92" t="s">
        <v>164</v>
      </c>
      <c r="C205" s="90" t="s">
        <v>165</v>
      </c>
      <c r="D205" s="92" t="s">
        <v>368</v>
      </c>
      <c r="E205" s="90" t="s">
        <v>7</v>
      </c>
      <c r="F205" s="96" t="s">
        <v>361</v>
      </c>
      <c r="G205" s="96" t="s">
        <v>178</v>
      </c>
      <c r="H205" s="96"/>
    </row>
    <row r="206" spans="1:8" ht="25.5" x14ac:dyDescent="0.25">
      <c r="A206" s="92" t="s">
        <v>183</v>
      </c>
      <c r="B206" s="92" t="s">
        <v>83</v>
      </c>
      <c r="C206" s="90" t="s">
        <v>84</v>
      </c>
      <c r="D206" s="92" t="s">
        <v>368</v>
      </c>
      <c r="E206" s="90" t="s">
        <v>7</v>
      </c>
      <c r="F206" s="96" t="s">
        <v>361</v>
      </c>
      <c r="G206" s="96" t="s">
        <v>178</v>
      </c>
      <c r="H206" s="96"/>
    </row>
    <row r="207" spans="1:8" x14ac:dyDescent="0.25">
      <c r="A207" s="92" t="s">
        <v>472</v>
      </c>
      <c r="B207" s="92" t="s">
        <v>168</v>
      </c>
      <c r="C207" s="90" t="s">
        <v>168</v>
      </c>
      <c r="D207" s="92" t="s">
        <v>289</v>
      </c>
      <c r="E207" s="91" t="s">
        <v>7</v>
      </c>
      <c r="F207" s="96" t="s">
        <v>361</v>
      </c>
      <c r="G207" s="96" t="s">
        <v>178</v>
      </c>
      <c r="H207" s="96"/>
    </row>
    <row r="208" spans="1:8" x14ac:dyDescent="0.25">
      <c r="A208" s="207" t="s">
        <v>52</v>
      </c>
      <c r="B208" s="207" t="s">
        <v>53</v>
      </c>
      <c r="C208" s="90" t="s">
        <v>373</v>
      </c>
      <c r="D208" s="92" t="s">
        <v>289</v>
      </c>
      <c r="E208" s="120" t="s">
        <v>349</v>
      </c>
      <c r="F208" s="96" t="s">
        <v>361</v>
      </c>
      <c r="G208" s="96" t="s">
        <v>178</v>
      </c>
      <c r="H208" s="96" t="s">
        <v>455</v>
      </c>
    </row>
    <row r="209" spans="1:8" x14ac:dyDescent="0.25">
      <c r="A209" s="212"/>
      <c r="B209" s="212"/>
      <c r="C209" s="90" t="s">
        <v>54</v>
      </c>
      <c r="D209" s="92" t="s">
        <v>289</v>
      </c>
      <c r="E209" s="120" t="s">
        <v>349</v>
      </c>
      <c r="F209" s="96" t="s">
        <v>361</v>
      </c>
      <c r="G209" s="96" t="s">
        <v>179</v>
      </c>
      <c r="H209" s="96" t="s">
        <v>362</v>
      </c>
    </row>
    <row r="210" spans="1:8" x14ac:dyDescent="0.25">
      <c r="A210" s="212"/>
      <c r="B210" s="212"/>
      <c r="C210" s="90" t="s">
        <v>410</v>
      </c>
      <c r="D210" s="92" t="s">
        <v>289</v>
      </c>
      <c r="E210" s="120" t="s">
        <v>7</v>
      </c>
      <c r="F210" s="96" t="s">
        <v>361</v>
      </c>
      <c r="G210" s="96" t="s">
        <v>178</v>
      </c>
      <c r="H210" s="96" t="s">
        <v>455</v>
      </c>
    </row>
    <row r="211" spans="1:8" x14ac:dyDescent="0.25">
      <c r="A211" s="212"/>
      <c r="B211" s="212"/>
      <c r="C211" s="90" t="s">
        <v>119</v>
      </c>
      <c r="D211" s="92" t="s">
        <v>289</v>
      </c>
      <c r="E211" s="120" t="s">
        <v>7</v>
      </c>
      <c r="F211" s="96" t="s">
        <v>361</v>
      </c>
      <c r="G211" s="96" t="s">
        <v>179</v>
      </c>
      <c r="H211" s="96" t="s">
        <v>362</v>
      </c>
    </row>
    <row r="212" spans="1:8" x14ac:dyDescent="0.25">
      <c r="A212" s="212"/>
      <c r="B212" s="212"/>
      <c r="C212" s="90" t="s">
        <v>415</v>
      </c>
      <c r="D212" s="92" t="s">
        <v>289</v>
      </c>
      <c r="E212" s="120" t="s">
        <v>23</v>
      </c>
      <c r="F212" s="96" t="s">
        <v>361</v>
      </c>
      <c r="G212" s="96" t="s">
        <v>178</v>
      </c>
      <c r="H212" s="96" t="s">
        <v>455</v>
      </c>
    </row>
    <row r="213" spans="1:8" x14ac:dyDescent="0.25">
      <c r="A213" s="212"/>
      <c r="B213" s="212"/>
      <c r="C213" s="90" t="s">
        <v>124</v>
      </c>
      <c r="D213" s="92" t="s">
        <v>289</v>
      </c>
      <c r="E213" s="120" t="s">
        <v>23</v>
      </c>
      <c r="F213" s="96" t="s">
        <v>361</v>
      </c>
      <c r="G213" s="96" t="s">
        <v>179</v>
      </c>
      <c r="H213" s="96" t="s">
        <v>362</v>
      </c>
    </row>
    <row r="214" spans="1:8" x14ac:dyDescent="0.25">
      <c r="A214" s="212"/>
      <c r="B214" s="212"/>
      <c r="C214" s="90" t="s">
        <v>416</v>
      </c>
      <c r="D214" s="92" t="s">
        <v>289</v>
      </c>
      <c r="E214" s="122" t="s">
        <v>23</v>
      </c>
      <c r="F214" s="96" t="s">
        <v>361</v>
      </c>
      <c r="G214" s="96" t="s">
        <v>178</v>
      </c>
      <c r="H214" s="96" t="s">
        <v>455</v>
      </c>
    </row>
    <row r="215" spans="1:8" x14ac:dyDescent="0.25">
      <c r="A215" s="212"/>
      <c r="B215" s="212"/>
      <c r="C215" s="90" t="s">
        <v>125</v>
      </c>
      <c r="D215" s="92" t="s">
        <v>289</v>
      </c>
      <c r="E215" s="90" t="s">
        <v>23</v>
      </c>
      <c r="F215" s="96" t="s">
        <v>361</v>
      </c>
      <c r="G215" s="96" t="s">
        <v>179</v>
      </c>
      <c r="H215" s="96" t="s">
        <v>362</v>
      </c>
    </row>
    <row r="216" spans="1:8" x14ac:dyDescent="0.25">
      <c r="A216" s="212"/>
      <c r="B216" s="212"/>
      <c r="C216" s="90" t="s">
        <v>420</v>
      </c>
      <c r="D216" s="92" t="s">
        <v>289</v>
      </c>
      <c r="E216" s="122" t="s">
        <v>349</v>
      </c>
      <c r="F216" s="96" t="s">
        <v>361</v>
      </c>
      <c r="G216" s="96" t="s">
        <v>178</v>
      </c>
      <c r="H216" s="96" t="s">
        <v>455</v>
      </c>
    </row>
    <row r="217" spans="1:8" x14ac:dyDescent="0.25">
      <c r="A217" s="212"/>
      <c r="B217" s="212"/>
      <c r="C217" s="90" t="s">
        <v>126</v>
      </c>
      <c r="D217" s="92" t="s">
        <v>289</v>
      </c>
      <c r="E217" s="122" t="s">
        <v>349</v>
      </c>
      <c r="F217" s="96" t="s">
        <v>361</v>
      </c>
      <c r="G217" s="96" t="s">
        <v>179</v>
      </c>
      <c r="H217" s="96" t="s">
        <v>362</v>
      </c>
    </row>
    <row r="218" spans="1:8" x14ac:dyDescent="0.25">
      <c r="A218" s="208"/>
      <c r="B218" s="208"/>
      <c r="C218" s="90" t="s">
        <v>417</v>
      </c>
      <c r="D218" s="92" t="s">
        <v>289</v>
      </c>
      <c r="E218" s="122" t="s">
        <v>23</v>
      </c>
      <c r="F218" s="96" t="s">
        <v>361</v>
      </c>
      <c r="G218" s="96" t="s">
        <v>179</v>
      </c>
      <c r="H218" s="96"/>
    </row>
    <row r="219" spans="1:8" ht="25.5" x14ac:dyDescent="0.25">
      <c r="A219" s="92" t="s">
        <v>473</v>
      </c>
      <c r="B219" s="92" t="s">
        <v>176</v>
      </c>
      <c r="C219" s="90" t="s">
        <v>177</v>
      </c>
      <c r="D219" s="92" t="s">
        <v>368</v>
      </c>
      <c r="E219" s="122" t="s">
        <v>23</v>
      </c>
      <c r="F219" s="96" t="s">
        <v>361</v>
      </c>
      <c r="G219" s="96" t="s">
        <v>178</v>
      </c>
      <c r="H219" s="96"/>
    </row>
    <row r="220" spans="1:8" x14ac:dyDescent="0.25">
      <c r="A220" s="206" t="s">
        <v>483</v>
      </c>
      <c r="B220" s="206"/>
      <c r="C220" s="206"/>
      <c r="D220" s="206"/>
      <c r="E220" s="206"/>
      <c r="F220" s="206"/>
      <c r="G220" s="206"/>
      <c r="H220" s="206"/>
    </row>
    <row r="221" spans="1:8" x14ac:dyDescent="0.25">
      <c r="A221" s="220" t="s">
        <v>478</v>
      </c>
      <c r="B221" s="220"/>
      <c r="C221" s="125"/>
      <c r="D221" s="125"/>
      <c r="E221" s="124"/>
      <c r="F221" s="125"/>
      <c r="G221" s="125"/>
      <c r="H221" s="124"/>
    </row>
    <row r="222" spans="1:8" x14ac:dyDescent="0.25">
      <c r="A222" s="220" t="s">
        <v>476</v>
      </c>
      <c r="B222" s="220"/>
      <c r="C222" s="124"/>
      <c r="D222" s="125"/>
      <c r="E222" s="124"/>
      <c r="F222" s="125"/>
      <c r="G222" s="125"/>
      <c r="H222" s="124"/>
    </row>
    <row r="223" spans="1:8" x14ac:dyDescent="0.25">
      <c r="A223" s="220" t="s">
        <v>477</v>
      </c>
      <c r="B223" s="220"/>
      <c r="C223" s="124"/>
      <c r="D223" s="125"/>
      <c r="E223" s="126"/>
      <c r="F223" s="125"/>
      <c r="G223" s="125"/>
      <c r="H223" s="124"/>
    </row>
    <row r="224" spans="1:8" x14ac:dyDescent="0.25">
      <c r="A224" s="124"/>
      <c r="B224" s="125"/>
      <c r="C224" s="124"/>
      <c r="D224" s="125"/>
      <c r="E224" s="126"/>
      <c r="F224" s="125"/>
      <c r="G224" s="125"/>
      <c r="H224" s="124"/>
    </row>
  </sheetData>
  <sortState xmlns:xlrd2="http://schemas.microsoft.com/office/spreadsheetml/2017/richdata2" ref="A5:I219">
    <sortCondition ref="A3"/>
  </sortState>
  <mergeCells count="52">
    <mergeCell ref="A223:B223"/>
    <mergeCell ref="A222:B222"/>
    <mergeCell ref="A221:B221"/>
    <mergeCell ref="B14:B15"/>
    <mergeCell ref="B132:B133"/>
    <mergeCell ref="B56:B57"/>
    <mergeCell ref="A208:A218"/>
    <mergeCell ref="B208:B218"/>
    <mergeCell ref="A126:A131"/>
    <mergeCell ref="B126:B131"/>
    <mergeCell ref="A134:A135"/>
    <mergeCell ref="B134:B135"/>
    <mergeCell ref="B136:B140"/>
    <mergeCell ref="A122:A123"/>
    <mergeCell ref="B122:B123"/>
    <mergeCell ref="A124:A125"/>
    <mergeCell ref="B124:B125"/>
    <mergeCell ref="B171:B174"/>
    <mergeCell ref="A132:A133"/>
    <mergeCell ref="B175:B176"/>
    <mergeCell ref="B177:B180"/>
    <mergeCell ref="B181:B202"/>
    <mergeCell ref="B203:B204"/>
    <mergeCell ref="A147:A204"/>
    <mergeCell ref="B147:B148"/>
    <mergeCell ref="B149:B150"/>
    <mergeCell ref="B151:B161"/>
    <mergeCell ref="B162:B168"/>
    <mergeCell ref="B169:B170"/>
    <mergeCell ref="B107:B120"/>
    <mergeCell ref="B63:B82"/>
    <mergeCell ref="B61:B62"/>
    <mergeCell ref="B59:B60"/>
    <mergeCell ref="A1:H1"/>
    <mergeCell ref="A14:A15"/>
    <mergeCell ref="A56:A57"/>
    <mergeCell ref="A220:H220"/>
    <mergeCell ref="B3:B4"/>
    <mergeCell ref="A3:A6"/>
    <mergeCell ref="B5:B6"/>
    <mergeCell ref="A7:A12"/>
    <mergeCell ref="B7:B8"/>
    <mergeCell ref="B9:B12"/>
    <mergeCell ref="A136:A146"/>
    <mergeCell ref="B141:B146"/>
    <mergeCell ref="A18:A37"/>
    <mergeCell ref="B18:B37"/>
    <mergeCell ref="A39:A55"/>
    <mergeCell ref="B39:B55"/>
    <mergeCell ref="A59:A120"/>
    <mergeCell ref="B101:B106"/>
    <mergeCell ref="B83:B10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workbookViewId="0"/>
  </sheetViews>
  <sheetFormatPr defaultRowHeight="15" x14ac:dyDescent="0.25"/>
  <cols>
    <col min="1" max="1" width="13.7109375" bestFit="1" customWidth="1"/>
    <col min="2" max="2" width="12.7109375" style="1" bestFit="1" customWidth="1"/>
    <col min="3" max="5" width="15.7109375" customWidth="1"/>
    <col min="6" max="6" width="13.42578125" bestFit="1" customWidth="1"/>
    <col min="7" max="7" width="21" bestFit="1" customWidth="1"/>
    <col min="8" max="8" width="16.5703125" customWidth="1"/>
    <col min="9" max="9" width="11.5703125" customWidth="1"/>
    <col min="10" max="10" width="16" customWidth="1"/>
    <col min="11" max="11" width="12.140625" customWidth="1"/>
    <col min="12" max="12" width="16" customWidth="1"/>
  </cols>
  <sheetData>
    <row r="1" spans="1:8" x14ac:dyDescent="0.25">
      <c r="A1" t="s">
        <v>298</v>
      </c>
      <c r="B1" s="54">
        <v>42522</v>
      </c>
      <c r="C1" s="46">
        <v>42705</v>
      </c>
      <c r="D1" s="46">
        <v>42887</v>
      </c>
      <c r="E1" s="46">
        <v>43070</v>
      </c>
      <c r="F1" s="3"/>
      <c r="G1" s="3"/>
      <c r="H1" s="3"/>
    </row>
    <row r="2" spans="1:8" x14ac:dyDescent="0.25">
      <c r="A2" s="43" t="s">
        <v>178</v>
      </c>
      <c r="B2" s="128">
        <v>113</v>
      </c>
      <c r="C2" s="128">
        <v>115</v>
      </c>
      <c r="D2" s="128">
        <v>114</v>
      </c>
      <c r="E2" s="128">
        <v>114</v>
      </c>
      <c r="F2" s="43"/>
    </row>
    <row r="3" spans="1:8" x14ac:dyDescent="0.25">
      <c r="A3" s="43" t="s">
        <v>179</v>
      </c>
      <c r="B3" s="128">
        <v>90</v>
      </c>
      <c r="C3" s="128">
        <v>91</v>
      </c>
      <c r="D3" s="128">
        <v>95</v>
      </c>
      <c r="E3" s="128">
        <v>100</v>
      </c>
      <c r="F3" s="43"/>
    </row>
    <row r="4" spans="1:8" x14ac:dyDescent="0.25">
      <c r="A4" s="43"/>
      <c r="B4" s="28"/>
      <c r="C4" s="28"/>
      <c r="D4" s="28"/>
      <c r="E4" s="28"/>
      <c r="F4" s="43"/>
    </row>
    <row r="5" spans="1:8" x14ac:dyDescent="0.25">
      <c r="A5" s="43" t="s">
        <v>297</v>
      </c>
      <c r="B5" s="54">
        <v>42522</v>
      </c>
      <c r="C5" s="46">
        <v>42705</v>
      </c>
      <c r="D5" s="46">
        <v>42887</v>
      </c>
      <c r="E5" s="46">
        <v>43070</v>
      </c>
      <c r="F5" s="43"/>
    </row>
    <row r="6" spans="1:8" x14ac:dyDescent="0.25">
      <c r="A6" s="43" t="s">
        <v>178</v>
      </c>
      <c r="B6" s="129">
        <v>884347533.08626401</v>
      </c>
      <c r="C6" s="129">
        <v>896494906.08954537</v>
      </c>
      <c r="D6" s="129">
        <v>844816064.78111339</v>
      </c>
      <c r="E6" s="129">
        <v>864370422.43401718</v>
      </c>
      <c r="F6" s="43"/>
    </row>
    <row r="7" spans="1:8" x14ac:dyDescent="0.25">
      <c r="A7" s="43" t="s">
        <v>179</v>
      </c>
      <c r="B7" s="129">
        <v>366311773.77907479</v>
      </c>
      <c r="C7" s="129">
        <v>403436802.5180335</v>
      </c>
      <c r="D7" s="129">
        <v>444463308.67244393</v>
      </c>
      <c r="E7" s="129">
        <v>515059261.6772998</v>
      </c>
      <c r="F7" s="43"/>
    </row>
    <row r="8" spans="1:8" x14ac:dyDescent="0.25">
      <c r="A8" s="43"/>
      <c r="B8" s="130"/>
      <c r="C8" s="130"/>
      <c r="D8" s="130"/>
      <c r="E8" s="130"/>
      <c r="F8" s="43"/>
    </row>
    <row r="9" spans="1:8" x14ac:dyDescent="0.25">
      <c r="A9" s="43" t="s">
        <v>298</v>
      </c>
      <c r="B9" s="54">
        <v>42522</v>
      </c>
      <c r="C9" s="46">
        <v>42705</v>
      </c>
      <c r="D9" s="46">
        <v>42887</v>
      </c>
      <c r="E9" s="46">
        <v>43070</v>
      </c>
      <c r="F9" s="43"/>
    </row>
    <row r="10" spans="1:8" x14ac:dyDescent="0.25">
      <c r="A10" s="43" t="s">
        <v>178</v>
      </c>
      <c r="B10" s="131">
        <v>0.55665024630541871</v>
      </c>
      <c r="C10" s="131">
        <v>0.55825242718446599</v>
      </c>
      <c r="D10" s="131">
        <v>0.54545454545454541</v>
      </c>
      <c r="E10" s="131">
        <v>0.53271028037383172</v>
      </c>
      <c r="F10" s="28"/>
    </row>
    <row r="11" spans="1:8" x14ac:dyDescent="0.25">
      <c r="A11" s="43" t="s">
        <v>179</v>
      </c>
      <c r="B11" s="132">
        <v>0.44334975369458129</v>
      </c>
      <c r="C11" s="132">
        <v>0.44174757281553401</v>
      </c>
      <c r="D11" s="132">
        <v>0.45454545454545453</v>
      </c>
      <c r="E11" s="132">
        <v>0.46728971962616822</v>
      </c>
      <c r="F11" s="28"/>
    </row>
    <row r="12" spans="1:8" x14ac:dyDescent="0.25">
      <c r="A12" s="43"/>
      <c r="B12" s="133"/>
      <c r="C12" s="133"/>
      <c r="D12" s="133"/>
      <c r="E12" s="133"/>
      <c r="F12" s="28"/>
    </row>
    <row r="13" spans="1:8" x14ac:dyDescent="0.25">
      <c r="A13" s="43" t="s">
        <v>297</v>
      </c>
      <c r="B13" s="54">
        <v>42522</v>
      </c>
      <c r="C13" s="46">
        <v>42705</v>
      </c>
      <c r="D13" s="46">
        <v>42887</v>
      </c>
      <c r="E13" s="46">
        <v>43070</v>
      </c>
      <c r="F13" s="43"/>
    </row>
    <row r="14" spans="1:8" x14ac:dyDescent="0.25">
      <c r="A14" s="43" t="s">
        <v>178</v>
      </c>
      <c r="B14" s="131">
        <v>0.70710506708881316</v>
      </c>
      <c r="C14" s="131">
        <v>0.68964769468530429</v>
      </c>
      <c r="D14" s="131">
        <v>0.65526222025729597</v>
      </c>
      <c r="E14" s="131">
        <v>0.62661434097735746</v>
      </c>
      <c r="F14" s="43"/>
    </row>
    <row r="15" spans="1:8" x14ac:dyDescent="0.25">
      <c r="A15" s="43" t="s">
        <v>179</v>
      </c>
      <c r="B15" s="132">
        <v>0.29289493291118679</v>
      </c>
      <c r="C15" s="132">
        <v>0.31035230531469582</v>
      </c>
      <c r="D15" s="132">
        <v>0.34473777974270409</v>
      </c>
      <c r="E15" s="132">
        <v>0.37338565902264259</v>
      </c>
      <c r="F15" s="43"/>
    </row>
    <row r="16" spans="1:8" x14ac:dyDescent="0.25">
      <c r="A16" s="43"/>
      <c r="B16" s="28"/>
      <c r="C16" s="43"/>
      <c r="D16" s="43"/>
      <c r="E16" s="43"/>
      <c r="F16" s="4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workbookViewId="0"/>
  </sheetViews>
  <sheetFormatPr defaultRowHeight="15" x14ac:dyDescent="0.25"/>
  <cols>
    <col min="1" max="1" width="11.5703125" style="8" bestFit="1" customWidth="1"/>
    <col min="2" max="2" width="16.42578125" style="8" customWidth="1"/>
    <col min="3" max="4" width="16.85546875" style="8" bestFit="1" customWidth="1"/>
    <col min="5" max="5" width="16" style="8" customWidth="1"/>
  </cols>
  <sheetData>
    <row r="1" spans="1:5" x14ac:dyDescent="0.25">
      <c r="A1" s="8" t="s">
        <v>298</v>
      </c>
      <c r="B1" s="87">
        <v>42522</v>
      </c>
      <c r="C1" s="87">
        <v>42705</v>
      </c>
      <c r="D1" s="87">
        <v>42887</v>
      </c>
      <c r="E1" s="87">
        <v>43070</v>
      </c>
    </row>
    <row r="2" spans="1:5" x14ac:dyDescent="0.25">
      <c r="A2" s="8" t="s">
        <v>459</v>
      </c>
      <c r="B2">
        <v>176</v>
      </c>
      <c r="C2">
        <v>180</v>
      </c>
      <c r="D2">
        <v>184</v>
      </c>
      <c r="E2">
        <v>190</v>
      </c>
    </row>
    <row r="3" spans="1:5" x14ac:dyDescent="0.25">
      <c r="A3" s="8" t="s">
        <v>461</v>
      </c>
      <c r="B3">
        <v>20</v>
      </c>
      <c r="C3">
        <v>20</v>
      </c>
      <c r="D3">
        <v>19</v>
      </c>
      <c r="E3">
        <v>19</v>
      </c>
    </row>
    <row r="4" spans="1:5" x14ac:dyDescent="0.25">
      <c r="A4" s="8" t="s">
        <v>460</v>
      </c>
      <c r="B4">
        <v>7</v>
      </c>
      <c r="C4">
        <v>6</v>
      </c>
      <c r="D4">
        <v>6</v>
      </c>
      <c r="E4">
        <v>5</v>
      </c>
    </row>
    <row r="5" spans="1:5" x14ac:dyDescent="0.25">
      <c r="B5"/>
      <c r="C5"/>
      <c r="D5"/>
      <c r="E5"/>
    </row>
    <row r="6" spans="1:5" x14ac:dyDescent="0.25">
      <c r="A6" s="8" t="s">
        <v>298</v>
      </c>
      <c r="B6" s="87">
        <v>42522</v>
      </c>
      <c r="C6" s="87">
        <v>42705</v>
      </c>
      <c r="D6" s="87">
        <v>42887</v>
      </c>
      <c r="E6" s="87">
        <v>43070</v>
      </c>
    </row>
    <row r="7" spans="1:5" x14ac:dyDescent="0.25">
      <c r="A7" s="8" t="s">
        <v>459</v>
      </c>
      <c r="B7" s="19">
        <v>0.86699507389162567</v>
      </c>
      <c r="C7" s="19">
        <v>0.87378640776699024</v>
      </c>
      <c r="D7" s="19">
        <v>0.88038277511961727</v>
      </c>
      <c r="E7" s="19">
        <v>0.88785046728971961</v>
      </c>
    </row>
    <row r="8" spans="1:5" x14ac:dyDescent="0.25">
      <c r="A8" s="8" t="s">
        <v>461</v>
      </c>
      <c r="B8" s="19">
        <v>9.8522167487684734E-2</v>
      </c>
      <c r="C8" s="19">
        <v>9.7087378640776698E-2</v>
      </c>
      <c r="D8" s="19">
        <v>9.0909090909090912E-2</v>
      </c>
      <c r="E8" s="19">
        <v>8.8785046728971959E-2</v>
      </c>
    </row>
    <row r="9" spans="1:5" x14ac:dyDescent="0.25">
      <c r="A9" s="8" t="s">
        <v>460</v>
      </c>
      <c r="B9" s="19">
        <v>3.4482758620689655E-2</v>
      </c>
      <c r="C9" s="19">
        <v>2.9126213592233011E-2</v>
      </c>
      <c r="D9" s="19">
        <v>2.8708133971291867E-2</v>
      </c>
      <c r="E9" s="19">
        <v>2.336448598130841E-2</v>
      </c>
    </row>
    <row r="10" spans="1:5" x14ac:dyDescent="0.25">
      <c r="B10" s="4"/>
      <c r="C10" s="4"/>
      <c r="D10" s="4"/>
      <c r="E10" s="4"/>
    </row>
    <row r="11" spans="1:5" x14ac:dyDescent="0.25">
      <c r="A11" s="8" t="s">
        <v>301</v>
      </c>
      <c r="B11" s="87">
        <v>42522</v>
      </c>
      <c r="C11" s="87">
        <v>42705</v>
      </c>
      <c r="D11" s="87">
        <v>42887</v>
      </c>
      <c r="E11" s="87">
        <v>43070</v>
      </c>
    </row>
    <row r="12" spans="1:5" x14ac:dyDescent="0.25">
      <c r="A12" s="8" t="s">
        <v>459</v>
      </c>
      <c r="B12" s="115">
        <v>568823878.14217782</v>
      </c>
      <c r="C12" s="115">
        <v>653993141.34452343</v>
      </c>
      <c r="D12" s="115">
        <v>706803795.54974616</v>
      </c>
      <c r="E12" s="115">
        <v>847945903.30910754</v>
      </c>
    </row>
    <row r="13" spans="1:5" x14ac:dyDescent="0.25">
      <c r="A13" s="8" t="s">
        <v>468</v>
      </c>
      <c r="B13" s="115">
        <v>599935594.0151751</v>
      </c>
      <c r="C13" s="115">
        <v>569498335.41728354</v>
      </c>
      <c r="D13" s="115">
        <v>491414167.00624084</v>
      </c>
      <c r="E13" s="115">
        <v>440397470.77946335</v>
      </c>
    </row>
    <row r="14" spans="1:5" x14ac:dyDescent="0.25">
      <c r="A14" s="8" t="s">
        <v>469</v>
      </c>
      <c r="B14" s="115">
        <v>81899834.707985923</v>
      </c>
      <c r="C14" s="115">
        <v>76440231.845771775</v>
      </c>
      <c r="D14" s="115">
        <v>91061410.897571087</v>
      </c>
      <c r="E14" s="115">
        <v>91086310.022745997</v>
      </c>
    </row>
    <row r="15" spans="1:5" x14ac:dyDescent="0.25">
      <c r="B15"/>
      <c r="C15"/>
      <c r="D15"/>
      <c r="E15"/>
    </row>
    <row r="16" spans="1:5" x14ac:dyDescent="0.25">
      <c r="A16" s="8" t="s">
        <v>301</v>
      </c>
      <c r="B16" s="87">
        <v>42522</v>
      </c>
      <c r="C16" s="87">
        <v>42705</v>
      </c>
      <c r="D16" s="87">
        <v>42887</v>
      </c>
      <c r="E16" s="87">
        <v>43070</v>
      </c>
    </row>
    <row r="17" spans="1:5" x14ac:dyDescent="0.25">
      <c r="A17" s="8" t="s">
        <v>459</v>
      </c>
      <c r="B17" s="116">
        <v>0.45481921017153898</v>
      </c>
      <c r="C17" s="116">
        <v>0.50309807585588318</v>
      </c>
      <c r="D17" s="116">
        <v>0.54821616641275339</v>
      </c>
      <c r="E17" s="116">
        <v>0.61470759479515458</v>
      </c>
    </row>
    <row r="18" spans="1:5" x14ac:dyDescent="0.25">
      <c r="A18" s="8" t="s">
        <v>470</v>
      </c>
      <c r="B18" s="116">
        <v>0.47969546200304369</v>
      </c>
      <c r="C18" s="116">
        <v>0.43809865675736259</v>
      </c>
      <c r="D18" s="116">
        <v>0.38115413705091933</v>
      </c>
      <c r="E18" s="116">
        <v>0.31926054357978007</v>
      </c>
    </row>
    <row r="19" spans="1:5" x14ac:dyDescent="0.25">
      <c r="A19" s="8" t="s">
        <v>469</v>
      </c>
      <c r="B19" s="116">
        <v>6.5485327825417328E-2</v>
      </c>
      <c r="C19" s="116">
        <v>5.880326738675426E-2</v>
      </c>
      <c r="D19" s="116">
        <v>7.0629696536327377E-2</v>
      </c>
      <c r="E19" s="116">
        <v>6.6031861625065288E-2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"/>
  <sheetViews>
    <sheetView workbookViewId="0"/>
  </sheetViews>
  <sheetFormatPr defaultRowHeight="15" x14ac:dyDescent="0.25"/>
  <cols>
    <col min="1" max="1" width="15.42578125" bestFit="1" customWidth="1"/>
    <col min="2" max="5" width="12.7109375" bestFit="1" customWidth="1"/>
    <col min="7" max="7" width="12.7109375" bestFit="1" customWidth="1"/>
    <col min="9" max="9" width="19.42578125" bestFit="1" customWidth="1"/>
    <col min="11" max="11" width="11.28515625" customWidth="1"/>
    <col min="13" max="13" width="10.5703125" customWidth="1"/>
  </cols>
  <sheetData>
    <row r="1" spans="1:13" x14ac:dyDescent="0.25">
      <c r="A1" t="s">
        <v>298</v>
      </c>
      <c r="B1" s="5">
        <v>42522</v>
      </c>
      <c r="C1" s="5">
        <v>42705</v>
      </c>
      <c r="D1" s="5">
        <v>42887</v>
      </c>
      <c r="E1" s="5">
        <v>43070</v>
      </c>
    </row>
    <row r="2" spans="1:13" x14ac:dyDescent="0.25">
      <c r="A2" s="2" t="s">
        <v>299</v>
      </c>
      <c r="B2" s="57">
        <v>153</v>
      </c>
      <c r="C2" s="57">
        <v>156</v>
      </c>
      <c r="D2" s="57">
        <v>159</v>
      </c>
      <c r="E2" s="58">
        <v>164</v>
      </c>
    </row>
    <row r="3" spans="1:13" x14ac:dyDescent="0.25">
      <c r="A3" s="44" t="s">
        <v>300</v>
      </c>
      <c r="B3" s="57">
        <v>50</v>
      </c>
      <c r="C3" s="57">
        <v>50</v>
      </c>
      <c r="D3" s="57">
        <v>50</v>
      </c>
      <c r="E3" s="59">
        <v>50</v>
      </c>
    </row>
    <row r="4" spans="1:13" x14ac:dyDescent="0.25">
      <c r="A4" s="44"/>
      <c r="B4" s="45"/>
      <c r="C4" s="51"/>
      <c r="D4" s="51"/>
      <c r="E4" s="51"/>
    </row>
    <row r="5" spans="1:13" x14ac:dyDescent="0.25">
      <c r="A5" t="s">
        <v>301</v>
      </c>
      <c r="B5" s="5">
        <v>42522</v>
      </c>
      <c r="C5" s="5">
        <v>42705</v>
      </c>
      <c r="D5" s="5">
        <v>42887</v>
      </c>
      <c r="E5" s="5">
        <v>43070</v>
      </c>
    </row>
    <row r="6" spans="1:13" x14ac:dyDescent="0.25">
      <c r="A6" t="s">
        <v>299</v>
      </c>
      <c r="B6" s="7">
        <v>1121620720.8653386</v>
      </c>
      <c r="C6" s="7">
        <v>1174963194.607579</v>
      </c>
      <c r="D6" s="7">
        <v>1158533208.0147486</v>
      </c>
      <c r="E6" s="47">
        <v>1252701624.4475632</v>
      </c>
    </row>
    <row r="7" spans="1:13" x14ac:dyDescent="0.25">
      <c r="A7" s="44" t="s">
        <v>300</v>
      </c>
      <c r="B7" s="7">
        <v>129038586</v>
      </c>
      <c r="C7" s="7">
        <v>124968514</v>
      </c>
      <c r="D7" s="7">
        <v>130746165.43880922</v>
      </c>
      <c r="E7" s="47">
        <v>126728059.66375379</v>
      </c>
      <c r="I7" s="44"/>
      <c r="J7" s="19"/>
      <c r="K7" s="19"/>
      <c r="L7" s="19"/>
      <c r="M7" s="26"/>
    </row>
    <row r="8" spans="1:13" x14ac:dyDescent="0.25">
      <c r="A8" s="44"/>
      <c r="B8" s="7"/>
      <c r="C8" s="7"/>
      <c r="D8" s="7"/>
      <c r="E8" s="7"/>
      <c r="I8" s="44"/>
      <c r="J8" s="19"/>
      <c r="K8" s="19"/>
      <c r="L8" s="19"/>
      <c r="M8" s="26"/>
    </row>
    <row r="9" spans="1:13" x14ac:dyDescent="0.25">
      <c r="A9" s="2" t="s">
        <v>298</v>
      </c>
      <c r="B9" s="25">
        <v>42522</v>
      </c>
      <c r="C9" s="25">
        <v>42705</v>
      </c>
      <c r="D9" s="25">
        <v>42887</v>
      </c>
      <c r="E9" s="25">
        <v>43070</v>
      </c>
    </row>
    <row r="10" spans="1:13" x14ac:dyDescent="0.25">
      <c r="A10" s="2" t="s">
        <v>299</v>
      </c>
      <c r="B10" s="19">
        <v>0.75369458128078815</v>
      </c>
      <c r="C10" s="19">
        <v>0.75728155339805825</v>
      </c>
      <c r="D10" s="19">
        <v>0.76076555023923442</v>
      </c>
      <c r="E10" s="19">
        <v>0.76635514018691586</v>
      </c>
    </row>
    <row r="11" spans="1:13" x14ac:dyDescent="0.25">
      <c r="A11" s="44" t="s">
        <v>300</v>
      </c>
      <c r="B11" s="19">
        <v>0.24630541871921183</v>
      </c>
      <c r="C11" s="19">
        <v>0.24271844660194175</v>
      </c>
      <c r="D11" s="19">
        <v>0.23923444976076555</v>
      </c>
      <c r="E11" s="19">
        <v>0.23364485981308411</v>
      </c>
    </row>
    <row r="12" spans="1:13" x14ac:dyDescent="0.25">
      <c r="B12" s="31"/>
      <c r="C12" s="31"/>
      <c r="D12" s="31"/>
      <c r="E12" s="31"/>
    </row>
    <row r="13" spans="1:13" x14ac:dyDescent="0.25">
      <c r="A13" t="s">
        <v>301</v>
      </c>
      <c r="B13" s="5">
        <v>42522</v>
      </c>
      <c r="C13" s="5">
        <v>42705</v>
      </c>
      <c r="D13" s="5">
        <v>42887</v>
      </c>
      <c r="E13" s="5">
        <v>43070</v>
      </c>
    </row>
    <row r="14" spans="1:13" x14ac:dyDescent="0.25">
      <c r="A14" t="s">
        <v>299</v>
      </c>
      <c r="B14" s="19">
        <v>0.89682355115285295</v>
      </c>
      <c r="C14" s="19">
        <v>0.90386532371468964</v>
      </c>
      <c r="D14" s="19">
        <v>0.89858973304708745</v>
      </c>
      <c r="E14" s="19">
        <v>0.90813010541715511</v>
      </c>
    </row>
    <row r="15" spans="1:13" x14ac:dyDescent="0.25">
      <c r="A15" s="44" t="s">
        <v>300</v>
      </c>
      <c r="B15" s="19">
        <v>0.10317644884714706</v>
      </c>
      <c r="C15" s="19">
        <v>9.6134676285310361E-2</v>
      </c>
      <c r="D15" s="19">
        <v>0.10141026695291262</v>
      </c>
      <c r="E15" s="19">
        <v>9.1869894582844946E-2</v>
      </c>
    </row>
    <row r="16" spans="1:13" x14ac:dyDescent="0.25">
      <c r="I16" s="44"/>
      <c r="J16" s="19"/>
      <c r="K16" s="19"/>
      <c r="L16" s="19"/>
      <c r="M16" s="26"/>
    </row>
    <row r="17" spans="9:13" x14ac:dyDescent="0.25">
      <c r="I17" s="44"/>
      <c r="J17" s="19"/>
      <c r="K17" s="19"/>
      <c r="L17" s="19"/>
      <c r="M17" s="2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5"/>
  <sheetViews>
    <sheetView zoomScale="90" zoomScaleNormal="90" workbookViewId="0"/>
  </sheetViews>
  <sheetFormatPr defaultRowHeight="15" x14ac:dyDescent="0.25"/>
  <cols>
    <col min="1" max="1" width="15.7109375" customWidth="1"/>
    <col min="2" max="2" width="10.7109375" customWidth="1"/>
    <col min="3" max="4" width="11.28515625" customWidth="1"/>
    <col min="5" max="5" width="12.28515625" customWidth="1"/>
    <col min="6" max="6" width="13.5703125" customWidth="1"/>
    <col min="7" max="7" width="14.5703125" bestFit="1" customWidth="1"/>
    <col min="8" max="9" width="13.5703125" bestFit="1" customWidth="1"/>
    <col min="10" max="10" width="13.28515625" customWidth="1"/>
    <col min="11" max="11" width="13.5703125" bestFit="1" customWidth="1"/>
    <col min="12" max="12" width="15.140625" customWidth="1"/>
    <col min="13" max="13" width="10.85546875" customWidth="1"/>
    <col min="14" max="14" width="10" customWidth="1"/>
  </cols>
  <sheetData>
    <row r="1" spans="1:12" x14ac:dyDescent="0.25">
      <c r="A1" s="2" t="s">
        <v>298</v>
      </c>
      <c r="B1" s="25">
        <v>42522</v>
      </c>
      <c r="C1" s="25">
        <v>42705</v>
      </c>
      <c r="D1" s="25">
        <v>42887</v>
      </c>
      <c r="E1" s="25">
        <v>43070</v>
      </c>
      <c r="F1" s="2"/>
      <c r="G1" s="2" t="s">
        <v>301</v>
      </c>
      <c r="H1" s="25">
        <v>42522</v>
      </c>
      <c r="I1" s="25">
        <v>42705</v>
      </c>
      <c r="J1" s="25">
        <v>42887</v>
      </c>
      <c r="K1" s="25">
        <v>43070</v>
      </c>
      <c r="L1" s="2"/>
    </row>
    <row r="2" spans="1:12" x14ac:dyDescent="0.25">
      <c r="A2" s="2" t="s">
        <v>292</v>
      </c>
      <c r="B2" s="32">
        <v>78</v>
      </c>
      <c r="C2" s="32">
        <v>79</v>
      </c>
      <c r="D2" s="32">
        <v>81</v>
      </c>
      <c r="E2" s="32">
        <v>82</v>
      </c>
      <c r="F2" s="2"/>
      <c r="G2" s="2" t="s">
        <v>292</v>
      </c>
      <c r="H2" s="21">
        <v>454375411.46699351</v>
      </c>
      <c r="I2" s="21">
        <v>459952040.83184659</v>
      </c>
      <c r="J2" s="21">
        <v>461172741.5246051</v>
      </c>
      <c r="K2" s="21">
        <v>475682973.17861146</v>
      </c>
      <c r="L2" s="2"/>
    </row>
    <row r="3" spans="1:12" x14ac:dyDescent="0.25">
      <c r="A3" s="2" t="s">
        <v>7</v>
      </c>
      <c r="B3" s="32">
        <v>42</v>
      </c>
      <c r="C3" s="32">
        <v>44</v>
      </c>
      <c r="D3" s="32">
        <v>44</v>
      </c>
      <c r="E3" s="32">
        <v>46</v>
      </c>
      <c r="F3" s="2"/>
      <c r="G3" s="2" t="s">
        <v>7</v>
      </c>
      <c r="H3" s="21">
        <v>321938586.17038065</v>
      </c>
      <c r="I3" s="21">
        <v>346038566.03794235</v>
      </c>
      <c r="J3" s="21">
        <v>345792314.6390093</v>
      </c>
      <c r="K3" s="21">
        <v>378889214.37417424</v>
      </c>
      <c r="L3" s="2"/>
    </row>
    <row r="4" spans="1:12" x14ac:dyDescent="0.25">
      <c r="A4" s="2" t="s">
        <v>27</v>
      </c>
      <c r="B4" s="32">
        <v>40</v>
      </c>
      <c r="C4" s="32">
        <v>40</v>
      </c>
      <c r="D4" s="32">
        <v>40</v>
      </c>
      <c r="E4" s="32">
        <v>40</v>
      </c>
      <c r="F4" s="2"/>
      <c r="G4" s="2" t="s">
        <v>27</v>
      </c>
      <c r="H4" s="21">
        <v>166690286.15914887</v>
      </c>
      <c r="I4" s="21">
        <v>178718801.81560001</v>
      </c>
      <c r="J4" s="21">
        <v>179180550.10593978</v>
      </c>
      <c r="K4" s="21">
        <v>185274377.81560001</v>
      </c>
      <c r="L4" s="2"/>
    </row>
    <row r="5" spans="1:12" x14ac:dyDescent="0.25">
      <c r="A5" s="2" t="s">
        <v>23</v>
      </c>
      <c r="B5" s="32">
        <v>21</v>
      </c>
      <c r="C5" s="32">
        <v>20</v>
      </c>
      <c r="D5" s="32">
        <v>21</v>
      </c>
      <c r="E5" s="32">
        <v>22</v>
      </c>
      <c r="F5" s="2"/>
      <c r="G5" s="2" t="s">
        <v>23</v>
      </c>
      <c r="H5" s="21">
        <v>153118826.374524</v>
      </c>
      <c r="I5" s="21">
        <v>156017029.51705012</v>
      </c>
      <c r="J5" s="21">
        <v>142580906.13291967</v>
      </c>
      <c r="K5" s="21">
        <v>169679966.46872282</v>
      </c>
      <c r="L5" s="2"/>
    </row>
    <row r="6" spans="1:12" x14ac:dyDescent="0.25">
      <c r="A6" s="2" t="s">
        <v>14</v>
      </c>
      <c r="B6" s="32">
        <v>15</v>
      </c>
      <c r="C6" s="32">
        <v>16</v>
      </c>
      <c r="D6" s="32">
        <v>16</v>
      </c>
      <c r="E6" s="32">
        <v>17</v>
      </c>
      <c r="F6" s="2"/>
      <c r="G6" s="2" t="s">
        <v>14</v>
      </c>
      <c r="H6" s="21">
        <v>97412398.835760072</v>
      </c>
      <c r="I6" s="21">
        <v>108950588.90513979</v>
      </c>
      <c r="J6" s="21">
        <v>104431735.55108392</v>
      </c>
      <c r="K6" s="21">
        <v>111195653.77420844</v>
      </c>
      <c r="L6" s="2"/>
    </row>
    <row r="7" spans="1:12" x14ac:dyDescent="0.25">
      <c r="A7" s="2" t="s">
        <v>25</v>
      </c>
      <c r="B7" s="32">
        <v>7</v>
      </c>
      <c r="C7" s="32">
        <v>7</v>
      </c>
      <c r="D7" s="32">
        <v>7</v>
      </c>
      <c r="E7" s="32">
        <v>7</v>
      </c>
      <c r="F7" s="2"/>
      <c r="G7" s="2" t="s">
        <v>25</v>
      </c>
      <c r="H7" s="21">
        <v>57123797.858531669</v>
      </c>
      <c r="I7" s="21">
        <v>50254681.5</v>
      </c>
      <c r="J7" s="21">
        <v>56121125.5</v>
      </c>
      <c r="K7" s="21">
        <v>58707498.5</v>
      </c>
      <c r="L7" s="2"/>
    </row>
    <row r="8" spans="1:12" x14ac:dyDescent="0.25">
      <c r="A8" s="2"/>
      <c r="B8" s="32"/>
      <c r="C8" s="32"/>
      <c r="D8" s="32"/>
      <c r="E8" s="32"/>
      <c r="F8" s="2"/>
      <c r="G8" s="2"/>
      <c r="H8" s="21"/>
      <c r="I8" s="21"/>
      <c r="J8" s="21"/>
      <c r="K8" s="21"/>
      <c r="L8" s="2"/>
    </row>
    <row r="9" spans="1:12" x14ac:dyDescent="0.25">
      <c r="A9" s="32" t="s">
        <v>298</v>
      </c>
      <c r="B9" s="102">
        <v>42522</v>
      </c>
      <c r="C9" s="102">
        <v>42705</v>
      </c>
      <c r="D9" s="102">
        <v>42887</v>
      </c>
      <c r="E9" s="102">
        <v>43070</v>
      </c>
      <c r="F9" s="2"/>
      <c r="G9" s="32" t="s">
        <v>301</v>
      </c>
      <c r="H9" s="25">
        <v>42522</v>
      </c>
      <c r="I9" s="25">
        <v>42705</v>
      </c>
      <c r="J9" s="25">
        <v>42887</v>
      </c>
      <c r="K9" s="25">
        <v>43070</v>
      </c>
      <c r="L9" s="2"/>
    </row>
    <row r="10" spans="1:12" x14ac:dyDescent="0.25">
      <c r="A10" s="2" t="s">
        <v>292</v>
      </c>
      <c r="B10" s="103">
        <v>0.38423645320197042</v>
      </c>
      <c r="C10" s="103">
        <v>0.38349514563106796</v>
      </c>
      <c r="D10" s="103">
        <v>0.38755980861244022</v>
      </c>
      <c r="E10" s="103">
        <v>0.38317757009345793</v>
      </c>
      <c r="F10" s="2"/>
      <c r="G10" s="2" t="s">
        <v>292</v>
      </c>
      <c r="H10" s="26">
        <v>0.36330870363555934</v>
      </c>
      <c r="I10" s="26">
        <v>0.35382784940643075</v>
      </c>
      <c r="J10" s="26">
        <v>0.35769806840954421</v>
      </c>
      <c r="K10" s="26">
        <v>0.34484031963185213</v>
      </c>
      <c r="L10" s="2"/>
    </row>
    <row r="11" spans="1:12" x14ac:dyDescent="0.25">
      <c r="A11" s="2" t="s">
        <v>7</v>
      </c>
      <c r="B11" s="103">
        <v>0.20689655172413793</v>
      </c>
      <c r="C11" s="103">
        <v>0.21359223300970873</v>
      </c>
      <c r="D11" s="103">
        <v>0.21052631578947367</v>
      </c>
      <c r="E11" s="103">
        <v>0.21495327102803738</v>
      </c>
      <c r="F11" s="2"/>
      <c r="G11" s="2" t="s">
        <v>7</v>
      </c>
      <c r="H11" s="26">
        <v>0.2574150965040109</v>
      </c>
      <c r="I11" s="26">
        <v>0.26619749618124278</v>
      </c>
      <c r="J11" s="26">
        <v>0.2682058844335225</v>
      </c>
      <c r="K11" s="26">
        <v>0.27467091562428536</v>
      </c>
      <c r="L11" s="2"/>
    </row>
    <row r="12" spans="1:12" x14ac:dyDescent="0.25">
      <c r="A12" s="2" t="s">
        <v>27</v>
      </c>
      <c r="B12" s="103">
        <v>0.19704433497536947</v>
      </c>
      <c r="C12" s="103">
        <v>0.1941747572815534</v>
      </c>
      <c r="D12" s="103">
        <v>0.19138755980861244</v>
      </c>
      <c r="E12" s="103">
        <v>0.18691588785046728</v>
      </c>
      <c r="F12" s="2"/>
      <c r="G12" s="2" t="s">
        <v>27</v>
      </c>
      <c r="H12" s="26">
        <v>0.13328192997415303</v>
      </c>
      <c r="I12" s="26">
        <v>0.13748322364336707</v>
      </c>
      <c r="J12" s="26">
        <v>0.13897728746406116</v>
      </c>
      <c r="K12" s="26">
        <v>0.13431230308412642</v>
      </c>
      <c r="L12" s="2"/>
    </row>
    <row r="13" spans="1:12" x14ac:dyDescent="0.25">
      <c r="A13" s="2" t="s">
        <v>23</v>
      </c>
      <c r="B13" s="103">
        <v>0.10344827586206896</v>
      </c>
      <c r="C13" s="103">
        <v>9.7087378640776698E-2</v>
      </c>
      <c r="D13" s="103">
        <v>0.10047846889952153</v>
      </c>
      <c r="E13" s="103">
        <v>0.10280373831775701</v>
      </c>
      <c r="F13" s="2"/>
      <c r="G13" s="2" t="s">
        <v>23</v>
      </c>
      <c r="H13" s="26">
        <v>0.12243048569182446</v>
      </c>
      <c r="I13" s="26">
        <v>0.12001940446869143</v>
      </c>
      <c r="J13" s="26">
        <v>0.11058961235918328</v>
      </c>
      <c r="K13" s="26">
        <v>0.12300733297474117</v>
      </c>
      <c r="L13" s="2"/>
    </row>
    <row r="14" spans="1:12" x14ac:dyDescent="0.25">
      <c r="A14" s="2" t="s">
        <v>14</v>
      </c>
      <c r="B14" s="103">
        <v>7.3891625615763554E-2</v>
      </c>
      <c r="C14" s="103">
        <v>7.7669902912621352E-2</v>
      </c>
      <c r="D14" s="103">
        <v>7.6555023923444973E-2</v>
      </c>
      <c r="E14" s="103">
        <v>7.9439252336448593E-2</v>
      </c>
      <c r="F14" s="2"/>
      <c r="G14" s="2" t="s">
        <v>14</v>
      </c>
      <c r="H14" s="26">
        <v>7.7888836952659135E-2</v>
      </c>
      <c r="I14" s="26">
        <v>8.3812548139041987E-2</v>
      </c>
      <c r="J14" s="26">
        <v>8.1000082450202737E-2</v>
      </c>
      <c r="K14" s="26">
        <v>8.0609874540901336E-2</v>
      </c>
      <c r="L14" s="2"/>
    </row>
    <row r="15" spans="1:12" x14ac:dyDescent="0.25">
      <c r="A15" s="2" t="s">
        <v>25</v>
      </c>
      <c r="B15" s="103">
        <v>3.4482758620689655E-2</v>
      </c>
      <c r="C15" s="103">
        <v>3.3980582524271843E-2</v>
      </c>
      <c r="D15" s="103">
        <v>3.3492822966507178E-2</v>
      </c>
      <c r="E15" s="103">
        <v>3.2710280373831772E-2</v>
      </c>
      <c r="F15" s="2"/>
      <c r="G15" s="2" t="s">
        <v>25</v>
      </c>
      <c r="H15" s="26">
        <v>4.5674947241792926E-2</v>
      </c>
      <c r="I15" s="26">
        <v>3.8659478161226085E-2</v>
      </c>
      <c r="J15" s="26">
        <v>4.3529064883485923E-2</v>
      </c>
      <c r="K15" s="26">
        <v>4.2559254144093381E-2</v>
      </c>
      <c r="L15" s="2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"/>
  <sheetViews>
    <sheetView zoomScale="90" zoomScaleNormal="90" workbookViewId="0"/>
  </sheetViews>
  <sheetFormatPr defaultRowHeight="14.25" x14ac:dyDescent="0.25"/>
  <cols>
    <col min="1" max="1" width="25.140625" style="22" customWidth="1"/>
    <col min="2" max="3" width="12" style="22" bestFit="1" customWidth="1"/>
    <col min="4" max="4" width="13.28515625" style="22" customWidth="1"/>
    <col min="5" max="6" width="12" style="22" bestFit="1" customWidth="1"/>
    <col min="7" max="7" width="34.85546875" style="22" bestFit="1" customWidth="1"/>
    <col min="8" max="9" width="12" style="22" bestFit="1" customWidth="1"/>
    <col min="10" max="10" width="34.85546875" style="22" bestFit="1" customWidth="1"/>
    <col min="11" max="16384" width="9.140625" style="22"/>
  </cols>
  <sheetData>
    <row r="1" spans="1:10" x14ac:dyDescent="0.25">
      <c r="A1" s="22" t="s">
        <v>298</v>
      </c>
      <c r="B1" s="27">
        <v>42522</v>
      </c>
      <c r="C1" s="27">
        <v>42705</v>
      </c>
      <c r="D1" s="27">
        <v>42887</v>
      </c>
      <c r="E1" s="27">
        <v>43070</v>
      </c>
      <c r="F1" s="48"/>
      <c r="G1" s="23"/>
      <c r="H1" s="23"/>
      <c r="I1" s="48"/>
      <c r="J1" s="23"/>
    </row>
    <row r="2" spans="1:10" x14ac:dyDescent="0.25">
      <c r="A2" s="23" t="s">
        <v>306</v>
      </c>
      <c r="B2" s="24">
        <v>46</v>
      </c>
      <c r="C2" s="23">
        <v>47</v>
      </c>
      <c r="D2" s="23">
        <v>49</v>
      </c>
      <c r="E2" s="23">
        <v>50</v>
      </c>
      <c r="F2" s="48"/>
      <c r="G2" s="23"/>
      <c r="H2" s="23"/>
      <c r="I2" s="48"/>
      <c r="J2" s="23"/>
    </row>
    <row r="3" spans="1:10" x14ac:dyDescent="0.25">
      <c r="A3" s="23" t="s">
        <v>307</v>
      </c>
      <c r="B3" s="23">
        <v>32</v>
      </c>
      <c r="C3" s="23">
        <v>32</v>
      </c>
      <c r="D3" s="23">
        <v>32</v>
      </c>
      <c r="E3" s="23">
        <v>32</v>
      </c>
      <c r="F3" s="48"/>
      <c r="G3" s="23"/>
      <c r="H3" s="23"/>
      <c r="I3" s="48"/>
      <c r="J3" s="23"/>
    </row>
    <row r="4" spans="1:10" x14ac:dyDescent="0.25">
      <c r="A4" s="23"/>
      <c r="B4" s="23"/>
      <c r="C4" s="48"/>
      <c r="D4" s="23"/>
      <c r="E4" s="23"/>
      <c r="F4" s="48"/>
      <c r="G4" s="23"/>
      <c r="H4" s="23"/>
      <c r="I4" s="48"/>
      <c r="J4" s="23"/>
    </row>
    <row r="5" spans="1:10" x14ac:dyDescent="0.25">
      <c r="A5" s="22" t="s">
        <v>298</v>
      </c>
      <c r="B5" s="27">
        <v>42522</v>
      </c>
      <c r="C5" s="27">
        <v>42705</v>
      </c>
      <c r="D5" s="27">
        <v>42887</v>
      </c>
      <c r="E5" s="27">
        <v>43070</v>
      </c>
    </row>
    <row r="6" spans="1:10" x14ac:dyDescent="0.25">
      <c r="A6" s="23" t="s">
        <v>306</v>
      </c>
      <c r="B6" s="29">
        <v>0.58974358974358976</v>
      </c>
      <c r="C6" s="29">
        <v>0.59493670886075944</v>
      </c>
      <c r="D6" s="29">
        <v>0.60493827160493829</v>
      </c>
      <c r="E6" s="29">
        <v>0.6097560975609756</v>
      </c>
      <c r="G6" s="30"/>
    </row>
    <row r="7" spans="1:10" x14ac:dyDescent="0.25">
      <c r="A7" s="23" t="s">
        <v>307</v>
      </c>
      <c r="B7" s="29">
        <v>0.41025641025641024</v>
      </c>
      <c r="C7" s="29">
        <v>0.4050632911392405</v>
      </c>
      <c r="D7" s="29">
        <v>0.39506172839506171</v>
      </c>
      <c r="E7" s="29">
        <v>0.3902439024390244</v>
      </c>
    </row>
    <row r="8" spans="1:10" x14ac:dyDescent="0.25">
      <c r="A8" s="23"/>
      <c r="B8" s="29"/>
      <c r="C8" s="29"/>
      <c r="D8" s="29"/>
      <c r="E8" s="29"/>
    </row>
    <row r="9" spans="1:10" x14ac:dyDescent="0.25">
      <c r="A9" s="22" t="s">
        <v>301</v>
      </c>
      <c r="B9" s="49">
        <v>42522</v>
      </c>
      <c r="C9" s="49">
        <v>42705</v>
      </c>
      <c r="D9" s="49">
        <v>42887</v>
      </c>
      <c r="E9" s="49">
        <v>43070</v>
      </c>
      <c r="F9" s="48"/>
      <c r="G9" s="23"/>
      <c r="H9" s="23"/>
      <c r="I9" s="48"/>
      <c r="J9" s="23"/>
    </row>
    <row r="10" spans="1:10" x14ac:dyDescent="0.25">
      <c r="A10" s="23" t="s">
        <v>306</v>
      </c>
      <c r="B10" s="48">
        <v>356321722.46699351</v>
      </c>
      <c r="C10" s="48">
        <v>364529780.83184659</v>
      </c>
      <c r="D10" s="48">
        <v>361828518.08579588</v>
      </c>
      <c r="E10" s="48">
        <v>379281518.51485771</v>
      </c>
      <c r="F10" s="48"/>
      <c r="G10" s="48"/>
      <c r="H10" s="48"/>
      <c r="I10" s="48"/>
      <c r="J10" s="23"/>
    </row>
    <row r="11" spans="1:10" x14ac:dyDescent="0.25">
      <c r="A11" s="23" t="s">
        <v>307</v>
      </c>
      <c r="B11" s="48">
        <v>98053689</v>
      </c>
      <c r="C11" s="48">
        <v>95422260</v>
      </c>
      <c r="D11" s="48">
        <v>99344223.438809216</v>
      </c>
      <c r="E11" s="48">
        <v>96401454.663753793</v>
      </c>
      <c r="F11" s="48"/>
      <c r="G11" s="48"/>
      <c r="H11" s="48"/>
      <c r="I11" s="48"/>
      <c r="J11" s="23"/>
    </row>
    <row r="12" spans="1:10" x14ac:dyDescent="0.25">
      <c r="A12" s="23"/>
      <c r="B12" s="48"/>
      <c r="C12" s="48"/>
      <c r="D12" s="48"/>
      <c r="E12" s="48"/>
      <c r="F12" s="23"/>
      <c r="G12" s="23"/>
      <c r="H12" s="23"/>
      <c r="I12" s="23"/>
      <c r="J12" s="23"/>
    </row>
    <row r="13" spans="1:10" x14ac:dyDescent="0.25">
      <c r="A13" s="22" t="s">
        <v>301</v>
      </c>
      <c r="B13" s="27">
        <v>42522</v>
      </c>
      <c r="C13" s="27">
        <v>42705</v>
      </c>
      <c r="D13" s="27">
        <v>42887</v>
      </c>
      <c r="E13" s="27">
        <v>43070</v>
      </c>
    </row>
    <row r="14" spans="1:10" x14ac:dyDescent="0.25">
      <c r="A14" s="23" t="s">
        <v>306</v>
      </c>
      <c r="B14" s="29">
        <v>0.78420115498014187</v>
      </c>
      <c r="C14" s="29">
        <v>0.79253867462480654</v>
      </c>
      <c r="D14" s="29">
        <v>0.78458348793472898</v>
      </c>
      <c r="E14" s="29">
        <v>0.79734096005249155</v>
      </c>
      <c r="G14" s="30"/>
    </row>
    <row r="15" spans="1:10" x14ac:dyDescent="0.25">
      <c r="A15" s="23" t="s">
        <v>307</v>
      </c>
      <c r="B15" s="29">
        <v>0.21579884501985813</v>
      </c>
      <c r="C15" s="29">
        <v>0.20746132537519346</v>
      </c>
      <c r="D15" s="29">
        <v>0.21541651206527104</v>
      </c>
      <c r="E15" s="29">
        <v>0.20265903994750839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zoomScale="90" zoomScaleNormal="90" workbookViewId="0"/>
  </sheetViews>
  <sheetFormatPr defaultRowHeight="15" x14ac:dyDescent="0.25"/>
  <cols>
    <col min="1" max="1" width="22" customWidth="1"/>
    <col min="2" max="3" width="12" bestFit="1" customWidth="1"/>
    <col min="4" max="4" width="12.85546875" customWidth="1"/>
    <col min="5" max="5" width="12" bestFit="1" customWidth="1"/>
    <col min="6" max="6" width="10.85546875" bestFit="1" customWidth="1"/>
    <col min="7" max="7" width="32.5703125" bestFit="1" customWidth="1"/>
    <col min="9" max="9" width="10.85546875" bestFit="1" customWidth="1"/>
    <col min="10" max="10" width="32.5703125" bestFit="1" customWidth="1"/>
  </cols>
  <sheetData>
    <row r="1" spans="1:6" x14ac:dyDescent="0.25">
      <c r="A1" s="24" t="s">
        <v>298</v>
      </c>
      <c r="B1" s="5">
        <v>42522</v>
      </c>
      <c r="C1" s="5">
        <v>42705</v>
      </c>
      <c r="D1" s="5">
        <v>42887</v>
      </c>
      <c r="E1" s="5">
        <v>43070</v>
      </c>
    </row>
    <row r="2" spans="1:6" x14ac:dyDescent="0.25">
      <c r="A2" s="23" t="s">
        <v>293</v>
      </c>
      <c r="B2" s="23">
        <v>22</v>
      </c>
      <c r="C2" s="23">
        <v>22</v>
      </c>
      <c r="D2" s="23">
        <v>22</v>
      </c>
      <c r="E2" s="23">
        <v>22</v>
      </c>
      <c r="F2" s="2"/>
    </row>
    <row r="3" spans="1:6" x14ac:dyDescent="0.25">
      <c r="A3" s="23" t="s">
        <v>309</v>
      </c>
      <c r="B3" s="23">
        <v>18</v>
      </c>
      <c r="C3" s="23">
        <v>18</v>
      </c>
      <c r="D3" s="23">
        <v>18</v>
      </c>
      <c r="E3" s="23">
        <v>18</v>
      </c>
      <c r="F3" s="2"/>
    </row>
    <row r="4" spans="1:6" x14ac:dyDescent="0.25">
      <c r="A4" s="23"/>
      <c r="B4" s="2"/>
      <c r="C4" s="2"/>
      <c r="D4" s="2"/>
      <c r="E4" s="2"/>
      <c r="F4" s="2"/>
    </row>
    <row r="5" spans="1:6" x14ac:dyDescent="0.25">
      <c r="A5" s="24" t="s">
        <v>298</v>
      </c>
      <c r="B5" s="5">
        <v>42522</v>
      </c>
      <c r="C5" s="5">
        <v>42705</v>
      </c>
      <c r="D5" s="5">
        <v>42887</v>
      </c>
      <c r="E5" s="5">
        <v>43070</v>
      </c>
    </row>
    <row r="6" spans="1:6" x14ac:dyDescent="0.25">
      <c r="A6" s="23" t="s">
        <v>293</v>
      </c>
      <c r="B6" s="29">
        <v>0.55000000000000004</v>
      </c>
      <c r="C6" s="29">
        <v>0.55000000000000004</v>
      </c>
      <c r="D6" s="29">
        <v>0.55000000000000004</v>
      </c>
      <c r="E6" s="29">
        <v>0.55000000000000004</v>
      </c>
    </row>
    <row r="7" spans="1:6" x14ac:dyDescent="0.25">
      <c r="A7" s="23" t="s">
        <v>308</v>
      </c>
      <c r="B7" s="29">
        <v>0.45</v>
      </c>
      <c r="C7" s="29">
        <v>0.45</v>
      </c>
      <c r="D7" s="29">
        <v>0.45</v>
      </c>
      <c r="E7" s="29">
        <v>0.45</v>
      </c>
    </row>
    <row r="8" spans="1:6" x14ac:dyDescent="0.25">
      <c r="A8" s="23"/>
      <c r="B8" s="29"/>
      <c r="C8" s="29"/>
      <c r="D8" s="29"/>
      <c r="E8" s="29"/>
    </row>
    <row r="9" spans="1:6" x14ac:dyDescent="0.25">
      <c r="A9" s="24" t="s">
        <v>301</v>
      </c>
      <c r="B9" s="25">
        <v>42522</v>
      </c>
      <c r="C9" s="25">
        <v>42705</v>
      </c>
      <c r="D9" s="25">
        <v>42887</v>
      </c>
      <c r="E9" s="25">
        <v>43070</v>
      </c>
      <c r="F9" s="2"/>
    </row>
    <row r="10" spans="1:6" x14ac:dyDescent="0.25">
      <c r="A10" s="23" t="s">
        <v>293</v>
      </c>
      <c r="B10" s="48">
        <v>135705389.15914887</v>
      </c>
      <c r="C10" s="48">
        <v>149172547.81560001</v>
      </c>
      <c r="D10" s="48">
        <v>147778608.10593978</v>
      </c>
      <c r="E10" s="48">
        <v>154947772.81560001</v>
      </c>
      <c r="F10" s="2"/>
    </row>
    <row r="11" spans="1:6" x14ac:dyDescent="0.25">
      <c r="A11" s="23" t="s">
        <v>308</v>
      </c>
      <c r="B11" s="48">
        <v>30984897</v>
      </c>
      <c r="C11" s="48">
        <v>29546254</v>
      </c>
      <c r="D11" s="48">
        <v>31401942</v>
      </c>
      <c r="E11" s="48">
        <v>30326605</v>
      </c>
      <c r="F11" s="2"/>
    </row>
    <row r="12" spans="1:6" x14ac:dyDescent="0.25">
      <c r="B12" s="4"/>
      <c r="C12" s="4"/>
      <c r="D12" s="4"/>
      <c r="E12" s="4"/>
    </row>
    <row r="13" spans="1:6" x14ac:dyDescent="0.25">
      <c r="A13" s="24" t="s">
        <v>301</v>
      </c>
      <c r="B13" s="5">
        <v>42522</v>
      </c>
      <c r="C13" s="5">
        <v>42705</v>
      </c>
      <c r="D13" s="5">
        <v>42887</v>
      </c>
      <c r="E13" s="5">
        <v>43070</v>
      </c>
    </row>
    <row r="14" spans="1:6" x14ac:dyDescent="0.25">
      <c r="A14" s="23" t="s">
        <v>293</v>
      </c>
      <c r="B14" s="29">
        <v>0.81411696077828477</v>
      </c>
      <c r="C14" s="29">
        <v>0.834677416702438</v>
      </c>
      <c r="D14" s="29">
        <v>0.82474692715568887</v>
      </c>
      <c r="E14" s="29">
        <v>0.83631517019485835</v>
      </c>
    </row>
    <row r="15" spans="1:6" x14ac:dyDescent="0.25">
      <c r="A15" s="23" t="s">
        <v>308</v>
      </c>
      <c r="B15" s="29">
        <v>0.1858830392217152</v>
      </c>
      <c r="C15" s="29">
        <v>0.16532258329756197</v>
      </c>
      <c r="D15" s="29">
        <v>0.1752530728443111</v>
      </c>
      <c r="E15" s="29">
        <v>0.16368482980514165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1"/>
  <sheetViews>
    <sheetView zoomScaleNormal="100" workbookViewId="0"/>
  </sheetViews>
  <sheetFormatPr defaultRowHeight="15" x14ac:dyDescent="0.25"/>
  <cols>
    <col min="1" max="1" width="15.5703125" style="135" customWidth="1"/>
    <col min="2" max="2" width="11.7109375" customWidth="1"/>
    <col min="3" max="4" width="10.85546875" bestFit="1" customWidth="1"/>
    <col min="5" max="5" width="12.7109375" bestFit="1" customWidth="1"/>
    <col min="6" max="6" width="9.140625" customWidth="1"/>
    <col min="7" max="7" width="26.42578125" customWidth="1"/>
    <col min="8" max="11" width="9.85546875" customWidth="1"/>
    <col min="12" max="12" width="9.140625" customWidth="1"/>
  </cols>
  <sheetData>
    <row r="1" spans="1:6" x14ac:dyDescent="0.25">
      <c r="A1" s="135" t="s">
        <v>298</v>
      </c>
      <c r="B1" s="5">
        <v>42522</v>
      </c>
      <c r="C1" s="5">
        <v>42705</v>
      </c>
      <c r="D1" s="5">
        <v>42887</v>
      </c>
      <c r="E1" s="5">
        <v>43070</v>
      </c>
    </row>
    <row r="2" spans="1:6" x14ac:dyDescent="0.25">
      <c r="A2" s="135" t="s">
        <v>289</v>
      </c>
      <c r="B2" s="43">
        <v>130</v>
      </c>
      <c r="C2" s="43">
        <v>133</v>
      </c>
      <c r="D2" s="43">
        <v>136</v>
      </c>
      <c r="E2">
        <v>137</v>
      </c>
    </row>
    <row r="3" spans="1:6" x14ac:dyDescent="0.25">
      <c r="A3" s="135" t="s">
        <v>302</v>
      </c>
      <c r="B3">
        <v>8</v>
      </c>
      <c r="C3">
        <v>8</v>
      </c>
      <c r="D3">
        <v>9</v>
      </c>
      <c r="E3">
        <v>9</v>
      </c>
    </row>
    <row r="4" spans="1:6" x14ac:dyDescent="0.25">
      <c r="A4" s="135" t="s">
        <v>303</v>
      </c>
      <c r="B4">
        <v>11</v>
      </c>
      <c r="C4">
        <v>11</v>
      </c>
      <c r="D4">
        <v>10</v>
      </c>
      <c r="E4" s="43">
        <v>13</v>
      </c>
    </row>
    <row r="5" spans="1:6" x14ac:dyDescent="0.25">
      <c r="A5" s="135" t="s">
        <v>290</v>
      </c>
      <c r="B5">
        <v>6</v>
      </c>
      <c r="C5">
        <v>6</v>
      </c>
      <c r="D5">
        <v>6</v>
      </c>
      <c r="E5">
        <v>7</v>
      </c>
    </row>
    <row r="7" spans="1:6" x14ac:dyDescent="0.25">
      <c r="A7" s="135" t="s">
        <v>298</v>
      </c>
      <c r="B7" s="5">
        <v>42522</v>
      </c>
      <c r="C7" s="5">
        <v>42705</v>
      </c>
      <c r="D7" s="5">
        <v>42887</v>
      </c>
      <c r="E7" s="5">
        <v>43070</v>
      </c>
    </row>
    <row r="8" spans="1:6" x14ac:dyDescent="0.25">
      <c r="A8" s="135" t="s">
        <v>289</v>
      </c>
      <c r="B8" s="19">
        <v>0.83870967741935487</v>
      </c>
      <c r="C8" s="19">
        <v>0.84177215189873422</v>
      </c>
      <c r="D8" s="19">
        <v>0.84472049689440998</v>
      </c>
      <c r="E8" s="19">
        <v>0.82530120481927716</v>
      </c>
    </row>
    <row r="9" spans="1:6" x14ac:dyDescent="0.25">
      <c r="A9" s="135" t="s">
        <v>302</v>
      </c>
      <c r="B9" s="19">
        <v>5.1612903225806452E-2</v>
      </c>
      <c r="C9" s="19">
        <v>5.0632911392405063E-2</v>
      </c>
      <c r="D9" s="19">
        <v>5.5900621118012424E-2</v>
      </c>
      <c r="E9" s="19">
        <v>5.4216867469879519E-2</v>
      </c>
    </row>
    <row r="10" spans="1:6" x14ac:dyDescent="0.25">
      <c r="A10" s="135" t="s">
        <v>303</v>
      </c>
      <c r="B10" s="19">
        <v>7.0967741935483872E-2</v>
      </c>
      <c r="C10" s="19">
        <v>6.9620253164556958E-2</v>
      </c>
      <c r="D10" s="19">
        <v>6.2111801242236024E-2</v>
      </c>
      <c r="E10" s="19">
        <v>7.8313253012048195E-2</v>
      </c>
    </row>
    <row r="11" spans="1:6" x14ac:dyDescent="0.25">
      <c r="A11" s="135" t="s">
        <v>290</v>
      </c>
      <c r="B11" s="19">
        <v>3.870967741935484E-2</v>
      </c>
      <c r="C11" s="19">
        <v>3.7974683544303799E-2</v>
      </c>
      <c r="D11" s="19">
        <v>3.7267080745341616E-2</v>
      </c>
      <c r="E11" s="19">
        <v>4.2168674698795178E-2</v>
      </c>
    </row>
    <row r="13" spans="1:6" x14ac:dyDescent="0.25">
      <c r="A13" s="135" t="s">
        <v>301</v>
      </c>
      <c r="B13" s="5">
        <v>42522</v>
      </c>
      <c r="C13" s="5">
        <v>42705</v>
      </c>
      <c r="D13" s="5">
        <v>42887</v>
      </c>
      <c r="E13" s="5">
        <v>43070</v>
      </c>
    </row>
    <row r="14" spans="1:6" x14ac:dyDescent="0.25">
      <c r="A14" s="136" t="s">
        <v>289</v>
      </c>
      <c r="B14" s="55">
        <v>817550070.93542325</v>
      </c>
      <c r="C14" s="55">
        <v>852879372.43697882</v>
      </c>
      <c r="D14" s="55">
        <v>839275742.77093279</v>
      </c>
      <c r="E14" s="55">
        <v>884759606.795717</v>
      </c>
    </row>
    <row r="15" spans="1:6" x14ac:dyDescent="0.25">
      <c r="A15" s="136" t="s">
        <v>302</v>
      </c>
      <c r="B15" s="55">
        <v>91194212.912234977</v>
      </c>
      <c r="C15" s="55">
        <v>92123691.530000001</v>
      </c>
      <c r="D15" s="55">
        <v>98432670.926684886</v>
      </c>
      <c r="E15" s="55">
        <v>100253264</v>
      </c>
    </row>
    <row r="16" spans="1:6" x14ac:dyDescent="0.25">
      <c r="A16" s="136" t="s">
        <v>303</v>
      </c>
      <c r="B16" s="55">
        <v>57884511</v>
      </c>
      <c r="C16" s="55">
        <v>62983873.325000003</v>
      </c>
      <c r="D16" s="55">
        <v>55291903.149999999</v>
      </c>
      <c r="E16" s="55">
        <v>81020452</v>
      </c>
      <c r="F16" s="51"/>
    </row>
    <row r="17" spans="1:8" x14ac:dyDescent="0.25">
      <c r="A17" s="136" t="s">
        <v>290</v>
      </c>
      <c r="B17" s="55">
        <v>48567398</v>
      </c>
      <c r="C17" s="55">
        <v>51292984</v>
      </c>
      <c r="D17" s="55">
        <v>49058219</v>
      </c>
      <c r="E17" s="55">
        <v>57564845</v>
      </c>
      <c r="F17" s="5"/>
    </row>
    <row r="18" spans="1:8" x14ac:dyDescent="0.25">
      <c r="B18" s="55"/>
      <c r="C18" s="55"/>
      <c r="D18" s="55"/>
      <c r="E18" s="55"/>
      <c r="F18" s="6"/>
      <c r="G18" s="19"/>
    </row>
    <row r="19" spans="1:8" x14ac:dyDescent="0.25">
      <c r="B19" s="55"/>
      <c r="C19" s="55"/>
      <c r="D19" s="55"/>
      <c r="E19" s="55"/>
      <c r="F19" s="6"/>
      <c r="G19" s="19"/>
    </row>
    <row r="20" spans="1:8" x14ac:dyDescent="0.25">
      <c r="A20" s="135" t="s">
        <v>301</v>
      </c>
      <c r="B20" s="5">
        <v>42522</v>
      </c>
      <c r="C20" s="5">
        <v>42705</v>
      </c>
      <c r="D20" s="5">
        <v>42887</v>
      </c>
      <c r="E20" s="5">
        <v>43070</v>
      </c>
      <c r="F20" s="6"/>
      <c r="G20" s="19"/>
    </row>
    <row r="21" spans="1:8" x14ac:dyDescent="0.25">
      <c r="A21" s="136" t="s">
        <v>289</v>
      </c>
      <c r="B21" s="56">
        <v>0.80531238857601384</v>
      </c>
      <c r="C21" s="56">
        <v>0.80515013576084959</v>
      </c>
      <c r="D21" s="56">
        <v>0.80540172543019395</v>
      </c>
      <c r="E21" s="56">
        <v>0.78743418435030454</v>
      </c>
      <c r="F21" s="6"/>
      <c r="G21" s="19"/>
    </row>
    <row r="22" spans="1:8" x14ac:dyDescent="0.25">
      <c r="A22" s="136" t="s">
        <v>302</v>
      </c>
      <c r="B22" s="56">
        <v>8.9829151798168444E-2</v>
      </c>
      <c r="C22" s="56">
        <v>8.6968222165146769E-2</v>
      </c>
      <c r="D22" s="56">
        <v>9.4459828829691478E-2</v>
      </c>
      <c r="E22" s="56">
        <v>8.9225193555341573E-2</v>
      </c>
      <c r="F22" s="6"/>
      <c r="G22" s="19"/>
    </row>
    <row r="23" spans="1:8" x14ac:dyDescent="0.25">
      <c r="A23" s="136" t="s">
        <v>303</v>
      </c>
      <c r="B23" s="56">
        <v>5.7018053660772769E-2</v>
      </c>
      <c r="C23" s="56">
        <v>5.9459140175318392E-2</v>
      </c>
      <c r="D23" s="56">
        <v>5.3060266048322501E-2</v>
      </c>
      <c r="E23" s="56">
        <v>7.2108031431687453E-2</v>
      </c>
    </row>
    <row r="24" spans="1:8" x14ac:dyDescent="0.25">
      <c r="A24" s="136" t="s">
        <v>290</v>
      </c>
      <c r="B24" s="56">
        <v>4.7840405965044915E-2</v>
      </c>
      <c r="C24" s="56">
        <v>4.8422501898685244E-2</v>
      </c>
      <c r="D24" s="56">
        <v>4.7078179691792177E-2</v>
      </c>
      <c r="E24" s="56">
        <v>5.1232590662666465E-2</v>
      </c>
    </row>
    <row r="25" spans="1:8" x14ac:dyDescent="0.25">
      <c r="E25" s="31"/>
    </row>
    <row r="29" spans="1:8" x14ac:dyDescent="0.25">
      <c r="B29" s="18"/>
      <c r="C29" s="18"/>
      <c r="D29" s="18"/>
      <c r="E29" s="18"/>
    </row>
    <row r="31" spans="1:8" ht="18" x14ac:dyDescent="0.25">
      <c r="A31" s="137"/>
      <c r="F31" s="31"/>
      <c r="G31" s="31"/>
      <c r="H31" s="31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2</vt:i4>
      </vt:variant>
    </vt:vector>
  </HeadingPairs>
  <TitlesOfParts>
    <vt:vector size="25" baseType="lpstr">
      <vt:lpstr>Gráfico 1 - Total de assinantes</vt:lpstr>
      <vt:lpstr>Gráfico 2 - Total de canais</vt:lpstr>
      <vt:lpstr>Gráfico 3 - SD vs HD</vt:lpstr>
      <vt:lpstr>Gráfico 4 - Interseção SD_HD</vt:lpstr>
      <vt:lpstr>Gráfico 5 - Básicos vs Premium</vt:lpstr>
      <vt:lpstr>Gráfico 6 - Categorias</vt:lpstr>
      <vt:lpstr>Gráfico 7 - Filmes e séries </vt:lpstr>
      <vt:lpstr>Gráfico 8 - Esportes </vt:lpstr>
      <vt:lpstr>Gráfico 9 - Canais CEQ</vt:lpstr>
      <vt:lpstr>Figura 1 - Entrada e saída</vt:lpstr>
      <vt:lpstr>Tabela 1 - grupo por qnt. canal</vt:lpstr>
      <vt:lpstr>Tabela 2</vt:lpstr>
      <vt:lpstr>Tabela 3</vt:lpstr>
      <vt:lpstr>Tabela 4</vt:lpstr>
      <vt:lpstr>Filmes e Séries B Canais</vt:lpstr>
      <vt:lpstr>Filmes e Séries P Canais</vt:lpstr>
      <vt:lpstr>Esportes B Canais</vt:lpstr>
      <vt:lpstr>Esportes P Canais</vt:lpstr>
      <vt:lpstr>Infantil Canais</vt:lpstr>
      <vt:lpstr>Notícias Canais</vt:lpstr>
      <vt:lpstr>Documentários Canais</vt:lpstr>
      <vt:lpstr>Variedades Canais</vt:lpstr>
      <vt:lpstr>Listagem completa de canais</vt:lpstr>
      <vt:lpstr>'Tabela 1 - grupo por qnt. canal'!_ftn1</vt:lpstr>
      <vt:lpstr>'Tabela 1 - grupo por qnt. canal'!_ftnref1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Taianny Rodrigues Oliveira</dc:creator>
  <cp:lastModifiedBy>Felipe Correa Goretti</cp:lastModifiedBy>
  <dcterms:created xsi:type="dcterms:W3CDTF">2018-02-22T13:55:47Z</dcterms:created>
  <dcterms:modified xsi:type="dcterms:W3CDTF">2022-03-24T13:32:09Z</dcterms:modified>
</cp:coreProperties>
</file>