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FB8036C8-9610-42D8-8E60-D15C85AC396B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tabela 1" sheetId="2" r:id="rId1"/>
    <sheet name="tabela 2" sheetId="13" r:id="rId2"/>
    <sheet name="tabela 3" sheetId="14" r:id="rId3"/>
    <sheet name="gráfico 1" sheetId="3" r:id="rId4"/>
    <sheet name="gráfico 2 e 3" sheetId="7" r:id="rId5"/>
    <sheet name="gráfico 4" sheetId="19" r:id="rId6"/>
    <sheet name="gráfico 5" sheetId="9" r:id="rId7"/>
    <sheet name="gráfico 6" sheetId="12" r:id="rId8"/>
    <sheet name="tabela 4" sheetId="15" r:id="rId9"/>
    <sheet name="tabela 5" sheetId="16" r:id="rId10"/>
    <sheet name="gráfico 7" sheetId="4" r:id="rId11"/>
    <sheet name="gráfico 8" sheetId="18" r:id="rId12"/>
    <sheet name="gráfico 9" sheetId="1" r:id="rId13"/>
    <sheet name="tabelas 6 e 7" sheetId="6" r:id="rId14"/>
    <sheet name="gráfico 10" sheetId="11" r:id="rId15"/>
  </sheets>
  <definedNames>
    <definedName name="_ftn1" localSheetId="1">'tabela 2'!$A$4</definedName>
    <definedName name="_ftn1" localSheetId="2">'tabela 3'!$A$4</definedName>
    <definedName name="_ftnref1" localSheetId="1">'tabela 2'!$A$1</definedName>
    <definedName name="_ftnref1" localSheetId="2">'tabela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2" l="1"/>
  <c r="L23" i="12"/>
  <c r="O12" i="12"/>
  <c r="N12" i="12"/>
  <c r="M12" i="12"/>
  <c r="L12" i="12"/>
  <c r="P11" i="12"/>
  <c r="N24" i="12" s="1"/>
  <c r="P10" i="12"/>
  <c r="O23" i="12" s="1"/>
  <c r="P9" i="12"/>
  <c r="L22" i="12" s="1"/>
  <c r="P8" i="12"/>
  <c r="M21" i="12" s="1"/>
  <c r="P7" i="12"/>
  <c r="N20" i="12" s="1"/>
  <c r="L21" i="9"/>
  <c r="O12" i="9"/>
  <c r="N12" i="9"/>
  <c r="M12" i="9"/>
  <c r="L12" i="9"/>
  <c r="P11" i="9"/>
  <c r="L24" i="9" s="1"/>
  <c r="P10" i="9"/>
  <c r="M23" i="9" s="1"/>
  <c r="P9" i="9"/>
  <c r="N22" i="9" s="1"/>
  <c r="P8" i="9"/>
  <c r="N21" i="9" s="1"/>
  <c r="P7" i="9"/>
  <c r="L20" i="9" s="1"/>
  <c r="K66" i="7"/>
  <c r="L64" i="7" s="1"/>
  <c r="I66" i="7"/>
  <c r="J61" i="7" s="1"/>
  <c r="G66" i="7"/>
  <c r="H65" i="7" s="1"/>
  <c r="E66" i="7"/>
  <c r="F64" i="7" s="1"/>
  <c r="C66" i="7"/>
  <c r="D63" i="7" s="1"/>
  <c r="J65" i="7"/>
  <c r="F61" i="7"/>
  <c r="J62" i="7" l="1"/>
  <c r="M21" i="9"/>
  <c r="L62" i="7"/>
  <c r="O21" i="9"/>
  <c r="P21" i="9" s="1"/>
  <c r="J64" i="7"/>
  <c r="P12" i="9"/>
  <c r="M20" i="9"/>
  <c r="H61" i="7"/>
  <c r="J63" i="7"/>
  <c r="J66" i="7" s="1"/>
  <c r="L63" i="7"/>
  <c r="P12" i="12"/>
  <c r="M23" i="12"/>
  <c r="O20" i="12"/>
  <c r="L24" i="12"/>
  <c r="M22" i="12"/>
  <c r="O24" i="12"/>
  <c r="O21" i="12"/>
  <c r="N22" i="12"/>
  <c r="M20" i="12"/>
  <c r="L21" i="12"/>
  <c r="O22" i="12"/>
  <c r="N23" i="12"/>
  <c r="M24" i="12"/>
  <c r="N21" i="12"/>
  <c r="O22" i="9"/>
  <c r="N23" i="9"/>
  <c r="M24" i="9"/>
  <c r="N20" i="9"/>
  <c r="N24" i="9"/>
  <c r="L22" i="9"/>
  <c r="O23" i="9"/>
  <c r="O20" i="9"/>
  <c r="M22" i="9"/>
  <c r="L23" i="9"/>
  <c r="O24" i="9"/>
  <c r="D62" i="7"/>
  <c r="D65" i="7"/>
  <c r="D64" i="7"/>
  <c r="D61" i="7"/>
  <c r="L61" i="7"/>
  <c r="H63" i="7"/>
  <c r="H64" i="7"/>
  <c r="L65" i="7"/>
  <c r="F62" i="7"/>
  <c r="F65" i="7"/>
  <c r="H62" i="7"/>
  <c r="F63" i="7"/>
  <c r="P24" i="9" l="1"/>
  <c r="P24" i="12"/>
  <c r="P23" i="12"/>
  <c r="P22" i="12"/>
  <c r="H66" i="7"/>
  <c r="F66" i="7"/>
  <c r="L66" i="7"/>
  <c r="P20" i="9"/>
  <c r="P20" i="12"/>
  <c r="P21" i="12"/>
  <c r="P23" i="9"/>
  <c r="P22" i="9"/>
  <c r="D66" i="7"/>
</calcChain>
</file>

<file path=xl/sharedStrings.xml><?xml version="1.0" encoding="utf-8"?>
<sst xmlns="http://schemas.openxmlformats.org/spreadsheetml/2006/main" count="278" uniqueCount="161">
  <si>
    <t>Gráfico 9 – Intervalo entre janelas e a receita de comercialização em vídeo doméstico – obras brasileiras, 2013 e 2014</t>
  </si>
  <si>
    <t>Brasil</t>
  </si>
  <si>
    <t>Tabela 1 – Arranjo de utilização dos dados</t>
  </si>
  <si>
    <t>Categoria dos dados</t>
  </si>
  <si>
    <t>Fonte</t>
  </si>
  <si>
    <t>Título da obra</t>
  </si>
  <si>
    <t>SADIS, SAVI, revistas</t>
  </si>
  <si>
    <t>País de origem da obra</t>
  </si>
  <si>
    <t>SADIS</t>
  </si>
  <si>
    <t>Data de lançamento nos cinemas</t>
  </si>
  <si>
    <t>Data de lançamento em vídeo doméstico</t>
  </si>
  <si>
    <r>
      <t xml:space="preserve">SAVI, revistas, </t>
    </r>
    <r>
      <rPr>
        <i/>
        <sz val="10"/>
        <color rgb="FF000000"/>
        <rFont val="Century Gothic"/>
        <family val="2"/>
      </rPr>
      <t xml:space="preserve">sites </t>
    </r>
    <r>
      <rPr>
        <sz val="10"/>
        <color rgb="FF000000"/>
        <rFont val="Century Gothic"/>
        <family val="2"/>
      </rPr>
      <t>na internet</t>
    </r>
  </si>
  <si>
    <t>Receita auferida nos cinemas</t>
  </si>
  <si>
    <t>Receita auferida em vídeo doméstico</t>
  </si>
  <si>
    <t>SAVI</t>
  </si>
  <si>
    <t>Selo de distribuição em vídeo doméstico</t>
  </si>
  <si>
    <r>
      <t xml:space="preserve">Revistas, </t>
    </r>
    <r>
      <rPr>
        <i/>
        <sz val="10"/>
        <color rgb="FF000000"/>
        <rFont val="Century Gothic"/>
        <family val="2"/>
      </rPr>
      <t>sites</t>
    </r>
    <r>
      <rPr>
        <sz val="10"/>
        <color rgb="FF000000"/>
        <rFont val="Century Gothic"/>
        <family val="2"/>
      </rPr>
      <t xml:space="preserve"> na internet</t>
    </r>
  </si>
  <si>
    <t>Ano</t>
  </si>
  <si>
    <t>Intervalo médio</t>
  </si>
  <si>
    <t>Em dias</t>
  </si>
  <si>
    <t>Em meses</t>
  </si>
  <si>
    <t>4 meses e 15 dias</t>
  </si>
  <si>
    <t>-</t>
  </si>
  <si>
    <t>4 meses e 5 dias</t>
  </si>
  <si>
    <t>4 meses e 6 dias</t>
  </si>
  <si>
    <t>3 meses e 29 dias</t>
  </si>
  <si>
    <t>4 meses e 11 dias</t>
  </si>
  <si>
    <t>4 meses e 3 dias</t>
  </si>
  <si>
    <t>4 meses e 8 dias</t>
  </si>
  <si>
    <t>Salas de exibição</t>
  </si>
  <si>
    <t>Vídeo doméstico</t>
  </si>
  <si>
    <t>Intervalo praticado</t>
  </si>
  <si>
    <t>Nº</t>
  </si>
  <si>
    <t>Título no Brasil</t>
  </si>
  <si>
    <t>País</t>
  </si>
  <si>
    <t>Data da Estreia</t>
  </si>
  <si>
    <t>Público</t>
  </si>
  <si>
    <t>Data de lançamento</t>
  </si>
  <si>
    <t xml:space="preserve">Em dias </t>
  </si>
  <si>
    <t>HOMEM DE FERRO 3</t>
  </si>
  <si>
    <t>EUA</t>
  </si>
  <si>
    <t>3 meses e 7 dias</t>
  </si>
  <si>
    <t>Gráfico 7 – Intervalo entre janelas para os 10 lançamentos com maior público em salas de exibição, com médias – 2013</t>
  </si>
  <si>
    <t>MEU MALVADO FAVORITO 2</t>
  </si>
  <si>
    <t>MINHA MÃE É UMA PEÇA</t>
  </si>
  <si>
    <t>2 meses e 23 dias</t>
  </si>
  <si>
    <t>VELOZES E FURIOSOS 6</t>
  </si>
  <si>
    <t>3 meses e 22 dias</t>
  </si>
  <si>
    <t>WOLVERINE: IMORTAL</t>
  </si>
  <si>
    <t>3 meses e 26 dias</t>
  </si>
  <si>
    <t>JOÃO E MARIA - CAÇADORES DE BRUXAS</t>
  </si>
  <si>
    <t>2 meses e 2 dias</t>
  </si>
  <si>
    <t>JOGOS VORAZES - EM CHAMAS</t>
  </si>
  <si>
    <t>DETONA RALPH</t>
  </si>
  <si>
    <t>UNIVERSIDADE MONSTROS</t>
  </si>
  <si>
    <t>SE BEBER, NÃO CASE! 3</t>
  </si>
  <si>
    <t>Média dos 10 mais</t>
  </si>
  <si>
    <t>Média de todas as obras</t>
  </si>
  <si>
    <t>A CULPA É DAS ESTRELAS</t>
  </si>
  <si>
    <t>3 meses e 9 dias</t>
  </si>
  <si>
    <t>Gráfico 8 – Intervalo entre janelas para os 10 lançamentos com maior público em salas de exibição, com médias – 2014</t>
  </si>
  <si>
    <t>MALÉVOLA</t>
  </si>
  <si>
    <t>3 meses e 28 dias</t>
  </si>
  <si>
    <t>RIO 2</t>
  </si>
  <si>
    <t>X-MEN - DIAS DE UM FUTURO ESQUECIDO</t>
  </si>
  <si>
    <t>4 meses e 19 dias</t>
  </si>
  <si>
    <t>NOÉ</t>
  </si>
  <si>
    <t>4 meses</t>
  </si>
  <si>
    <t>JOGOS VORAZES - A ESPERANÇA - PARTE I</t>
  </si>
  <si>
    <t>3 meses e 21 dias</t>
  </si>
  <si>
    <t>CAPITÃO AMÉRICA 2 - O SOLDADO INVERNAL</t>
  </si>
  <si>
    <t>COMO TREINAR O SEU DRAGÃO 2</t>
  </si>
  <si>
    <t>TRANSFORMERS - A ERA DA EXTINÇÃO</t>
  </si>
  <si>
    <t>4 meses e 4 dias</t>
  </si>
  <si>
    <t>FROZEN - UMA AVENTURA CONGELANTE</t>
  </si>
  <si>
    <t>3 meses e 6 dias</t>
  </si>
  <si>
    <t>Tabela 5 - Intervalo médio por distribuidora em vídeo doméstico, em ordem decrescente – 2013</t>
  </si>
  <si>
    <t>Distribuidor no vídeo</t>
  </si>
  <si>
    <t>Total de lançamentos no vídeo</t>
  </si>
  <si>
    <t>Bretz</t>
  </si>
  <si>
    <t>10 meses e 2 dias</t>
  </si>
  <si>
    <t>Imovision</t>
  </si>
  <si>
    <t>5 meses e 23 dias</t>
  </si>
  <si>
    <t>Califórnia</t>
  </si>
  <si>
    <t>4 meses e 25 dias</t>
  </si>
  <si>
    <t>Europa</t>
  </si>
  <si>
    <t>Sony</t>
  </si>
  <si>
    <t>Universal</t>
  </si>
  <si>
    <t>4 meses e 7 dias</t>
  </si>
  <si>
    <t>Warner</t>
  </si>
  <si>
    <t>Fox</t>
  </si>
  <si>
    <t>4 meses e 2 dias</t>
  </si>
  <si>
    <t>Paramount</t>
  </si>
  <si>
    <t>3 meses e 24 dias</t>
  </si>
  <si>
    <t>PlayArte</t>
  </si>
  <si>
    <t>3 meses e 19 dias</t>
  </si>
  <si>
    <t>Paris</t>
  </si>
  <si>
    <t>3 meses e 16 dias</t>
  </si>
  <si>
    <t>Imagem</t>
  </si>
  <si>
    <t>Tabela 6 - Intervalo médio por distribuidora em vídeo doméstico, em ordem decrescente – 2014</t>
  </si>
  <si>
    <t>6 meses e 1 dia</t>
  </si>
  <si>
    <t>5 meses e 11 dias</t>
  </si>
  <si>
    <t>4 meses e 18 dias</t>
  </si>
  <si>
    <t>4 meses e 16 dias</t>
  </si>
  <si>
    <t>Disney</t>
  </si>
  <si>
    <t>4 meses e 9 dias</t>
  </si>
  <si>
    <t>3 meses e 12 dias</t>
  </si>
  <si>
    <t>Intervalo médio (em dias)</t>
  </si>
  <si>
    <t>Intervalo médio (em meses)</t>
  </si>
  <si>
    <t>Gráfico 2 - Percentual de obras por faixa de intervalo em meses (2010-2014)</t>
  </si>
  <si>
    <t>2010 (%)</t>
  </si>
  <si>
    <t>2011 (%)</t>
  </si>
  <si>
    <t>2012 (%)</t>
  </si>
  <si>
    <t>2013 (%)</t>
  </si>
  <si>
    <t>2014 (%)</t>
  </si>
  <si>
    <t>0 a 60</t>
  </si>
  <si>
    <t>0 a 2 meses</t>
  </si>
  <si>
    <t>61 a 120</t>
  </si>
  <si>
    <t>2 a 4 meses</t>
  </si>
  <si>
    <t>121 a 180</t>
  </si>
  <si>
    <t>4 a 6 meses</t>
  </si>
  <si>
    <t>181 a 240</t>
  </si>
  <si>
    <t>6 a 8 meses</t>
  </si>
  <si>
    <t>241 ou mais</t>
  </si>
  <si>
    <t>8 ou mais meses</t>
  </si>
  <si>
    <t>total</t>
  </si>
  <si>
    <t>Gráfico 3 – Tendências de cada faixa de intervalo entre janelas (2010-2014)</t>
  </si>
  <si>
    <t>Gráfico 4 – Intervalo médio entre janelas por nacionalidade da obra (em dias)</t>
  </si>
  <si>
    <t>Tipo de intervalo médio</t>
  </si>
  <si>
    <t>4 meses e 1 dia</t>
  </si>
  <si>
    <t>5 meses e 21 dias</t>
  </si>
  <si>
    <t>5 meses e 8 dias</t>
  </si>
  <si>
    <t>Intervalo médio obras estrangeiras</t>
  </si>
  <si>
    <t>Intervalo médio geral 2013/2014</t>
  </si>
  <si>
    <t>Intervalo médio obras brasileiras</t>
  </si>
  <si>
    <t>Gráfico 5 – Distribuição do intervalo entre janelas em função do tamanho do lançamento nos cinemas - 2013</t>
  </si>
  <si>
    <t>0 a 3 meses</t>
  </si>
  <si>
    <t>3 a 6 meses</t>
  </si>
  <si>
    <t>6 a 9 meses</t>
  </si>
  <si>
    <t>9 meses ou mais</t>
  </si>
  <si>
    <t>Total</t>
  </si>
  <si>
    <t>Média</t>
  </si>
  <si>
    <t>1 a 30 salas</t>
  </si>
  <si>
    <t>31 a 300 salas</t>
  </si>
  <si>
    <t>301 a 500 salas</t>
  </si>
  <si>
    <t>501 a 700 salas</t>
  </si>
  <si>
    <t>mais de 700 salas</t>
  </si>
  <si>
    <t>Gráfico 6 – Distribuição do intervalo entre janelas em função do tamanho do lançamento nos cinemas - 2014</t>
  </si>
  <si>
    <t xml:space="preserve">Gráfico 10 - Intervalo entre janelas (em dias) das distribuidoras em vídeo doméstico nacionais e internacionais – 2013 e 2014 </t>
  </si>
  <si>
    <t>Nacionais</t>
  </si>
  <si>
    <t>Internacionais</t>
  </si>
  <si>
    <t>Tabela 2 - Quantidade de títulos analisados e quantidade de títulos presentes nas revistas especializadas, ano a ano*  (2010-2014)</t>
  </si>
  <si>
    <t>*Compreendem-se em obras analisadas aquelas lançadas em salas de exibição e posteriormente no vídeo.</t>
  </si>
  <si>
    <t>Títulos divulgados nas revistas</t>
  </si>
  <si>
    <t xml:space="preserve">Total de títulos analisados </t>
  </si>
  <si>
    <t>Tabela 3 - Intervalos médios das obras analisadas (2010-2014)</t>
  </si>
  <si>
    <t>Dos títulos nas revistas</t>
  </si>
  <si>
    <t>Do total de títulos analisados</t>
  </si>
  <si>
    <t>Tabela 4 – Intervalo entre janelas para os 10 lançamentos com maior público em salas de exibição - 2013</t>
  </si>
  <si>
    <t>Tabela 5 – Intervalo entre janelas para os 10 lançamentos com maior público em salas de exibição – 2014</t>
  </si>
  <si>
    <t>Gráfico 1 - Intervalo médio 2010-2014 (em 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</si>
</sst>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1"/>
      <name val="Century Gothic"/>
      <family val="2"/>
    </font>
    <font>
      <b/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9"/>
      <name val="Century Gothic"/>
      <family val="2"/>
    </font>
    <font>
      <b/>
      <sz val="12"/>
      <name val="Arial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</cellStyleXfs>
  <cellXfs count="147">
    <xf numFmtId="0" fontId="0" fillId="0" borderId="0" xfId="0"/>
    <xf numFmtId="0" fontId="1" fillId="0" borderId="0" xfId="1"/>
    <xf numFmtId="0" fontId="2" fillId="0" borderId="0" xfId="0" applyFont="1" applyAlignment="1">
      <alignment horizontal="left" vertical="center"/>
    </xf>
    <xf numFmtId="0" fontId="4" fillId="0" borderId="1" xfId="1" applyFont="1" applyBorder="1"/>
    <xf numFmtId="0" fontId="2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8" fillId="0" borderId="0" xfId="3" applyFont="1"/>
    <xf numFmtId="0" fontId="13" fillId="0" borderId="0" xfId="3"/>
    <xf numFmtId="0" fontId="11" fillId="0" borderId="0" xfId="3" applyFont="1"/>
    <xf numFmtId="0" fontId="13" fillId="0" borderId="0" xfId="0" applyFont="1" applyBorder="1"/>
    <xf numFmtId="0" fontId="9" fillId="0" borderId="0" xfId="3" applyFont="1" applyFill="1" applyBorder="1" applyAlignment="1"/>
    <xf numFmtId="0" fontId="13" fillId="0" borderId="0" xfId="3" applyFill="1" applyBorder="1"/>
    <xf numFmtId="0" fontId="14" fillId="0" borderId="0" xfId="3" applyFont="1" applyFill="1" applyBorder="1" applyAlignment="1"/>
    <xf numFmtId="0" fontId="13" fillId="0" borderId="0" xfId="3" applyFont="1" applyBorder="1" applyAlignment="1">
      <alignment vertical="center"/>
    </xf>
    <xf numFmtId="0" fontId="13" fillId="0" borderId="0" xfId="3" applyAlignment="1">
      <alignment vertical="center"/>
    </xf>
    <xf numFmtId="0" fontId="13" fillId="0" borderId="0" xfId="3" applyFont="1" applyFill="1" applyBorder="1" applyAlignment="1">
      <alignment vertical="center" wrapText="1"/>
    </xf>
    <xf numFmtId="0" fontId="13" fillId="0" borderId="0" xfId="3" applyFont="1" applyFill="1" applyAlignment="1">
      <alignment vertical="center" wrapText="1"/>
    </xf>
    <xf numFmtId="0" fontId="13" fillId="0" borderId="0" xfId="3" applyFont="1" applyFill="1" applyAlignment="1">
      <alignment wrapText="1"/>
    </xf>
    <xf numFmtId="0" fontId="13" fillId="0" borderId="0" xfId="3" applyFont="1" applyFill="1" applyBorder="1" applyAlignment="1">
      <alignment wrapText="1"/>
    </xf>
    <xf numFmtId="0" fontId="13" fillId="0" borderId="0" xfId="3" applyFont="1" applyFill="1" applyBorder="1" applyAlignment="1">
      <alignment horizontal="center" vertical="center" wrapText="1"/>
    </xf>
    <xf numFmtId="0" fontId="11" fillId="0" borderId="0" xfId="3" applyFont="1" applyBorder="1" applyAlignment="1">
      <alignment vertical="top" wrapText="1"/>
    </xf>
    <xf numFmtId="0" fontId="13" fillId="0" borderId="0" xfId="3" applyFont="1" applyBorder="1"/>
    <xf numFmtId="0" fontId="13" fillId="0" borderId="0" xfId="3" applyFont="1" applyAlignment="1">
      <alignment vertical="top" wrapText="1"/>
    </xf>
    <xf numFmtId="0" fontId="13" fillId="0" borderId="0" xfId="3" applyAlignment="1">
      <alignment vertical="top" wrapText="1"/>
    </xf>
    <xf numFmtId="0" fontId="13" fillId="0" borderId="0" xfId="3" applyFont="1"/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wrapText="1"/>
    </xf>
    <xf numFmtId="0" fontId="12" fillId="0" borderId="0" xfId="3" applyFont="1" applyFill="1"/>
    <xf numFmtId="0" fontId="0" fillId="0" borderId="0" xfId="0" applyBorder="1"/>
    <xf numFmtId="0" fontId="11" fillId="0" borderId="4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6" xfId="0" applyFont="1" applyFill="1" applyBorder="1" applyAlignment="1">
      <alignment vertical="center"/>
    </xf>
    <xf numFmtId="1" fontId="10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165" fontId="0" fillId="0" borderId="0" xfId="0" applyNumberFormat="1" applyBorder="1"/>
    <xf numFmtId="9" fontId="0" fillId="0" borderId="0" xfId="0" applyNumberFormat="1"/>
    <xf numFmtId="0" fontId="16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9" fontId="0" fillId="0" borderId="0" xfId="2" applyFont="1"/>
    <xf numFmtId="0" fontId="1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justify" wrapText="1"/>
    </xf>
    <xf numFmtId="0" fontId="8" fillId="0" borderId="0" xfId="3" applyFont="1" applyAlignment="1"/>
    <xf numFmtId="0" fontId="16" fillId="0" borderId="0" xfId="3" applyFont="1" applyAlignment="1"/>
    <xf numFmtId="0" fontId="16" fillId="0" borderId="0" xfId="3" applyFont="1" applyFill="1" applyAlignment="1"/>
    <xf numFmtId="0" fontId="15" fillId="0" borderId="1" xfId="3" applyFont="1" applyFill="1" applyBorder="1" applyAlignment="1">
      <alignment horizontal="center"/>
    </xf>
    <xf numFmtId="16" fontId="15" fillId="0" borderId="1" xfId="3" applyNumberFormat="1" applyFont="1" applyFill="1" applyBorder="1" applyAlignment="1">
      <alignment horizontal="center"/>
    </xf>
    <xf numFmtId="0" fontId="12" fillId="0" borderId="1" xfId="3" applyFont="1" applyFill="1" applyBorder="1"/>
    <xf numFmtId="0" fontId="12" fillId="0" borderId="1" xfId="3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2" fillId="0" borderId="0" xfId="3" applyFont="1" applyFill="1" applyBorder="1"/>
    <xf numFmtId="0" fontId="12" fillId="0" borderId="0" xfId="3" applyFont="1" applyFill="1" applyBorder="1" applyAlignment="1">
      <alignment horizontal="center"/>
    </xf>
    <xf numFmtId="0" fontId="13" fillId="0" borderId="0" xfId="3" applyBorder="1"/>
    <xf numFmtId="9" fontId="12" fillId="0" borderId="1" xfId="2" applyNumberFormat="1" applyFont="1" applyFill="1" applyBorder="1" applyAlignment="1">
      <alignment horizontal="center"/>
    </xf>
    <xf numFmtId="164" fontId="12" fillId="0" borderId="9" xfId="3" applyNumberFormat="1" applyFont="1" applyFill="1" applyBorder="1" applyAlignment="1">
      <alignment horizontal="center"/>
    </xf>
    <xf numFmtId="0" fontId="12" fillId="0" borderId="9" xfId="3" applyFont="1" applyFill="1" applyBorder="1"/>
    <xf numFmtId="164" fontId="12" fillId="0" borderId="1" xfId="3" applyNumberFormat="1" applyFont="1" applyFill="1" applyBorder="1" applyAlignment="1">
      <alignment horizontal="center"/>
    </xf>
    <xf numFmtId="9" fontId="0" fillId="0" borderId="0" xfId="2" applyNumberFormat="1" applyFont="1" applyFill="1" applyBorder="1" applyAlignment="1">
      <alignment horizontal="center"/>
    </xf>
    <xf numFmtId="164" fontId="13" fillId="0" borderId="0" xfId="3" applyNumberFormat="1" applyFill="1" applyBorder="1" applyAlignment="1">
      <alignment horizontal="center"/>
    </xf>
    <xf numFmtId="0" fontId="13" fillId="0" borderId="0" xfId="3" applyFill="1" applyBorder="1" applyAlignment="1">
      <alignment horizontal="center"/>
    </xf>
    <xf numFmtId="0" fontId="0" fillId="0" borderId="0" xfId="0" applyNumberFormat="1" applyBorder="1"/>
    <xf numFmtId="0" fontId="13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/>
    <xf numFmtId="1" fontId="12" fillId="0" borderId="1" xfId="0" applyNumberFormat="1" applyFont="1" applyFill="1" applyBorder="1" applyAlignment="1">
      <alignment horizontal="center"/>
    </xf>
    <xf numFmtId="0" fontId="17" fillId="0" borderId="0" xfId="0" applyFont="1"/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1" xfId="0" applyFont="1" applyBorder="1"/>
    <xf numFmtId="0" fontId="18" fillId="0" borderId="1" xfId="0" applyFont="1" applyFill="1" applyBorder="1"/>
    <xf numFmtId="9" fontId="18" fillId="0" borderId="1" xfId="0" applyNumberFormat="1" applyFont="1" applyBorder="1"/>
    <xf numFmtId="16" fontId="18" fillId="0" borderId="1" xfId="0" applyNumberFormat="1" applyFont="1" applyFill="1" applyBorder="1"/>
    <xf numFmtId="0" fontId="20" fillId="2" borderId="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49" fontId="18" fillId="0" borderId="1" xfId="3" applyNumberFormat="1" applyFont="1" applyFill="1" applyBorder="1" applyAlignment="1">
      <alignment horizontal="center" vertical="center" wrapText="1"/>
    </xf>
    <xf numFmtId="0" fontId="18" fillId="0" borderId="1" xfId="3" applyFont="1" applyFill="1" applyBorder="1"/>
    <xf numFmtId="0" fontId="18" fillId="0" borderId="1" xfId="3" applyFont="1" applyFill="1" applyBorder="1" applyAlignment="1">
      <alignment vertical="top" wrapText="1"/>
    </xf>
    <xf numFmtId="0" fontId="11" fillId="0" borderId="0" xfId="3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gem" xfId="2" builtinId="5"/>
  </cellStyles>
  <dxfs count="0"/>
  <tableStyles count="0" defaultTableStyle="TableStyleMedium2" defaultPivotStyle="PivotStyleLight16"/>
  <colors>
    <mruColors>
      <color rgb="FF898989"/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5B22C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'tabela 3'!$A$6:$A$10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'tabela 3'!$B$6:$B$10</c:f>
              <c:numCache>
                <c:formatCode>General</c:formatCode>
                <c:ptCount val="5"/>
                <c:pt idx="0">
                  <c:v>135</c:v>
                </c:pt>
                <c:pt idx="1">
                  <c:v>125</c:v>
                </c:pt>
                <c:pt idx="2">
                  <c:v>126</c:v>
                </c:pt>
                <c:pt idx="3">
                  <c:v>119</c:v>
                </c:pt>
                <c:pt idx="4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5-4D92-B1C0-38881C46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38632"/>
        <c:axId val="169520376"/>
      </c:lineChart>
      <c:catAx>
        <c:axId val="17033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69520376"/>
        <c:crosses val="autoZero"/>
        <c:auto val="1"/>
        <c:lblAlgn val="ctr"/>
        <c:lblOffset val="100"/>
        <c:noMultiLvlLbl val="0"/>
      </c:catAx>
      <c:valAx>
        <c:axId val="16952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Intervalo entre janelas</a:t>
                </a:r>
              </a:p>
            </c:rich>
          </c:tx>
          <c:layout>
            <c:manualLayout>
              <c:xMode val="edge"/>
              <c:yMode val="edge"/>
              <c:x val="1.6825731976120709E-2"/>
              <c:y val="0.30018436187627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0338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B-44F7-804D-D743A7F3D3B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EB-44F7-804D-D743A7F3D3BF}"/>
              </c:ext>
            </c:extLst>
          </c:dPt>
          <c:cat>
            <c:strRef>
              <c:f>'gráfico 7'!$A$22:$A$33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Média dos 10 mais</c:v>
                </c:pt>
                <c:pt idx="11">
                  <c:v>Média de todas as obras</c:v>
                </c:pt>
              </c:strCache>
            </c:strRef>
          </c:cat>
          <c:val>
            <c:numRef>
              <c:f>'gráfico 7'!$B$22:$B$33</c:f>
              <c:numCache>
                <c:formatCode>General</c:formatCode>
                <c:ptCount val="12"/>
                <c:pt idx="0">
                  <c:v>97</c:v>
                </c:pt>
                <c:pt idx="1">
                  <c:v>125</c:v>
                </c:pt>
                <c:pt idx="2">
                  <c:v>83</c:v>
                </c:pt>
                <c:pt idx="3">
                  <c:v>112</c:v>
                </c:pt>
                <c:pt idx="4">
                  <c:v>116</c:v>
                </c:pt>
                <c:pt idx="5">
                  <c:v>62</c:v>
                </c:pt>
                <c:pt idx="6">
                  <c:v>125</c:v>
                </c:pt>
                <c:pt idx="7">
                  <c:v>97</c:v>
                </c:pt>
                <c:pt idx="8">
                  <c:v>131</c:v>
                </c:pt>
                <c:pt idx="9">
                  <c:v>119</c:v>
                </c:pt>
                <c:pt idx="10">
                  <c:v>107</c:v>
                </c:pt>
                <c:pt idx="1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EB-44F7-804D-D743A7F3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867440"/>
        <c:axId val="171020592"/>
      </c:barChart>
      <c:catAx>
        <c:axId val="17186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020592"/>
        <c:crosses val="autoZero"/>
        <c:auto val="1"/>
        <c:lblAlgn val="ctr"/>
        <c:lblOffset val="100"/>
        <c:noMultiLvlLbl val="0"/>
      </c:catAx>
      <c:valAx>
        <c:axId val="1710205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8674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08-4A27-BF10-1E507F16E5B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08-4A27-BF10-1E507F16E5B1}"/>
              </c:ext>
            </c:extLst>
          </c:dPt>
          <c:cat>
            <c:strRef>
              <c:f>'gráfico 8'!$A$22:$A$33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Média dos 10 mais</c:v>
                </c:pt>
                <c:pt idx="11">
                  <c:v>Média de todas as obras</c:v>
                </c:pt>
              </c:strCache>
            </c:strRef>
          </c:cat>
          <c:val>
            <c:numRef>
              <c:f>'gráfico 8'!$B$22:$B$33</c:f>
              <c:numCache>
                <c:formatCode>General</c:formatCode>
                <c:ptCount val="12"/>
                <c:pt idx="0">
                  <c:v>99</c:v>
                </c:pt>
                <c:pt idx="1">
                  <c:v>118</c:v>
                </c:pt>
                <c:pt idx="2">
                  <c:v>118</c:v>
                </c:pt>
                <c:pt idx="3">
                  <c:v>139</c:v>
                </c:pt>
                <c:pt idx="4">
                  <c:v>120</c:v>
                </c:pt>
                <c:pt idx="5">
                  <c:v>111</c:v>
                </c:pt>
                <c:pt idx="6">
                  <c:v>125</c:v>
                </c:pt>
                <c:pt idx="7">
                  <c:v>139</c:v>
                </c:pt>
                <c:pt idx="8">
                  <c:v>124</c:v>
                </c:pt>
                <c:pt idx="9">
                  <c:v>96</c:v>
                </c:pt>
                <c:pt idx="10">
                  <c:v>119</c:v>
                </c:pt>
                <c:pt idx="1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08-4A27-BF10-1E507F16E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021376"/>
        <c:axId val="171021768"/>
      </c:barChart>
      <c:catAx>
        <c:axId val="17102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021768"/>
        <c:crosses val="autoZero"/>
        <c:auto val="1"/>
        <c:lblAlgn val="ctr"/>
        <c:lblOffset val="100"/>
        <c:noMultiLvlLbl val="0"/>
      </c:catAx>
      <c:valAx>
        <c:axId val="171021768"/>
        <c:scaling>
          <c:orientation val="minMax"/>
          <c:max val="14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0213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BR" sz="108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r>
              <a:rPr lang="pt-BR" sz="108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rPr>
              <a:t>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BR" sz="108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trendline>
            <c:spPr>
              <a:ln w="6350" cap="flat" cmpd="sng" algn="ctr">
                <a:solidFill>
                  <a:schemeClr val="accent6"/>
                </a:solidFill>
                <a:prstDash val="dash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47"/>
              <c:pt idx="0">
                <c:v>547</c:v>
              </c:pt>
              <c:pt idx="1">
                <c:v>158</c:v>
              </c:pt>
              <c:pt idx="2">
                <c:v>405</c:v>
              </c:pt>
              <c:pt idx="3">
                <c:v>32</c:v>
              </c:pt>
              <c:pt idx="4">
                <c:v>755</c:v>
              </c:pt>
              <c:pt idx="5">
                <c:v>319</c:v>
              </c:pt>
              <c:pt idx="6">
                <c:v>376</c:v>
              </c:pt>
              <c:pt idx="7">
                <c:v>146</c:v>
              </c:pt>
              <c:pt idx="8">
                <c:v>237</c:v>
              </c:pt>
              <c:pt idx="9">
                <c:v>0</c:v>
              </c:pt>
              <c:pt idx="10">
                <c:v>139</c:v>
              </c:pt>
              <c:pt idx="11">
                <c:v>404</c:v>
              </c:pt>
              <c:pt idx="12">
                <c:v>160</c:v>
              </c:pt>
              <c:pt idx="13">
                <c:v>104</c:v>
              </c:pt>
              <c:pt idx="14">
                <c:v>0</c:v>
              </c:pt>
              <c:pt idx="15">
                <c:v>181</c:v>
              </c:pt>
              <c:pt idx="16">
                <c:v>56</c:v>
              </c:pt>
              <c:pt idx="17">
                <c:v>248</c:v>
              </c:pt>
              <c:pt idx="18">
                <c:v>361</c:v>
              </c:pt>
              <c:pt idx="19">
                <c:v>28</c:v>
              </c:pt>
              <c:pt idx="20">
                <c:v>206</c:v>
              </c:pt>
              <c:pt idx="21">
                <c:v>243</c:v>
              </c:pt>
              <c:pt idx="22">
                <c:v>188</c:v>
              </c:pt>
              <c:pt idx="23">
                <c:v>161</c:v>
              </c:pt>
              <c:pt idx="24">
                <c:v>83</c:v>
              </c:pt>
              <c:pt idx="25">
                <c:v>101</c:v>
              </c:pt>
              <c:pt idx="26">
                <c:v>339</c:v>
              </c:pt>
              <c:pt idx="27">
                <c:v>131</c:v>
              </c:pt>
              <c:pt idx="28">
                <c:v>132</c:v>
              </c:pt>
              <c:pt idx="29">
                <c:v>160</c:v>
              </c:pt>
              <c:pt idx="30">
                <c:v>83</c:v>
              </c:pt>
              <c:pt idx="31">
                <c:v>276</c:v>
              </c:pt>
              <c:pt idx="32">
                <c:v>52</c:v>
              </c:pt>
              <c:pt idx="33">
                <c:v>7</c:v>
              </c:pt>
              <c:pt idx="34">
                <c:v>70</c:v>
              </c:pt>
              <c:pt idx="35">
                <c:v>369</c:v>
              </c:pt>
              <c:pt idx="36">
                <c:v>89</c:v>
              </c:pt>
              <c:pt idx="37">
                <c:v>96</c:v>
              </c:pt>
              <c:pt idx="38">
                <c:v>195</c:v>
              </c:pt>
              <c:pt idx="39">
                <c:v>146</c:v>
              </c:pt>
              <c:pt idx="40">
                <c:v>195</c:v>
              </c:pt>
              <c:pt idx="41">
                <c:v>80</c:v>
              </c:pt>
              <c:pt idx="42">
                <c:v>83</c:v>
              </c:pt>
              <c:pt idx="43">
                <c:v>83</c:v>
              </c:pt>
              <c:pt idx="44">
                <c:v>118</c:v>
              </c:pt>
              <c:pt idx="45">
                <c:v>20</c:v>
              </c:pt>
              <c:pt idx="46">
                <c:v>96</c:v>
              </c:pt>
            </c:numLit>
          </c:xVal>
          <c:yVal>
            <c:numLit>
              <c:formatCode>General</c:formatCode>
              <c:ptCount val="47"/>
              <c:pt idx="0">
                <c:v>57</c:v>
              </c:pt>
              <c:pt idx="1">
                <c:v>3193.57</c:v>
              </c:pt>
              <c:pt idx="2">
                <c:v>4846.32</c:v>
              </c:pt>
              <c:pt idx="3">
                <c:v>5240</c:v>
              </c:pt>
              <c:pt idx="4">
                <c:v>6617.05</c:v>
              </c:pt>
              <c:pt idx="5">
                <c:v>7606.630000000001</c:v>
              </c:pt>
              <c:pt idx="6">
                <c:v>8883.77</c:v>
              </c:pt>
              <c:pt idx="7">
                <c:v>8961.82</c:v>
              </c:pt>
              <c:pt idx="8">
                <c:v>11828.880000000001</c:v>
              </c:pt>
              <c:pt idx="9">
                <c:v>12861.650000000001</c:v>
              </c:pt>
              <c:pt idx="10">
                <c:v>13199.35</c:v>
              </c:pt>
              <c:pt idx="11">
                <c:v>15679.880000000001</c:v>
              </c:pt>
              <c:pt idx="12">
                <c:v>18252.619999999995</c:v>
              </c:pt>
              <c:pt idx="13">
                <c:v>19120.130000000005</c:v>
              </c:pt>
              <c:pt idx="14">
                <c:v>19322.14</c:v>
              </c:pt>
              <c:pt idx="15">
                <c:v>21385.239999999998</c:v>
              </c:pt>
              <c:pt idx="16">
                <c:v>22426.409999999996</c:v>
              </c:pt>
              <c:pt idx="17">
                <c:v>33248.140000000007</c:v>
              </c:pt>
              <c:pt idx="18">
                <c:v>34379.060000000005</c:v>
              </c:pt>
              <c:pt idx="19">
                <c:v>36303.930000000015</c:v>
              </c:pt>
              <c:pt idx="20">
                <c:v>41172.159999999996</c:v>
              </c:pt>
              <c:pt idx="21">
                <c:v>43255.38</c:v>
              </c:pt>
              <c:pt idx="22">
                <c:v>52239.55</c:v>
              </c:pt>
              <c:pt idx="23">
                <c:v>53819.11</c:v>
              </c:pt>
              <c:pt idx="24">
                <c:v>75187.039999999994</c:v>
              </c:pt>
              <c:pt idx="25">
                <c:v>80420.91</c:v>
              </c:pt>
              <c:pt idx="26">
                <c:v>84534.01</c:v>
              </c:pt>
              <c:pt idx="27">
                <c:v>92510.72000000003</c:v>
              </c:pt>
              <c:pt idx="28">
                <c:v>100383.82</c:v>
              </c:pt>
              <c:pt idx="29">
                <c:v>101597.54</c:v>
              </c:pt>
              <c:pt idx="30">
                <c:v>120271.50000000001</c:v>
              </c:pt>
              <c:pt idx="31">
                <c:v>121635.41</c:v>
              </c:pt>
              <c:pt idx="32">
                <c:v>123153.64999999997</c:v>
              </c:pt>
              <c:pt idx="33">
                <c:v>129962.57000000008</c:v>
              </c:pt>
              <c:pt idx="34">
                <c:v>137587.56000000003</c:v>
              </c:pt>
              <c:pt idx="35">
                <c:v>147560.80000000002</c:v>
              </c:pt>
              <c:pt idx="36">
                <c:v>233615.59999999998</c:v>
              </c:pt>
              <c:pt idx="37">
                <c:v>246169.86000000004</c:v>
              </c:pt>
              <c:pt idx="38">
                <c:v>287682.18</c:v>
              </c:pt>
              <c:pt idx="39">
                <c:v>324264.97000000009</c:v>
              </c:pt>
              <c:pt idx="40">
                <c:v>337563.53999999992</c:v>
              </c:pt>
              <c:pt idx="41">
                <c:v>337865.14999999991</c:v>
              </c:pt>
              <c:pt idx="42">
                <c:v>353196.30000000005</c:v>
              </c:pt>
              <c:pt idx="43">
                <c:v>493950.04</c:v>
              </c:pt>
              <c:pt idx="44">
                <c:v>564220.88</c:v>
              </c:pt>
              <c:pt idx="45">
                <c:v>638072</c:v>
              </c:pt>
              <c:pt idx="46">
                <c:v>820263.1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716-4107-8730-73DAB9013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23336"/>
        <c:axId val="171023728"/>
      </c:scatterChart>
      <c:valAx>
        <c:axId val="171023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rPr>
                  <a:t>Intervalo entre janelas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023728"/>
        <c:crosses val="autoZero"/>
        <c:crossBetween val="midCat"/>
      </c:valAx>
      <c:valAx>
        <c:axId val="171023728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rPr>
                  <a:t>Receita com comercialização </a:t>
                </a:r>
              </a:p>
              <a:p>
                <a:pPr algn="ctr">
                  <a:defRPr lang="en-US" sz="900" b="0">
                    <a:solidFill>
                      <a:sysClr val="windowText" lastClr="000000"/>
                    </a:solidFill>
                    <a:latin typeface="Century Gothic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rPr>
                  <a:t>(mil)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023336"/>
        <c:crosses val="autoZero"/>
        <c:crossBetween val="midCat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08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r>
              <a:rPr lang="en-US"/>
              <a:t>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08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trendline>
            <c:spPr>
              <a:ln w="6350" cap="flat" cmpd="sng" algn="ctr">
                <a:solidFill>
                  <a:schemeClr val="accent6"/>
                </a:solidFill>
                <a:prstDash val="dash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43"/>
              <c:pt idx="0">
                <c:v>179</c:v>
              </c:pt>
              <c:pt idx="1">
                <c:v>399</c:v>
              </c:pt>
              <c:pt idx="2">
                <c:v>329</c:v>
              </c:pt>
              <c:pt idx="3">
                <c:v>133</c:v>
              </c:pt>
              <c:pt idx="4">
                <c:v>291</c:v>
              </c:pt>
              <c:pt idx="5">
                <c:v>156</c:v>
              </c:pt>
              <c:pt idx="6">
                <c:v>280</c:v>
              </c:pt>
              <c:pt idx="7">
                <c:v>209</c:v>
              </c:pt>
              <c:pt idx="8">
                <c:v>161</c:v>
              </c:pt>
              <c:pt idx="9">
                <c:v>397</c:v>
              </c:pt>
              <c:pt idx="10">
                <c:v>151</c:v>
              </c:pt>
              <c:pt idx="11">
                <c:v>111</c:v>
              </c:pt>
              <c:pt idx="12">
                <c:v>117</c:v>
              </c:pt>
              <c:pt idx="13">
                <c:v>290</c:v>
              </c:pt>
              <c:pt idx="14">
                <c:v>319</c:v>
              </c:pt>
              <c:pt idx="15">
                <c:v>170</c:v>
              </c:pt>
              <c:pt idx="16">
                <c:v>92</c:v>
              </c:pt>
              <c:pt idx="17">
                <c:v>195</c:v>
              </c:pt>
              <c:pt idx="18">
                <c:v>248</c:v>
              </c:pt>
              <c:pt idx="19">
                <c:v>85</c:v>
              </c:pt>
              <c:pt idx="20">
                <c:v>104</c:v>
              </c:pt>
              <c:pt idx="21">
                <c:v>19</c:v>
              </c:pt>
              <c:pt idx="22">
                <c:v>158</c:v>
              </c:pt>
              <c:pt idx="23">
                <c:v>53</c:v>
              </c:pt>
              <c:pt idx="24">
                <c:v>105</c:v>
              </c:pt>
              <c:pt idx="25">
                <c:v>78</c:v>
              </c:pt>
              <c:pt idx="26">
                <c:v>75</c:v>
              </c:pt>
              <c:pt idx="27">
                <c:v>67</c:v>
              </c:pt>
              <c:pt idx="28">
                <c:v>75</c:v>
              </c:pt>
              <c:pt idx="29">
                <c:v>55</c:v>
              </c:pt>
              <c:pt idx="30">
                <c:v>77</c:v>
              </c:pt>
              <c:pt idx="31">
                <c:v>63</c:v>
              </c:pt>
              <c:pt idx="32">
                <c:v>111</c:v>
              </c:pt>
              <c:pt idx="33">
                <c:v>57</c:v>
              </c:pt>
              <c:pt idx="34">
                <c:v>88</c:v>
              </c:pt>
              <c:pt idx="35">
                <c:v>124</c:v>
              </c:pt>
              <c:pt idx="36">
                <c:v>111</c:v>
              </c:pt>
              <c:pt idx="37">
                <c:v>551</c:v>
              </c:pt>
              <c:pt idx="38">
                <c:v>91</c:v>
              </c:pt>
              <c:pt idx="39">
                <c:v>74</c:v>
              </c:pt>
              <c:pt idx="40">
                <c:v>110</c:v>
              </c:pt>
              <c:pt idx="41">
                <c:v>124</c:v>
              </c:pt>
              <c:pt idx="42">
                <c:v>61</c:v>
              </c:pt>
            </c:numLit>
          </c:xVal>
          <c:yVal>
            <c:numLit>
              <c:formatCode>General</c:formatCode>
              <c:ptCount val="43"/>
              <c:pt idx="0">
                <c:v>9.9</c:v>
              </c:pt>
              <c:pt idx="1">
                <c:v>406.98</c:v>
              </c:pt>
              <c:pt idx="2">
                <c:v>515.06000000000006</c:v>
              </c:pt>
              <c:pt idx="3">
                <c:v>3591.6299999999997</c:v>
              </c:pt>
              <c:pt idx="4">
                <c:v>4570.4400000000005</c:v>
              </c:pt>
              <c:pt idx="5">
                <c:v>7370.08</c:v>
              </c:pt>
              <c:pt idx="6">
                <c:v>7495.630000000001</c:v>
              </c:pt>
              <c:pt idx="7">
                <c:v>10973.69</c:v>
              </c:pt>
              <c:pt idx="8">
                <c:v>11505.040000000003</c:v>
              </c:pt>
              <c:pt idx="9">
                <c:v>11549.48</c:v>
              </c:pt>
              <c:pt idx="10">
                <c:v>12988</c:v>
              </c:pt>
              <c:pt idx="11">
                <c:v>17630.04</c:v>
              </c:pt>
              <c:pt idx="12">
                <c:v>19437.13</c:v>
              </c:pt>
              <c:pt idx="13">
                <c:v>34523.060000000005</c:v>
              </c:pt>
              <c:pt idx="14">
                <c:v>36071.96</c:v>
              </c:pt>
              <c:pt idx="15">
                <c:v>36864.499999999993</c:v>
              </c:pt>
              <c:pt idx="16">
                <c:v>40385.819999999992</c:v>
              </c:pt>
              <c:pt idx="17">
                <c:v>40868.099999999991</c:v>
              </c:pt>
              <c:pt idx="18">
                <c:v>59592.82</c:v>
              </c:pt>
              <c:pt idx="19">
                <c:v>63816.740000000005</c:v>
              </c:pt>
              <c:pt idx="20">
                <c:v>67705.36</c:v>
              </c:pt>
              <c:pt idx="21">
                <c:v>68029.200000000012</c:v>
              </c:pt>
              <c:pt idx="22">
                <c:v>68757.590000000011</c:v>
              </c:pt>
              <c:pt idx="23">
                <c:v>79985.710000000006</c:v>
              </c:pt>
              <c:pt idx="24">
                <c:v>81488.539999999964</c:v>
              </c:pt>
              <c:pt idx="25">
                <c:v>82993.52</c:v>
              </c:pt>
              <c:pt idx="26">
                <c:v>88904.860000000015</c:v>
              </c:pt>
              <c:pt idx="27">
                <c:v>92686.209999999992</c:v>
              </c:pt>
              <c:pt idx="28">
                <c:v>97181.45</c:v>
              </c:pt>
              <c:pt idx="29">
                <c:v>105095.51</c:v>
              </c:pt>
              <c:pt idx="30">
                <c:v>118040.22</c:v>
              </c:pt>
              <c:pt idx="31">
                <c:v>124491.95999999999</c:v>
              </c:pt>
              <c:pt idx="32">
                <c:v>151693.35</c:v>
              </c:pt>
              <c:pt idx="33">
                <c:v>165779.46000000002</c:v>
              </c:pt>
              <c:pt idx="34">
                <c:v>176292.25</c:v>
              </c:pt>
              <c:pt idx="35">
                <c:v>215370.82000000004</c:v>
              </c:pt>
              <c:pt idx="36">
                <c:v>221680.40000000002</c:v>
              </c:pt>
              <c:pt idx="37">
                <c:v>250858.34</c:v>
              </c:pt>
              <c:pt idx="38">
                <c:v>270686.31999999995</c:v>
              </c:pt>
              <c:pt idx="39">
                <c:v>280852.20000000007</c:v>
              </c:pt>
              <c:pt idx="40">
                <c:v>300289.31000000006</c:v>
              </c:pt>
              <c:pt idx="41">
                <c:v>318650.08999999997</c:v>
              </c:pt>
              <c:pt idx="42">
                <c:v>354589.68000000005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456-4FED-B67B-3D296FF0D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37536"/>
        <c:axId val="172237928"/>
      </c:scatterChart>
      <c:valAx>
        <c:axId val="172237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pt-BR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en-US" sz="900" b="0" i="0" kern="1200" baseline="0">
                    <a:solidFill>
                      <a:srgbClr val="000000"/>
                    </a:solidFill>
                    <a:effectLst/>
                    <a:latin typeface="Century Gothic"/>
                  </a:rPr>
                  <a:t>Intervalo entre janelas</a:t>
                </a:r>
                <a:endParaRPr lang="pt-BR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pt-BR" sz="900" b="0" i="0" u="none" strike="noStrike" kern="1200" baseline="0">
                  <a:solidFill>
                    <a:sysClr val="windowText" lastClr="000000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2237928"/>
        <c:crosses val="autoZero"/>
        <c:crossBetween val="midCat"/>
      </c:valAx>
      <c:valAx>
        <c:axId val="172237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pt-BR" sz="9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/>
                  <a:t>Receita com comercialização </a:t>
                </a:r>
              </a:p>
              <a:p>
                <a:pPr>
                  <a:defRPr/>
                </a:pPr>
                <a:r>
                  <a:rPr lang="pt-BR"/>
                  <a:t>(mil)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pt-BR" sz="900" b="0" i="0" u="none" strike="noStrike" kern="1200" baseline="0">
                  <a:solidFill>
                    <a:sysClr val="windowText" lastClr="000000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2237536"/>
        <c:crosses val="autoZero"/>
        <c:crossBetween val="midCat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 algn="ctr">
        <a:defRPr lang="pt-BR" sz="9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3175">
          <a:noFill/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noFill/>
        </a:ln>
        <a:effectLst/>
        <a:sp3d>
          <a:contourClr>
            <a:schemeClr val="bg1">
              <a:lumMod val="75000"/>
            </a:schemeClr>
          </a:contourClr>
        </a:sp3d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 10'!$F$6</c:f>
              <c:strCache>
                <c:ptCount val="1"/>
                <c:pt idx="0">
                  <c:v>Nacionais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5940798995091484E-2"/>
                  <c:y val="-4.4860257248046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30-415E-A18B-E911E84C179D}"/>
                </c:ext>
              </c:extLst>
            </c:dLbl>
            <c:dLbl>
              <c:idx val="1"/>
              <c:layout>
                <c:manualLayout>
                  <c:x val="3.8336852261430916E-2"/>
                  <c:y val="-4.4860257248046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30-415E-A18B-E911E84C1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10'!$G$5:$H$5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'gráfico 10'!$G$6:$H$6</c:f>
              <c:numCache>
                <c:formatCode>0</c:formatCode>
                <c:ptCount val="2"/>
                <c:pt idx="0">
                  <c:v>136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30-415E-A18B-E911E84C179D}"/>
            </c:ext>
          </c:extLst>
        </c:ser>
        <c:ser>
          <c:idx val="1"/>
          <c:order val="1"/>
          <c:tx>
            <c:strRef>
              <c:f>'gráfico 10'!$F$7</c:f>
              <c:strCache>
                <c:ptCount val="1"/>
                <c:pt idx="0">
                  <c:v>Internacionais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5940798995091443E-2"/>
                  <c:y val="-4.8938462452414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0-415E-A18B-E911E84C179D}"/>
                </c:ext>
              </c:extLst>
            </c:dLbl>
            <c:dLbl>
              <c:idx val="1"/>
              <c:layout>
                <c:manualLayout>
                  <c:x val="4.3129053126915548E-2"/>
                  <c:y val="-4.07817309251585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06149234876043"/>
                      <c:h val="8.15030915685515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A30-415E-A18B-E911E84C1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10'!$G$5:$H$5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'gráfico 10'!$G$7:$H$7</c:f>
              <c:numCache>
                <c:formatCode>0</c:formatCode>
                <c:ptCount val="2"/>
                <c:pt idx="0">
                  <c:v>120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30-415E-A18B-E911E84C17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172238712"/>
        <c:axId val="172239104"/>
        <c:axId val="0"/>
      </c:bar3DChart>
      <c:catAx>
        <c:axId val="17223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2239104"/>
        <c:crosses val="autoZero"/>
        <c:auto val="1"/>
        <c:lblAlgn val="ctr"/>
        <c:lblOffset val="100"/>
        <c:noMultiLvlLbl val="0"/>
      </c:catAx>
      <c:valAx>
        <c:axId val="172239104"/>
        <c:scaling>
          <c:orientation val="minMax"/>
          <c:min val="0"/>
        </c:scaling>
        <c:delete val="1"/>
        <c:axPos val="l"/>
        <c:numFmt formatCode="0" sourceLinked="1"/>
        <c:majorTickMark val="none"/>
        <c:minorTickMark val="none"/>
        <c:tickLblPos val="nextTo"/>
        <c:crossAx val="1722387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  <a:scene3d>
      <a:camera prst="orthographicFront"/>
      <a:lightRig rig="threePt" dir="t"/>
    </a:scene3d>
    <a:sp3d>
      <a:bevelT w="0" h="0"/>
    </a:sp3d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63960478995404E-2"/>
          <c:y val="4.9661204315542953E-2"/>
          <c:w val="0.90730928708431791"/>
          <c:h val="0.8087655257977101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'gráfico 2 e 3'!$B$61</c:f>
              <c:strCache>
                <c:ptCount val="1"/>
                <c:pt idx="0">
                  <c:v>0 a 2 meses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717373836620392E-2"/>
                  <c:y val="-1.302463074627071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54-4A7B-9DBF-685916FB0491}"/>
                </c:ext>
              </c:extLst>
            </c:dLbl>
            <c:dLbl>
              <c:idx val="2"/>
              <c:layout>
                <c:manualLayout>
                  <c:x val="1.3717373836620392E-2"/>
                  <c:y val="-6.512315373135356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4-4A7B-9DBF-685916FB0491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3'!$D$61,'gráfico 2 e 3'!$F$61,'gráfico 2 e 3'!$H$61,'gráfico 2 e 3'!$J$61,'gráfico 2 e 3'!$L$61)</c:f>
              <c:numCache>
                <c:formatCode>0%</c:formatCode>
                <c:ptCount val="5"/>
                <c:pt idx="0">
                  <c:v>2.6200873362445413E-2</c:v>
                </c:pt>
                <c:pt idx="1">
                  <c:v>4.5045045045045043E-2</c:v>
                </c:pt>
                <c:pt idx="2">
                  <c:v>2.3809523809523808E-2</c:v>
                </c:pt>
                <c:pt idx="3">
                  <c:v>8.2191780821917804E-2</c:v>
                </c:pt>
                <c:pt idx="4">
                  <c:v>9.1954022988505746E-2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54-4A7B-9DBF-685916FB0491}"/>
            </c:ext>
          </c:extLst>
        </c:ser>
        <c:ser>
          <c:idx val="1"/>
          <c:order val="1"/>
          <c:tx>
            <c:strRef>
              <c:f>'gráfico 2 e 3'!$B$62</c:f>
              <c:strCache>
                <c:ptCount val="1"/>
                <c:pt idx="0">
                  <c:v>2 a 4 meses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3'!$D$62,'gráfico 2 e 3'!$F$62,'gráfico 2 e 3'!$H$62,'gráfico 2 e 3'!$J$62,'gráfico 2 e 3'!$L$62)</c:f>
              <c:numCache>
                <c:formatCode>0%</c:formatCode>
                <c:ptCount val="5"/>
                <c:pt idx="0">
                  <c:v>0.44104803493449779</c:v>
                </c:pt>
                <c:pt idx="1">
                  <c:v>0.49549549549549549</c:v>
                </c:pt>
                <c:pt idx="2">
                  <c:v>0.54285714285714282</c:v>
                </c:pt>
                <c:pt idx="3">
                  <c:v>0.54337899543378998</c:v>
                </c:pt>
                <c:pt idx="4">
                  <c:v>0.45977011494252873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54-4A7B-9DBF-685916FB0491}"/>
            </c:ext>
          </c:extLst>
        </c:ser>
        <c:ser>
          <c:idx val="2"/>
          <c:order val="2"/>
          <c:tx>
            <c:strRef>
              <c:f>'gráfico 2 e 3'!$B$63</c:f>
              <c:strCache>
                <c:ptCount val="1"/>
                <c:pt idx="0">
                  <c:v>4 a 6 meses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3'!$D$63,'gráfico 2 e 3'!$F$63,'gráfico 2 e 3'!$H$63,'gráfico 2 e 3'!$J$63,'gráfico 2 e 3'!$L$63)</c:f>
              <c:numCache>
                <c:formatCode>0%</c:formatCode>
                <c:ptCount val="5"/>
                <c:pt idx="0">
                  <c:v>0.36681222707423583</c:v>
                </c:pt>
                <c:pt idx="1">
                  <c:v>0.36036036036036034</c:v>
                </c:pt>
                <c:pt idx="2">
                  <c:v>0.30952380952380953</c:v>
                </c:pt>
                <c:pt idx="3">
                  <c:v>0.23744292237442921</c:v>
                </c:pt>
                <c:pt idx="4">
                  <c:v>0.31034482758620691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54-4A7B-9DBF-685916FB0491}"/>
            </c:ext>
          </c:extLst>
        </c:ser>
        <c:ser>
          <c:idx val="3"/>
          <c:order val="3"/>
          <c:tx>
            <c:strRef>
              <c:f>'gráfico 2 e 3'!$B$64</c:f>
              <c:strCache>
                <c:ptCount val="1"/>
                <c:pt idx="0">
                  <c:v>6 a 8 meses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3'!$D$64,'gráfico 2 e 3'!$F$64,'gráfico 2 e 3'!$H$64,'gráfico 2 e 3'!$J$64,'gráfico 2 e 3'!$L$64)</c:f>
              <c:numCache>
                <c:formatCode>0%</c:formatCode>
                <c:ptCount val="5"/>
                <c:pt idx="0">
                  <c:v>0.1091703056768559</c:v>
                </c:pt>
                <c:pt idx="1">
                  <c:v>6.3063063063063057E-2</c:v>
                </c:pt>
                <c:pt idx="2">
                  <c:v>6.6666666666666666E-2</c:v>
                </c:pt>
                <c:pt idx="3">
                  <c:v>9.5890410958904104E-2</c:v>
                </c:pt>
                <c:pt idx="4">
                  <c:v>7.4712643678160925E-2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54-4A7B-9DBF-685916FB0491}"/>
            </c:ext>
          </c:extLst>
        </c:ser>
        <c:ser>
          <c:idx val="4"/>
          <c:order val="4"/>
          <c:tx>
            <c:strRef>
              <c:f>'gráfico 2 e 3'!$B$65</c:f>
              <c:strCache>
                <c:ptCount val="1"/>
                <c:pt idx="0">
                  <c:v>8 ou mais meses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Lit>
              <c:formatCode>General</c:formatCode>
              <c:ptCount val="5"/>
              <c:pt idx="0">
                <c:v>5.6768558951965066E-2</c:v>
              </c:pt>
              <c:pt idx="1">
                <c:v>3.6036036036036036E-2</c:v>
              </c:pt>
              <c:pt idx="2">
                <c:v>5.7142857142857141E-2</c:v>
              </c:pt>
              <c:pt idx="3">
                <c:v>4.1095890410958902E-2</c:v>
              </c:pt>
              <c:pt idx="4">
                <c:v>6.3218390804597707E-2</c:v>
              </c:pt>
            </c:numLit>
          </c:val>
          <c:extLst>
            <c:ext xmlns:c16="http://schemas.microsoft.com/office/drawing/2014/chart" uri="{C3380CC4-5D6E-409C-BE32-E72D297353CC}">
              <c16:uniqueId val="{00000006-5C54-4A7B-9DBF-685916FB04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836048"/>
        <c:axId val="170063112"/>
      </c:barChart>
      <c:catAx>
        <c:axId val="169836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70063112"/>
        <c:crosses val="autoZero"/>
        <c:auto val="1"/>
        <c:lblAlgn val="ctr"/>
        <c:lblOffset val="100"/>
        <c:noMultiLvlLbl val="0"/>
      </c:catAx>
      <c:valAx>
        <c:axId val="17006311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one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69836048"/>
        <c:crosses val="autoZero"/>
        <c:crossBetween val="between"/>
      </c:valAx>
      <c:spPr>
        <a:solidFill>
          <a:sysClr val="window" lastClr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8881865592369462"/>
          <c:y val="0.87645459628752076"/>
          <c:w val="0.62782145419573476"/>
          <c:h val="0.1105483599124936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entury Gothic" panose="020B0502020202020204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anose="020B0502020202020204" pitchFamily="34" charset="0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687" footer="0.49212598500000687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pt-BR"/>
              <a:t>2 a 4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3'!$D$62,'gráfico 2 e 3'!$F$62,'gráfico 2 e 3'!$H$62,'gráfico 2 e 3'!$J$62,'gráfico 2 e 3'!$L$62)</c:f>
              <c:numCache>
                <c:formatCode>0%</c:formatCode>
                <c:ptCount val="5"/>
                <c:pt idx="0">
                  <c:v>0.44104803493449779</c:v>
                </c:pt>
                <c:pt idx="1">
                  <c:v>0.49549549549549549</c:v>
                </c:pt>
                <c:pt idx="2">
                  <c:v>0.54285714285714282</c:v>
                </c:pt>
                <c:pt idx="3">
                  <c:v>0.54337899543378998</c:v>
                </c:pt>
                <c:pt idx="4">
                  <c:v>0.45977011494252873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C8-4911-8F7F-C4E43C821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03952"/>
        <c:axId val="171104336"/>
      </c:lineChart>
      <c:catAx>
        <c:axId val="17110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04336"/>
        <c:crosses val="autoZero"/>
        <c:auto val="1"/>
        <c:lblAlgn val="ctr"/>
        <c:lblOffset val="100"/>
        <c:noMultiLvlLbl val="0"/>
      </c:catAx>
      <c:valAx>
        <c:axId val="17110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0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pt-BR"/>
              <a:t>4 a 6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3'!$D$63,'gráfico 2 e 3'!$F$63,'gráfico 2 e 3'!$H$63,'gráfico 2 e 3'!$J$63,'gráfico 2 e 3'!$L$63)</c:f>
              <c:numCache>
                <c:formatCode>0%</c:formatCode>
                <c:ptCount val="5"/>
                <c:pt idx="0">
                  <c:v>0.36681222707423583</c:v>
                </c:pt>
                <c:pt idx="1">
                  <c:v>0.36036036036036034</c:v>
                </c:pt>
                <c:pt idx="2">
                  <c:v>0.30952380952380953</c:v>
                </c:pt>
                <c:pt idx="3">
                  <c:v>0.23744292237442921</c:v>
                </c:pt>
                <c:pt idx="4">
                  <c:v>0.31034482758620691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2-4308-953C-A970ECC9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6088"/>
        <c:axId val="171176480"/>
      </c:lineChart>
      <c:catAx>
        <c:axId val="171176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6480"/>
        <c:crosses val="autoZero"/>
        <c:auto val="1"/>
        <c:lblAlgn val="ctr"/>
        <c:lblOffset val="100"/>
        <c:noMultiLvlLbl val="0"/>
      </c:catAx>
      <c:valAx>
        <c:axId val="17117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6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pt-BR"/>
              <a:t>6 a 8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3'!$D$64,'gráfico 2 e 3'!$F$64,'gráfico 2 e 3'!$H$64,'gráfico 2 e 3'!$J$64,'gráfico 2 e 3'!$L$64)</c:f>
              <c:numCache>
                <c:formatCode>0%</c:formatCode>
                <c:ptCount val="5"/>
                <c:pt idx="0">
                  <c:v>0.1091703056768559</c:v>
                </c:pt>
                <c:pt idx="1">
                  <c:v>6.3063063063063057E-2</c:v>
                </c:pt>
                <c:pt idx="2">
                  <c:v>6.6666666666666666E-2</c:v>
                </c:pt>
                <c:pt idx="3">
                  <c:v>9.5890410958904104E-2</c:v>
                </c:pt>
                <c:pt idx="4">
                  <c:v>7.4712643678160925E-2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B-4010-BE00-390F91353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7264"/>
        <c:axId val="171177656"/>
      </c:lineChart>
      <c:catAx>
        <c:axId val="1711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7656"/>
        <c:crosses val="autoZero"/>
        <c:auto val="1"/>
        <c:lblAlgn val="ctr"/>
        <c:lblOffset val="100"/>
        <c:noMultiLvlLbl val="0"/>
      </c:catAx>
      <c:valAx>
        <c:axId val="17117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8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pt-BR"/>
              <a:t>0 a 2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8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trendline>
            <c:spPr>
              <a:ln w="25400" cap="rnd" cmpd="sng" algn="ctr">
                <a:solidFill>
                  <a:schemeClr val="accent3">
                    <a:lumMod val="50000"/>
                  </a:schemeClr>
                </a:solidFill>
                <a:prstDash val="sysDot"/>
                <a:round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('gráfico 2 e 3'!$D$61,'gráfico 2 e 3'!$F$61,'gráfico 2 e 3'!$H$61,'gráfico 2 e 3'!$J$61,'gráfico 2 e 3'!$L$61)</c:f>
              <c:numCache>
                <c:formatCode>0%</c:formatCode>
                <c:ptCount val="5"/>
                <c:pt idx="0">
                  <c:v>2.6200873362445413E-2</c:v>
                </c:pt>
                <c:pt idx="1">
                  <c:v>4.5045045045045043E-2</c:v>
                </c:pt>
                <c:pt idx="2">
                  <c:v>2.3809523809523808E-2</c:v>
                </c:pt>
                <c:pt idx="3">
                  <c:v>8.2191780821917804E-2</c:v>
                </c:pt>
                <c:pt idx="4">
                  <c:v>9.1954022988505746E-2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BC-45C4-A9C9-DF28BCA73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8440"/>
        <c:axId val="171178832"/>
      </c:lineChart>
      <c:catAx>
        <c:axId val="17117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8832"/>
        <c:crosses val="autoZero"/>
        <c:auto val="1"/>
        <c:lblAlgn val="ctr"/>
        <c:lblOffset val="100"/>
        <c:noMultiLvlLbl val="0"/>
      </c:catAx>
      <c:valAx>
        <c:axId val="1711788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178440"/>
        <c:crosses val="autoZero"/>
        <c:crossBetween val="between"/>
        <c:majorUnit val="1.0000000000000002E-2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="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Estrangeiras</c:v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402568391375239E-17"/>
                  <c:y val="-2.304327236240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4-4429-A005-39385D60CBD0}"/>
                </c:ext>
              </c:extLst>
            </c:dLbl>
            <c:dLbl>
              <c:idx val="1"/>
              <c:layout>
                <c:manualLayout>
                  <c:x val="0"/>
                  <c:y val="-3.686923577985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4-4429-A005-39385D60C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2013</c:v>
              </c:pt>
              <c:pt idx="1">
                <c:v>2014</c:v>
              </c:pt>
            </c:numLit>
          </c:cat>
          <c:val>
            <c:numRef>
              <c:f>('gráfico 4'!$J$6,'gráfico 4'!$L$6)</c:f>
              <c:numCache>
                <c:formatCode>General</c:formatCode>
                <c:ptCount val="2"/>
                <c:pt idx="0">
                  <c:v>122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4-4429-A005-39385D60CBD0}"/>
            </c:ext>
          </c:extLst>
        </c:ser>
        <c:ser>
          <c:idx val="1"/>
          <c:order val="1"/>
          <c:tx>
            <c:v>Brasileiras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8051367827504779E-17"/>
                  <c:y val="-2.304327236240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4-4429-A005-39385D60CBD0}"/>
                </c:ext>
              </c:extLst>
            </c:dLbl>
            <c:dLbl>
              <c:idx val="1"/>
              <c:layout>
                <c:manualLayout>
                  <c:x val="0"/>
                  <c:y val="-3.2260581307370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4-4429-A005-39385D60C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2013</c:v>
              </c:pt>
              <c:pt idx="1">
                <c:v>2014</c:v>
              </c:pt>
            </c:numLit>
          </c:cat>
          <c:val>
            <c:numRef>
              <c:f>('gráfico 4'!$J$8,'gráfico 4'!$L$8)</c:f>
              <c:numCache>
                <c:formatCode>0</c:formatCode>
                <c:ptCount val="2"/>
                <c:pt idx="0">
                  <c:v>171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4-4429-A005-39385D60CB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863912"/>
        <c:axId val="17186430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v>Média anual</c:v>
                </c:tx>
                <c:spPr>
                  <a:solidFill>
                    <a:schemeClr val="accent6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('gráfico 4'!$J$7,'gráfico 4'!$L$7)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131</c:v>
                      </c:pt>
                      <c:pt idx="1">
                        <c:v>128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EA34-4429-A005-39385D60CBD0}"/>
                  </c:ext>
                </c:extLst>
              </c15:ser>
            </c15:filteredBarSeries>
          </c:ext>
        </c:extLst>
      </c:barChart>
      <c:catAx>
        <c:axId val="171863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1864304"/>
        <c:crosses val="autoZero"/>
        <c:auto val="1"/>
        <c:lblAlgn val="ctr"/>
        <c:lblOffset val="100"/>
        <c:noMultiLvlLbl val="0"/>
      </c:catAx>
      <c:valAx>
        <c:axId val="1718643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1863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noFill/>
        <a:ln w="3175" cap="flat" cmpd="sng" algn="ctr">
          <a:noFill/>
          <a:prstDash val="solid"/>
          <a:round/>
        </a:ln>
        <a:effectLst/>
        <a:sp3d>
          <a:contourClr>
            <a:srgbClr val="000000"/>
          </a:contourClr>
        </a:sp3d>
      </c:spPr>
    </c:floor>
    <c:sideWall>
      <c:thickness val="0"/>
      <c:spPr>
        <a:noFill/>
        <a:ln w="12700">
          <a:solidFill>
            <a:srgbClr val="C0C0C0"/>
          </a:solidFill>
          <a:prstDash val="solid"/>
        </a:ln>
        <a:effectLst/>
        <a:sp3d contourW="12700">
          <a:contourClr>
            <a:srgbClr val="C0C0C0"/>
          </a:contourClr>
        </a:sp3d>
      </c:spPr>
    </c:sideWall>
    <c:backWall>
      <c:thickness val="0"/>
      <c:spPr>
        <a:noFill/>
        <a:ln w="12700">
          <a:noFill/>
          <a:prstDash val="solid"/>
        </a:ln>
        <a:effectLst/>
        <a:sp3d>
          <a:contourClr>
            <a:srgbClr val="C0C0C0"/>
          </a:contourClr>
        </a:sp3d>
      </c:spPr>
    </c:backWall>
    <c:plotArea>
      <c:layout>
        <c:manualLayout>
          <c:layoutTarget val="inner"/>
          <c:xMode val="edge"/>
          <c:yMode val="edge"/>
          <c:x val="3.9967860958845546E-2"/>
          <c:y val="0.12667675572251308"/>
          <c:w val="0.95607330556818326"/>
          <c:h val="0.59440631531333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5'!$L$19</c:f>
              <c:strCache>
                <c:ptCount val="1"/>
                <c:pt idx="0">
                  <c:v>0 a 3 meses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2874048760772427E-3"/>
                  <c:y val="-7.3833295385817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B-464A-A96B-29E6FF31B2F3}"/>
                </c:ext>
              </c:extLst>
            </c:dLbl>
            <c:dLbl>
              <c:idx val="1"/>
              <c:layout>
                <c:manualLayout>
                  <c:x val="-3.3379625787987411E-4"/>
                  <c:y val="-6.2483324436339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B-464A-A96B-29E6FF31B2F3}"/>
                </c:ext>
              </c:extLst>
            </c:dLbl>
            <c:dLbl>
              <c:idx val="2"/>
              <c:layout>
                <c:manualLayout>
                  <c:x val="-1.8874239248937866E-3"/>
                  <c:y val="-1.009719874730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B-464A-A96B-29E6FF31B2F3}"/>
                </c:ext>
              </c:extLst>
            </c:dLbl>
            <c:dLbl>
              <c:idx val="3"/>
              <c:layout>
                <c:manualLayout>
                  <c:x val="1.7641996138254767E-3"/>
                  <c:y val="-7.3234992596579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B-464A-A96B-29E6FF31B2F3}"/>
                </c:ext>
              </c:extLst>
            </c:dLbl>
            <c:dLbl>
              <c:idx val="4"/>
              <c:layout>
                <c:manualLayout>
                  <c:x val="2.4205501609002649E-3"/>
                  <c:y val="-3.4801891841555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B-464A-A96B-29E6FF31B2F3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5'!$L$20:$L$24</c:f>
              <c:numCache>
                <c:formatCode>0%</c:formatCode>
                <c:ptCount val="5"/>
                <c:pt idx="0">
                  <c:v>0.25</c:v>
                </c:pt>
                <c:pt idx="1">
                  <c:v>0.36274509803921567</c:v>
                </c:pt>
                <c:pt idx="2">
                  <c:v>0.43333333333333335</c:v>
                </c:pt>
                <c:pt idx="3">
                  <c:v>0.21428571428571427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EB-464A-A96B-29E6FF31B2F3}"/>
            </c:ext>
          </c:extLst>
        </c:ser>
        <c:ser>
          <c:idx val="1"/>
          <c:order val="1"/>
          <c:tx>
            <c:strRef>
              <c:f>'gráfico 5'!$M$19</c:f>
              <c:strCache>
                <c:ptCount val="1"/>
                <c:pt idx="0">
                  <c:v>3 a 6 meses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315782309151898E-2"/>
                  <c:y val="-1.4471616299994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B-464A-A96B-29E6FF31B2F3}"/>
                </c:ext>
              </c:extLst>
            </c:dLbl>
            <c:dLbl>
              <c:idx val="1"/>
              <c:layout>
                <c:manualLayout>
                  <c:x val="1.6936209999280701E-2"/>
                  <c:y val="-1.1577656045462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EB-464A-A96B-29E6FF31B2F3}"/>
                </c:ext>
              </c:extLst>
            </c:dLbl>
            <c:dLbl>
              <c:idx val="2"/>
              <c:layout>
                <c:manualLayout>
                  <c:x val="1.5407001058844599E-2"/>
                  <c:y val="-5.3160134013551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B-464A-A96B-29E6FF31B2F3}"/>
                </c:ext>
              </c:extLst>
            </c:dLbl>
            <c:dLbl>
              <c:idx val="3"/>
              <c:layout>
                <c:manualLayout>
                  <c:x val="1.6251712211274697E-2"/>
                  <c:y val="-8.6753631683557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EB-464A-A96B-29E6FF31B2F3}"/>
                </c:ext>
              </c:extLst>
            </c:dLbl>
            <c:dLbl>
              <c:idx val="4"/>
              <c:layout>
                <c:manualLayout>
                  <c:x val="1.5154968862808852E-2"/>
                  <c:y val="-5.4458886908268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EB-464A-A96B-29E6FF31B2F3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5'!$M$20:$M$24</c:f>
              <c:numCache>
                <c:formatCode>0%</c:formatCode>
                <c:ptCount val="5"/>
                <c:pt idx="0">
                  <c:v>0.3888888888888889</c:v>
                </c:pt>
                <c:pt idx="1">
                  <c:v>0.55882352941176472</c:v>
                </c:pt>
                <c:pt idx="2">
                  <c:v>0.56666666666666665</c:v>
                </c:pt>
                <c:pt idx="3">
                  <c:v>0.7857142857142857</c:v>
                </c:pt>
                <c:pt idx="4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EB-464A-A96B-29E6FF31B2F3}"/>
            </c:ext>
          </c:extLst>
        </c:ser>
        <c:ser>
          <c:idx val="2"/>
          <c:order val="2"/>
          <c:tx>
            <c:strRef>
              <c:f>'gráfico 5'!$N$19</c:f>
              <c:strCache>
                <c:ptCount val="1"/>
                <c:pt idx="0">
                  <c:v>6 a 9 meses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430914947586474E-2"/>
                  <c:y val="-9.63900517948302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EB-464A-A96B-29E6FF31B2F3}"/>
                </c:ext>
              </c:extLst>
            </c:dLbl>
            <c:dLbl>
              <c:idx val="1"/>
              <c:layout>
                <c:manualLayout>
                  <c:x val="1.3249645237889783E-2"/>
                  <c:y val="-1.090085251834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EB-464A-A96B-29E6FF31B2F3}"/>
                </c:ext>
              </c:extLst>
            </c:dLbl>
            <c:dLbl>
              <c:idx val="2"/>
              <c:layout>
                <c:manualLayout>
                  <c:x val="1.4473229586592489E-2"/>
                  <c:y val="-3.003626976859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EB-464A-A96B-29E6FF31B2F3}"/>
                </c:ext>
              </c:extLst>
            </c:dLbl>
            <c:dLbl>
              <c:idx val="3"/>
              <c:layout>
                <c:manualLayout>
                  <c:x val="1.1242668995542864E-2"/>
                  <c:y val="-4.01726050663866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EB-464A-A96B-29E6FF31B2F3}"/>
                </c:ext>
              </c:extLst>
            </c:dLbl>
            <c:dLbl>
              <c:idx val="4"/>
              <c:layout>
                <c:manualLayout>
                  <c:x val="1.0764901693632339E-2"/>
                  <c:y val="-6.751296685780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EB-464A-A96B-29E6FF31B2F3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5'!$N$20:$N$24</c:f>
              <c:numCache>
                <c:formatCode>0%</c:formatCode>
                <c:ptCount val="5"/>
                <c:pt idx="0">
                  <c:v>0.24074074074074073</c:v>
                </c:pt>
                <c:pt idx="1">
                  <c:v>4.9019607843137254E-2</c:v>
                </c:pt>
                <c:pt idx="2">
                  <c:v>0</c:v>
                </c:pt>
                <c:pt idx="3">
                  <c:v>0</c:v>
                </c:pt>
                <c:pt idx="4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3EB-464A-A96B-29E6FF31B2F3}"/>
            </c:ext>
          </c:extLst>
        </c:ser>
        <c:ser>
          <c:idx val="4"/>
          <c:order val="3"/>
          <c:tx>
            <c:strRef>
              <c:f>'gráfico 5'!$O$19</c:f>
              <c:strCache>
                <c:ptCount val="1"/>
                <c:pt idx="0">
                  <c:v>9 meses ou mais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509899176618419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EB-464A-A96B-29E6FF31B2F3}"/>
                </c:ext>
              </c:extLst>
            </c:dLbl>
            <c:dLbl>
              <c:idx val="1"/>
              <c:layout>
                <c:manualLayout>
                  <c:x val="1.37570571381627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EB-464A-A96B-29E6FF31B2F3}"/>
                </c:ext>
              </c:extLst>
            </c:dLbl>
            <c:dLbl>
              <c:idx val="2"/>
              <c:layout>
                <c:manualLayout>
                  <c:x val="1.1011368153822743E-2"/>
                  <c:y val="-4.59729588504000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EB-464A-A96B-29E6FF31B2F3}"/>
                </c:ext>
              </c:extLst>
            </c:dLbl>
            <c:dLbl>
              <c:idx val="3"/>
              <c:layout>
                <c:manualLayout>
                  <c:x val="1.1011368153822643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EB-464A-A96B-29E6FF31B2F3}"/>
                </c:ext>
              </c:extLst>
            </c:dLbl>
            <c:dLbl>
              <c:idx val="4"/>
              <c:layout>
                <c:manualLayout>
                  <c:x val="1.3759116350711208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EB-464A-A96B-29E6FF31B2F3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5'!$O$20:$O$24</c:f>
              <c:numCache>
                <c:formatCode>0%</c:formatCode>
                <c:ptCount val="5"/>
                <c:pt idx="0">
                  <c:v>0.12037037037037036</c:v>
                </c:pt>
                <c:pt idx="1">
                  <c:v>2.9411764705882353E-2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3EB-464A-A96B-29E6FF31B2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1865088"/>
        <c:axId val="171865480"/>
        <c:axId val="0"/>
      </c:bar3DChart>
      <c:catAx>
        <c:axId val="17186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71865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865480"/>
        <c:scaling>
          <c:orientation val="minMax"/>
        </c:scaling>
        <c:delete val="0"/>
        <c:axPos val="l"/>
        <c:majorGridlines>
          <c:spPr>
            <a:ln w="3175" cap="flat" cmpd="sng" algn="ctr">
              <a:noFill/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71865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1361234619655129E-2"/>
          <c:y val="0.83476644775757936"/>
          <c:w val="0.94637321155898801"/>
          <c:h val="8.56612358539116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entury Gothic" panose="020B0502020202020204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anose="020B0502020202020204" pitchFamily="34" charset="0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687" footer="0.49212598500000687"/>
    <c:pageSetup paperSize="9" orientation="landscape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noFill/>
        <a:ln w="3175" cap="flat" cmpd="sng" algn="ctr">
          <a:noFill/>
          <a:prstDash val="solid"/>
          <a:round/>
        </a:ln>
        <a:effectLst/>
        <a:sp3d>
          <a:contourClr>
            <a:srgbClr val="000000"/>
          </a:contourClr>
        </a:sp3d>
      </c:spPr>
    </c:floor>
    <c:sideWall>
      <c:thickness val="0"/>
      <c:spPr>
        <a:noFill/>
        <a:ln w="12700">
          <a:solidFill>
            <a:srgbClr val="C0C0C0"/>
          </a:solidFill>
          <a:prstDash val="solid"/>
        </a:ln>
        <a:effectLst/>
        <a:sp3d contourW="12700">
          <a:contourClr>
            <a:srgbClr val="C0C0C0"/>
          </a:contourClr>
        </a:sp3d>
      </c:spPr>
    </c:sideWall>
    <c:backWall>
      <c:thickness val="0"/>
      <c:spPr>
        <a:noFill/>
        <a:ln w="12700">
          <a:noFill/>
          <a:prstDash val="solid"/>
        </a:ln>
        <a:effectLst/>
        <a:sp3d>
          <a:contourClr>
            <a:srgbClr val="C0C0C0"/>
          </a:contourClr>
        </a:sp3d>
      </c:spPr>
    </c:backWall>
    <c:plotArea>
      <c:layout>
        <c:manualLayout>
          <c:layoutTarget val="inner"/>
          <c:xMode val="edge"/>
          <c:yMode val="edge"/>
          <c:x val="3.9967860958845546E-2"/>
          <c:y val="0.12667675572251308"/>
          <c:w val="0.95607330556818326"/>
          <c:h val="0.59440631531333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6'!$L$19</c:f>
              <c:strCache>
                <c:ptCount val="1"/>
                <c:pt idx="0">
                  <c:v>0 a 3 meses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2874048760772427E-3"/>
                  <c:y val="-7.3833295385817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0-4E28-9F7C-205D34AF2EA0}"/>
                </c:ext>
              </c:extLst>
            </c:dLbl>
            <c:dLbl>
              <c:idx val="1"/>
              <c:layout>
                <c:manualLayout>
                  <c:x val="-3.3379625787987411E-4"/>
                  <c:y val="-6.2483324436339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0-4E28-9F7C-205D34AF2EA0}"/>
                </c:ext>
              </c:extLst>
            </c:dLbl>
            <c:dLbl>
              <c:idx val="2"/>
              <c:layout>
                <c:manualLayout>
                  <c:x val="-1.8874239248937866E-3"/>
                  <c:y val="-1.009719874730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0-4E28-9F7C-205D34AF2EA0}"/>
                </c:ext>
              </c:extLst>
            </c:dLbl>
            <c:dLbl>
              <c:idx val="3"/>
              <c:layout>
                <c:manualLayout>
                  <c:x val="1.7641996138254767E-3"/>
                  <c:y val="-7.3234992596579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0-4E28-9F7C-205D34AF2EA0}"/>
                </c:ext>
              </c:extLst>
            </c:dLbl>
            <c:dLbl>
              <c:idx val="4"/>
              <c:layout>
                <c:manualLayout>
                  <c:x val="2.4205501609002649E-3"/>
                  <c:y val="-3.4801891841555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0-4E28-9F7C-205D34AF2EA0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6'!$L$20:$L$24</c:f>
              <c:numCache>
                <c:formatCode>0%</c:formatCode>
                <c:ptCount val="5"/>
                <c:pt idx="0">
                  <c:v>0.33695652173913043</c:v>
                </c:pt>
                <c:pt idx="1">
                  <c:v>0.37634408602150538</c:v>
                </c:pt>
                <c:pt idx="2">
                  <c:v>0.27777777777777779</c:v>
                </c:pt>
                <c:pt idx="3">
                  <c:v>9.0909090909090912E-2</c:v>
                </c:pt>
                <c:pt idx="4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C0-4E28-9F7C-205D34AF2EA0}"/>
            </c:ext>
          </c:extLst>
        </c:ser>
        <c:ser>
          <c:idx val="1"/>
          <c:order val="1"/>
          <c:tx>
            <c:strRef>
              <c:f>'gráfico 6'!$M$19</c:f>
              <c:strCache>
                <c:ptCount val="1"/>
                <c:pt idx="0">
                  <c:v>3 a 6 meses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315782309151898E-2"/>
                  <c:y val="-1.4471616299994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0-4E28-9F7C-205D34AF2EA0}"/>
                </c:ext>
              </c:extLst>
            </c:dLbl>
            <c:dLbl>
              <c:idx val="1"/>
              <c:layout>
                <c:manualLayout>
                  <c:x val="1.6936209999280701E-2"/>
                  <c:y val="-1.1577656045462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0-4E28-9F7C-205D34AF2EA0}"/>
                </c:ext>
              </c:extLst>
            </c:dLbl>
            <c:dLbl>
              <c:idx val="2"/>
              <c:layout>
                <c:manualLayout>
                  <c:x val="1.5407001058844599E-2"/>
                  <c:y val="-5.3160134013551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C0-4E28-9F7C-205D34AF2EA0}"/>
                </c:ext>
              </c:extLst>
            </c:dLbl>
            <c:dLbl>
              <c:idx val="3"/>
              <c:layout>
                <c:manualLayout>
                  <c:x val="1.6251712211274697E-2"/>
                  <c:y val="-8.6753631683557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0-4E28-9F7C-205D34AF2EA0}"/>
                </c:ext>
              </c:extLst>
            </c:dLbl>
            <c:dLbl>
              <c:idx val="4"/>
              <c:layout>
                <c:manualLayout>
                  <c:x val="1.5154968862808852E-2"/>
                  <c:y val="-5.4458886908268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0-4E28-9F7C-205D34AF2EA0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6'!$M$20:$M$24</c:f>
              <c:numCache>
                <c:formatCode>0%</c:formatCode>
                <c:ptCount val="5"/>
                <c:pt idx="0">
                  <c:v>0.43478260869565216</c:v>
                </c:pt>
                <c:pt idx="1">
                  <c:v>0.5161290322580645</c:v>
                </c:pt>
                <c:pt idx="2">
                  <c:v>0.69444444444444442</c:v>
                </c:pt>
                <c:pt idx="3">
                  <c:v>0.90909090909090906</c:v>
                </c:pt>
                <c:pt idx="4">
                  <c:v>0.95454545454545459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C0-4E28-9F7C-205D34AF2EA0}"/>
            </c:ext>
          </c:extLst>
        </c:ser>
        <c:ser>
          <c:idx val="2"/>
          <c:order val="2"/>
          <c:tx>
            <c:strRef>
              <c:f>'gráfico 6'!$N$19</c:f>
              <c:strCache>
                <c:ptCount val="1"/>
                <c:pt idx="0">
                  <c:v>6 a 9 meses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430914947586474E-2"/>
                  <c:y val="-9.63900517948302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0-4E28-9F7C-205D34AF2EA0}"/>
                </c:ext>
              </c:extLst>
            </c:dLbl>
            <c:dLbl>
              <c:idx val="1"/>
              <c:layout>
                <c:manualLayout>
                  <c:x val="1.3249645237889783E-2"/>
                  <c:y val="-1.090085251834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0-4E28-9F7C-205D34AF2EA0}"/>
                </c:ext>
              </c:extLst>
            </c:dLbl>
            <c:dLbl>
              <c:idx val="2"/>
              <c:layout>
                <c:manualLayout>
                  <c:x val="1.4473229586592489E-2"/>
                  <c:y val="-3.003626976859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0-4E28-9F7C-205D34AF2EA0}"/>
                </c:ext>
              </c:extLst>
            </c:dLbl>
            <c:dLbl>
              <c:idx val="3"/>
              <c:layout>
                <c:manualLayout>
                  <c:x val="1.1242668995542864E-2"/>
                  <c:y val="-4.01726050663866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0-4E28-9F7C-205D34AF2EA0}"/>
                </c:ext>
              </c:extLst>
            </c:dLbl>
            <c:dLbl>
              <c:idx val="4"/>
              <c:layout>
                <c:manualLayout>
                  <c:x val="1.0764901693632339E-2"/>
                  <c:y val="-6.7512966857804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C0-4E28-9F7C-205D34AF2EA0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6'!$N$20:$N$24</c:f>
              <c:numCache>
                <c:formatCode>0%</c:formatCode>
                <c:ptCount val="5"/>
                <c:pt idx="0">
                  <c:v>9.7826086956521743E-2</c:v>
                </c:pt>
                <c:pt idx="1">
                  <c:v>9.6774193548387094E-2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AC0-4E28-9F7C-205D34AF2EA0}"/>
            </c:ext>
          </c:extLst>
        </c:ser>
        <c:ser>
          <c:idx val="4"/>
          <c:order val="3"/>
          <c:tx>
            <c:strRef>
              <c:f>'gráfico 6'!$O$19</c:f>
              <c:strCache>
                <c:ptCount val="1"/>
                <c:pt idx="0">
                  <c:v>9 meses ou mais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509899176618419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C0-4E28-9F7C-205D34AF2EA0}"/>
                </c:ext>
              </c:extLst>
            </c:dLbl>
            <c:dLbl>
              <c:idx val="1"/>
              <c:layout>
                <c:manualLayout>
                  <c:x val="1.37570571381627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C0-4E28-9F7C-205D34AF2EA0}"/>
                </c:ext>
              </c:extLst>
            </c:dLbl>
            <c:dLbl>
              <c:idx val="2"/>
              <c:layout>
                <c:manualLayout>
                  <c:x val="1.1011368153822743E-2"/>
                  <c:y val="-4.59729588504000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C0-4E28-9F7C-205D34AF2EA0}"/>
                </c:ext>
              </c:extLst>
            </c:dLbl>
            <c:dLbl>
              <c:idx val="3"/>
              <c:layout>
                <c:manualLayout>
                  <c:x val="1.1011368153822643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C0-4E28-9F7C-205D34AF2EA0}"/>
                </c:ext>
              </c:extLst>
            </c:dLbl>
            <c:dLbl>
              <c:idx val="4"/>
              <c:layout>
                <c:manualLayout>
                  <c:x val="1.3759116350711208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C0-4E28-9F7C-205D34AF2EA0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6'!$O$20:$O$24</c:f>
              <c:numCache>
                <c:formatCode>0%</c:formatCode>
                <c:ptCount val="5"/>
                <c:pt idx="0">
                  <c:v>0.13043478260869565</c:v>
                </c:pt>
                <c:pt idx="1">
                  <c:v>1.0752688172043012E-2</c:v>
                </c:pt>
                <c:pt idx="2">
                  <c:v>2.7777777777777776E-2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AC0-4E28-9F7C-205D34AF2E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1866264"/>
        <c:axId val="171866656"/>
        <c:axId val="0"/>
      </c:bar3DChart>
      <c:catAx>
        <c:axId val="171866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7186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866656"/>
        <c:scaling>
          <c:orientation val="minMax"/>
        </c:scaling>
        <c:delete val="0"/>
        <c:axPos val="l"/>
        <c:majorGridlines>
          <c:spPr>
            <a:ln w="3175" cap="flat" cmpd="sng" algn="ctr">
              <a:noFill/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pt-BR"/>
          </a:p>
        </c:txPr>
        <c:crossAx val="1718662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1361234619655129E-2"/>
          <c:y val="0.83476644775757936"/>
          <c:w val="0.94637321155898801"/>
          <c:h val="8.56612358539116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entury Gothic" panose="020B0502020202020204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anose="020B0502020202020204" pitchFamily="34" charset="0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687" footer="0.49212598500000687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180975</xdr:rowOff>
    </xdr:from>
    <xdr:to>
      <xdr:col>9</xdr:col>
      <xdr:colOff>485775</xdr:colOff>
      <xdr:row>18</xdr:row>
      <xdr:rowOff>179294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156322</xdr:colOff>
      <xdr:row>3</xdr:row>
      <xdr:rowOff>98612</xdr:rowOff>
    </xdr:from>
    <xdr:to>
      <xdr:col>13</xdr:col>
      <xdr:colOff>219075</xdr:colOff>
      <xdr:row>20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156322" y="686677"/>
          <a:ext cx="8030623" cy="3328318"/>
          <a:chOff x="156322" y="703730"/>
          <a:chExt cx="7964581" cy="291857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>
            <a:graphicFrameLocks/>
          </xdr:cNvGraphicFramePr>
        </xdr:nvGraphicFramePr>
        <xdr:xfrm>
          <a:off x="156322" y="703730"/>
          <a:ext cx="4013387" cy="29000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GraphicFramePr>
            <a:graphicFrameLocks/>
          </xdr:cNvGraphicFramePr>
        </xdr:nvGraphicFramePr>
        <xdr:xfrm>
          <a:off x="4136091" y="722220"/>
          <a:ext cx="3984812" cy="29000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605676</xdr:colOff>
      <xdr:row>3</xdr:row>
      <xdr:rowOff>1119</xdr:rowOff>
    </xdr:from>
    <xdr:to>
      <xdr:col>4</xdr:col>
      <xdr:colOff>762000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131547</xdr:colOff>
      <xdr:row>2</xdr:row>
      <xdr:rowOff>33545</xdr:rowOff>
    </xdr:from>
    <xdr:to>
      <xdr:col>11</xdr:col>
      <xdr:colOff>1946900</xdr:colOff>
      <xdr:row>20</xdr:row>
      <xdr:rowOff>179781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41413</xdr:colOff>
      <xdr:row>26</xdr:row>
      <xdr:rowOff>68745</xdr:rowOff>
    </xdr:from>
    <xdr:to>
      <xdr:col>12</xdr:col>
      <xdr:colOff>74540</xdr:colOff>
      <xdr:row>55</xdr:row>
      <xdr:rowOff>182219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41413" y="5077774"/>
          <a:ext cx="9154715" cy="5682798"/>
          <a:chOff x="212053" y="4977023"/>
          <a:chExt cx="9154936" cy="5682696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aphicFramePr>
            <a:graphicFrameLocks/>
          </xdr:cNvGraphicFramePr>
        </xdr:nvGraphicFramePr>
        <xdr:xfrm>
          <a:off x="4740302" y="4977023"/>
          <a:ext cx="4616611" cy="28691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GraphicFramePr>
            <a:graphicFrameLocks/>
          </xdr:cNvGraphicFramePr>
        </xdr:nvGraphicFramePr>
        <xdr:xfrm>
          <a:off x="244867" y="7846175"/>
          <a:ext cx="4532645" cy="28128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GraphicFramePr>
            <a:graphicFrameLocks/>
          </xdr:cNvGraphicFramePr>
        </xdr:nvGraphicFramePr>
        <xdr:xfrm>
          <a:off x="4781318" y="7846174"/>
          <a:ext cx="4585671" cy="28135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GraphicFramePr/>
        </xdr:nvGraphicFramePr>
        <xdr:xfrm>
          <a:off x="212053" y="4997149"/>
          <a:ext cx="4541439" cy="2858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219316</xdr:colOff>
      <xdr:row>3</xdr:row>
      <xdr:rowOff>79403</xdr:rowOff>
    </xdr:from>
    <xdr:to>
      <xdr:col>4</xdr:col>
      <xdr:colOff>802821</xdr:colOff>
      <xdr:row>19</xdr:row>
      <xdr:rowOff>108859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219316" y="669953"/>
          <a:ext cx="6841430" cy="3086981"/>
          <a:chOff x="219316" y="664510"/>
          <a:chExt cx="6842791" cy="309106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>
            <a:graphicFrameLocks/>
          </xdr:cNvGraphicFramePr>
        </xdr:nvGraphicFramePr>
        <xdr:xfrm>
          <a:off x="219316" y="664510"/>
          <a:ext cx="6842791" cy="27556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>
          <a:xfrm flipH="1">
            <a:off x="4136576" y="1687286"/>
            <a:ext cx="2354032" cy="0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 flipH="1">
            <a:off x="693965" y="1646464"/>
            <a:ext cx="2530928" cy="1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3197678" y="1529189"/>
            <a:ext cx="381002" cy="1768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pt-BR" sz="900">
                <a:latin typeface="Century Gothic" panose="020B0502020202020204" pitchFamily="34" charset="0"/>
              </a:rPr>
              <a:t>131</a:t>
            </a:r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6506935" y="1567542"/>
            <a:ext cx="408214" cy="258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ln>
                  <a:noFill/>
                </a:ln>
                <a:latin typeface="Century Gothic" panose="020B0502020202020204" pitchFamily="34" charset="0"/>
              </a:rPr>
              <a:t>128</a:t>
            </a:r>
          </a:p>
        </xdr:txBody>
      </xdr:sp>
      <xdr:cxnSp macro="">
        <xdr:nvCxnSpPr>
          <xdr:cNvPr id="8" name="Conector reto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 flipH="1">
            <a:off x="3050726" y="3619502"/>
            <a:ext cx="283024" cy="2722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336471" y="3486150"/>
            <a:ext cx="993321" cy="2694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latin typeface="Century Gothic" panose="020B0502020202020204" pitchFamily="34" charset="0"/>
              </a:rPr>
              <a:t>média</a:t>
            </a:r>
            <a:r>
              <a:rPr lang="pt-BR" sz="900" baseline="0">
                <a:latin typeface="Century Gothic" panose="020B0502020202020204" pitchFamily="34" charset="0"/>
              </a:rPr>
              <a:t> anual</a:t>
            </a:r>
            <a:endParaRPr lang="pt-BR" sz="900">
              <a:latin typeface="Century Gothic" panose="020B0502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3</xdr:row>
      <xdr:rowOff>78440</xdr:rowOff>
    </xdr:from>
    <xdr:to>
      <xdr:col>8</xdr:col>
      <xdr:colOff>2106708</xdr:colOff>
      <xdr:row>31</xdr:row>
      <xdr:rowOff>112058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109817</xdr:colOff>
      <xdr:row>24</xdr:row>
      <xdr:rowOff>156320</xdr:rowOff>
    </xdr:from>
    <xdr:to>
      <xdr:col>2</xdr:col>
      <xdr:colOff>437029</xdr:colOff>
      <xdr:row>25</xdr:row>
      <xdr:rowOff>168090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129552" y="4974849"/>
          <a:ext cx="1156448" cy="202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108 obras)</a:t>
          </a:r>
        </a:p>
      </xdr:txBody>
    </xdr:sp>
    <xdr:clientData/>
  </xdr:twoCellAnchor>
  <xdr:twoCellAnchor>
    <xdr:from>
      <xdr:col>3</xdr:col>
      <xdr:colOff>56030</xdr:colOff>
      <xdr:row>24</xdr:row>
      <xdr:rowOff>156883</xdr:rowOff>
    </xdr:from>
    <xdr:to>
      <xdr:col>4</xdr:col>
      <xdr:colOff>459440</xdr:colOff>
      <xdr:row>26</xdr:row>
      <xdr:rowOff>112059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734236" y="4975412"/>
          <a:ext cx="1232645" cy="336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102 obras)</a:t>
          </a:r>
        </a:p>
      </xdr:txBody>
    </xdr:sp>
    <xdr:clientData/>
  </xdr:twoCellAnchor>
  <xdr:twoCellAnchor>
    <xdr:from>
      <xdr:col>5</xdr:col>
      <xdr:colOff>158563</xdr:colOff>
      <xdr:row>24</xdr:row>
      <xdr:rowOff>145677</xdr:rowOff>
    </xdr:from>
    <xdr:to>
      <xdr:col>6</xdr:col>
      <xdr:colOff>324971</xdr:colOff>
      <xdr:row>26</xdr:row>
      <xdr:rowOff>85391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4495239" y="4964206"/>
          <a:ext cx="995644" cy="32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30 obras)</a:t>
          </a:r>
        </a:p>
      </xdr:txBody>
    </xdr:sp>
    <xdr:clientData/>
  </xdr:twoCellAnchor>
  <xdr:twoCellAnchor>
    <xdr:from>
      <xdr:col>6</xdr:col>
      <xdr:colOff>589989</xdr:colOff>
      <xdr:row>24</xdr:row>
      <xdr:rowOff>147913</xdr:rowOff>
    </xdr:from>
    <xdr:to>
      <xdr:col>8</xdr:col>
      <xdr:colOff>67234</xdr:colOff>
      <xdr:row>26</xdr:row>
      <xdr:rowOff>123265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5901" y="4966442"/>
          <a:ext cx="1639980" cy="356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14 obras)</a:t>
          </a:r>
        </a:p>
      </xdr:txBody>
    </xdr:sp>
    <xdr:clientData/>
  </xdr:twoCellAnchor>
  <xdr:twoCellAnchor>
    <xdr:from>
      <xdr:col>8</xdr:col>
      <xdr:colOff>515470</xdr:colOff>
      <xdr:row>24</xdr:row>
      <xdr:rowOff>145673</xdr:rowOff>
    </xdr:from>
    <xdr:to>
      <xdr:col>8</xdr:col>
      <xdr:colOff>1568824</xdr:colOff>
      <xdr:row>26</xdr:row>
      <xdr:rowOff>89648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7844117" y="4964202"/>
          <a:ext cx="1053354" cy="32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15 obras)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0.30508</cdr:x>
      <cdr:y>0.81168</cdr:y>
    </cdr:from>
    <cdr:to>
      <cdr:x>0.69594</cdr:x>
      <cdr:y>0.85678</cdr:y>
    </cdr:to>
    <cdr:sp macro="" textlink="">
      <cdr:nvSpPr>
        <cdr:cNvPr id="20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1063" y="4262205"/>
          <a:ext cx="3537451" cy="236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nº de salas na estreia</a:t>
          </a:r>
        </a:p>
      </cdr:txBody>
    </cdr:sp>
  </cdr:relSizeAnchor>
  <cdr:relSizeAnchor xmlns:cdr="http://schemas.openxmlformats.org/drawingml/2006/chartDrawing">
    <cdr:from>
      <cdr:x>0.00449</cdr:x>
      <cdr:y>0.31167</cdr:y>
    </cdr:from>
    <cdr:to>
      <cdr:x>0.03117</cdr:x>
      <cdr:y>0.68856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13" y="1721975"/>
          <a:ext cx="246172" cy="2082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 pitchFamily="34" charset="0"/>
            </a:rPr>
            <a:t>% de obras na categoria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44823</xdr:colOff>
      <xdr:row>4</xdr:row>
      <xdr:rowOff>0</xdr:rowOff>
    </xdr:from>
    <xdr:to>
      <xdr:col>8</xdr:col>
      <xdr:colOff>1949825</xdr:colOff>
      <xdr:row>32</xdr:row>
      <xdr:rowOff>33618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815786</xdr:colOff>
      <xdr:row>25</xdr:row>
      <xdr:rowOff>66674</xdr:rowOff>
    </xdr:from>
    <xdr:to>
      <xdr:col>2</xdr:col>
      <xdr:colOff>123263</xdr:colOff>
      <xdr:row>26</xdr:row>
      <xdr:rowOff>78444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815786" y="5075703"/>
          <a:ext cx="1156448" cy="202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92 obras)</a:t>
          </a:r>
        </a:p>
      </xdr:txBody>
    </xdr:sp>
    <xdr:clientData/>
  </xdr:twoCellAnchor>
  <xdr:twoCellAnchor>
    <xdr:from>
      <xdr:col>2</xdr:col>
      <xdr:colOff>571499</xdr:colOff>
      <xdr:row>25</xdr:row>
      <xdr:rowOff>67237</xdr:rowOff>
    </xdr:from>
    <xdr:to>
      <xdr:col>4</xdr:col>
      <xdr:colOff>145674</xdr:colOff>
      <xdr:row>27</xdr:row>
      <xdr:rowOff>22413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2420470" y="5076266"/>
          <a:ext cx="1232645" cy="336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93 obras)</a:t>
          </a:r>
        </a:p>
      </xdr:txBody>
    </xdr:sp>
    <xdr:clientData/>
  </xdr:twoCellAnchor>
  <xdr:twoCellAnchor>
    <xdr:from>
      <xdr:col>4</xdr:col>
      <xdr:colOff>674032</xdr:colOff>
      <xdr:row>25</xdr:row>
      <xdr:rowOff>56031</xdr:rowOff>
    </xdr:from>
    <xdr:to>
      <xdr:col>6</xdr:col>
      <xdr:colOff>11205</xdr:colOff>
      <xdr:row>26</xdr:row>
      <xdr:rowOff>186245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4181473" y="5065060"/>
          <a:ext cx="995644" cy="32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36 obras)</a:t>
          </a:r>
        </a:p>
      </xdr:txBody>
    </xdr:sp>
    <xdr:clientData/>
  </xdr:twoCellAnchor>
  <xdr:twoCellAnchor>
    <xdr:from>
      <xdr:col>6</xdr:col>
      <xdr:colOff>276223</xdr:colOff>
      <xdr:row>25</xdr:row>
      <xdr:rowOff>58267</xdr:rowOff>
    </xdr:from>
    <xdr:to>
      <xdr:col>7</xdr:col>
      <xdr:colOff>1086968</xdr:colOff>
      <xdr:row>27</xdr:row>
      <xdr:rowOff>33619</xdr:rowOff>
    </xdr:to>
    <xdr:sp macro="" textlink="">
      <xdr:nvSpPr>
        <xdr:cNvPr id="14" name="Text Box 1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5442135" y="5067296"/>
          <a:ext cx="1639980" cy="356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11 obras)</a:t>
          </a:r>
        </a:p>
      </xdr:txBody>
    </xdr:sp>
    <xdr:clientData/>
  </xdr:twoCellAnchor>
  <xdr:twoCellAnchor>
    <xdr:from>
      <xdr:col>8</xdr:col>
      <xdr:colOff>201704</xdr:colOff>
      <xdr:row>25</xdr:row>
      <xdr:rowOff>56027</xdr:rowOff>
    </xdr:from>
    <xdr:to>
      <xdr:col>8</xdr:col>
      <xdr:colOff>1255058</xdr:colOff>
      <xdr:row>27</xdr:row>
      <xdr:rowOff>2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7530351" y="5065056"/>
          <a:ext cx="1053354" cy="32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(total: 22 obras)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0.30508</cdr:x>
      <cdr:y>0.81168</cdr:y>
    </cdr:from>
    <cdr:to>
      <cdr:x>0.69594</cdr:x>
      <cdr:y>0.85678</cdr:y>
    </cdr:to>
    <cdr:sp macro="" textlink="">
      <cdr:nvSpPr>
        <cdr:cNvPr id="20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1063" y="4262205"/>
          <a:ext cx="3537451" cy="236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nº de salas na estreia</a:t>
          </a:r>
        </a:p>
      </cdr:txBody>
    </cdr:sp>
  </cdr:relSizeAnchor>
  <cdr:relSizeAnchor xmlns:cdr="http://schemas.openxmlformats.org/drawingml/2006/chartDrawing">
    <cdr:from>
      <cdr:x>0.00449</cdr:x>
      <cdr:y>0.31167</cdr:y>
    </cdr:from>
    <cdr:to>
      <cdr:x>0.03117</cdr:x>
      <cdr:y>0.68856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13" y="1721975"/>
          <a:ext cx="246172" cy="2082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 pitchFamily="34" charset="0"/>
            </a:rPr>
            <a:t>% de obras na categoria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49697</xdr:colOff>
      <xdr:row>1</xdr:row>
      <xdr:rowOff>182217</xdr:rowOff>
    </xdr:from>
    <xdr:to>
      <xdr:col>7</xdr:col>
      <xdr:colOff>861393</xdr:colOff>
      <xdr:row>18</xdr:row>
      <xdr:rowOff>8282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811696</xdr:colOff>
      <xdr:row>18</xdr:row>
      <xdr:rowOff>16565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15" zoomScaleNormal="115" workbookViewId="0">
      <selection activeCell="A3" sqref="A3"/>
    </sheetView>
  </sheetViews>
  <sheetFormatPr defaultRowHeight="15" x14ac:dyDescent="0.25"/>
  <cols>
    <col min="1" max="1" width="19.5703125" customWidth="1"/>
    <col min="2" max="2" width="18.42578125" customWidth="1"/>
  </cols>
  <sheetData>
    <row r="1" spans="1:2" ht="16.5" x14ac:dyDescent="0.3">
      <c r="A1" s="4" t="s">
        <v>2</v>
      </c>
    </row>
    <row r="2" spans="1:2" ht="16.5" x14ac:dyDescent="0.3">
      <c r="A2" s="4"/>
    </row>
    <row r="3" spans="1:2" ht="25.5" x14ac:dyDescent="0.25">
      <c r="A3" s="5" t="s">
        <v>3</v>
      </c>
      <c r="B3" s="6" t="s">
        <v>4</v>
      </c>
    </row>
    <row r="4" spans="1:2" ht="27" x14ac:dyDescent="0.25">
      <c r="A4" s="7" t="s">
        <v>5</v>
      </c>
      <c r="B4" s="8" t="s">
        <v>6</v>
      </c>
    </row>
    <row r="5" spans="1:2" ht="27" x14ac:dyDescent="0.25">
      <c r="A5" s="7" t="s">
        <v>7</v>
      </c>
      <c r="B5" s="8" t="s">
        <v>8</v>
      </c>
    </row>
    <row r="6" spans="1:2" ht="40.5" x14ac:dyDescent="0.25">
      <c r="A6" s="7" t="s">
        <v>9</v>
      </c>
      <c r="B6" s="8" t="s">
        <v>8</v>
      </c>
    </row>
    <row r="7" spans="1:2" ht="40.5" x14ac:dyDescent="0.25">
      <c r="A7" s="7" t="s">
        <v>10</v>
      </c>
      <c r="B7" s="8" t="s">
        <v>11</v>
      </c>
    </row>
    <row r="8" spans="1:2" ht="27" x14ac:dyDescent="0.25">
      <c r="A8" s="7" t="s">
        <v>12</v>
      </c>
      <c r="B8" s="8" t="s">
        <v>8</v>
      </c>
    </row>
    <row r="9" spans="1:2" ht="40.5" x14ac:dyDescent="0.25">
      <c r="A9" s="7" t="s">
        <v>13</v>
      </c>
      <c r="B9" s="8" t="s">
        <v>14</v>
      </c>
    </row>
    <row r="10" spans="1:2" ht="40.5" x14ac:dyDescent="0.25">
      <c r="A10" s="9" t="s">
        <v>15</v>
      </c>
      <c r="B10" s="10" t="s">
        <v>16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"/>
  <sheetViews>
    <sheetView workbookViewId="0">
      <selection activeCell="F12" sqref="F12"/>
    </sheetView>
  </sheetViews>
  <sheetFormatPr defaultRowHeight="15" x14ac:dyDescent="0.25"/>
  <cols>
    <col min="1" max="1" width="7.140625" customWidth="1"/>
    <col min="2" max="2" width="21.28515625" customWidth="1"/>
    <col min="3" max="3" width="13.28515625" customWidth="1"/>
    <col min="4" max="8" width="15.5703125" customWidth="1"/>
  </cols>
  <sheetData>
    <row r="1" spans="1:8" ht="16.5" x14ac:dyDescent="0.25">
      <c r="A1" s="2" t="s">
        <v>159</v>
      </c>
    </row>
    <row r="3" spans="1:8" x14ac:dyDescent="0.25">
      <c r="A3" s="35"/>
      <c r="B3" s="35"/>
      <c r="C3" s="35"/>
      <c r="D3" s="142" t="s">
        <v>29</v>
      </c>
      <c r="E3" s="143"/>
      <c r="F3" s="104" t="s">
        <v>30</v>
      </c>
      <c r="G3" s="143" t="s">
        <v>31</v>
      </c>
      <c r="H3" s="144"/>
    </row>
    <row r="4" spans="1:8" ht="27" x14ac:dyDescent="0.25">
      <c r="A4" s="119" t="s">
        <v>32</v>
      </c>
      <c r="B4" s="104" t="s">
        <v>33</v>
      </c>
      <c r="C4" s="104" t="s">
        <v>34</v>
      </c>
      <c r="D4" s="105" t="s">
        <v>35</v>
      </c>
      <c r="E4" s="105" t="s">
        <v>36</v>
      </c>
      <c r="F4" s="105" t="s">
        <v>37</v>
      </c>
      <c r="G4" s="105" t="s">
        <v>38</v>
      </c>
      <c r="H4" s="106" t="s">
        <v>20</v>
      </c>
    </row>
    <row r="5" spans="1:8" ht="28.5" x14ac:dyDescent="0.25">
      <c r="A5" s="107">
        <v>1</v>
      </c>
      <c r="B5" s="108" t="s">
        <v>58</v>
      </c>
      <c r="C5" s="108" t="s">
        <v>40</v>
      </c>
      <c r="D5" s="109">
        <v>41795</v>
      </c>
      <c r="E5" s="110">
        <v>6165705</v>
      </c>
      <c r="F5" s="111">
        <v>41894</v>
      </c>
      <c r="G5" s="108">
        <v>99</v>
      </c>
      <c r="H5" s="112" t="s">
        <v>59</v>
      </c>
    </row>
    <row r="6" spans="1:8" ht="28.5" x14ac:dyDescent="0.25">
      <c r="A6" s="107">
        <v>2</v>
      </c>
      <c r="B6" s="108" t="s">
        <v>61</v>
      </c>
      <c r="C6" s="108" t="s">
        <v>40</v>
      </c>
      <c r="D6" s="109">
        <v>41788</v>
      </c>
      <c r="E6" s="110">
        <v>5755409</v>
      </c>
      <c r="F6" s="111">
        <v>41906</v>
      </c>
      <c r="G6" s="108">
        <v>118</v>
      </c>
      <c r="H6" s="112" t="s">
        <v>62</v>
      </c>
    </row>
    <row r="7" spans="1:8" ht="28.5" x14ac:dyDescent="0.25">
      <c r="A7" s="107">
        <v>3</v>
      </c>
      <c r="B7" s="108" t="s">
        <v>63</v>
      </c>
      <c r="C7" s="108" t="s">
        <v>40</v>
      </c>
      <c r="D7" s="109">
        <v>41725</v>
      </c>
      <c r="E7" s="110">
        <v>5212811</v>
      </c>
      <c r="F7" s="111">
        <v>41843</v>
      </c>
      <c r="G7" s="108">
        <v>118</v>
      </c>
      <c r="H7" s="112" t="s">
        <v>62</v>
      </c>
    </row>
    <row r="8" spans="1:8" ht="28.5" x14ac:dyDescent="0.25">
      <c r="A8" s="107">
        <v>4</v>
      </c>
      <c r="B8" s="108" t="s">
        <v>64</v>
      </c>
      <c r="C8" s="108" t="s">
        <v>40</v>
      </c>
      <c r="D8" s="109">
        <v>41781</v>
      </c>
      <c r="E8" s="110">
        <v>4923664</v>
      </c>
      <c r="F8" s="111">
        <v>41920</v>
      </c>
      <c r="G8" s="108">
        <v>139</v>
      </c>
      <c r="H8" s="112" t="s">
        <v>65</v>
      </c>
    </row>
    <row r="9" spans="1:8" x14ac:dyDescent="0.25">
      <c r="A9" s="107">
        <v>5</v>
      </c>
      <c r="B9" s="108" t="s">
        <v>66</v>
      </c>
      <c r="C9" s="108" t="s">
        <v>40</v>
      </c>
      <c r="D9" s="109">
        <v>41732</v>
      </c>
      <c r="E9" s="110">
        <v>4887284</v>
      </c>
      <c r="F9" s="111">
        <v>41852</v>
      </c>
      <c r="G9" s="108">
        <v>120</v>
      </c>
      <c r="H9" s="112" t="s">
        <v>67</v>
      </c>
    </row>
    <row r="10" spans="1:8" ht="28.5" x14ac:dyDescent="0.25">
      <c r="A10" s="107">
        <v>6</v>
      </c>
      <c r="B10" s="108" t="s">
        <v>68</v>
      </c>
      <c r="C10" s="108" t="s">
        <v>40</v>
      </c>
      <c r="D10" s="109">
        <v>41963</v>
      </c>
      <c r="E10" s="110">
        <v>4753204</v>
      </c>
      <c r="F10" s="111">
        <v>42074</v>
      </c>
      <c r="G10" s="108">
        <v>111</v>
      </c>
      <c r="H10" s="112" t="s">
        <v>69</v>
      </c>
    </row>
    <row r="11" spans="1:8" ht="28.5" x14ac:dyDescent="0.25">
      <c r="A11" s="107">
        <v>7</v>
      </c>
      <c r="B11" s="108" t="s">
        <v>70</v>
      </c>
      <c r="C11" s="108" t="s">
        <v>40</v>
      </c>
      <c r="D11" s="109">
        <v>41739</v>
      </c>
      <c r="E11" s="110">
        <v>4621101</v>
      </c>
      <c r="F11" s="111">
        <v>41864</v>
      </c>
      <c r="G11" s="108">
        <v>125</v>
      </c>
      <c r="H11" s="112" t="s">
        <v>23</v>
      </c>
    </row>
    <row r="12" spans="1:8" ht="28.5" x14ac:dyDescent="0.25">
      <c r="A12" s="107">
        <v>8</v>
      </c>
      <c r="B12" s="108" t="s">
        <v>71</v>
      </c>
      <c r="C12" s="108" t="s">
        <v>40</v>
      </c>
      <c r="D12" s="109">
        <v>41809</v>
      </c>
      <c r="E12" s="110">
        <v>4609744</v>
      </c>
      <c r="F12" s="111">
        <v>41948</v>
      </c>
      <c r="G12" s="108">
        <v>139</v>
      </c>
      <c r="H12" s="112" t="s">
        <v>65</v>
      </c>
    </row>
    <row r="13" spans="1:8" ht="28.5" x14ac:dyDescent="0.25">
      <c r="A13" s="107">
        <v>9</v>
      </c>
      <c r="B13" s="108" t="s">
        <v>72</v>
      </c>
      <c r="C13" s="108" t="s">
        <v>40</v>
      </c>
      <c r="D13" s="109">
        <v>41837</v>
      </c>
      <c r="E13" s="110">
        <v>4587292</v>
      </c>
      <c r="F13" s="111">
        <v>41961</v>
      </c>
      <c r="G13" s="108">
        <v>124</v>
      </c>
      <c r="H13" s="112" t="s">
        <v>73</v>
      </c>
    </row>
    <row r="14" spans="1:8" ht="42.75" x14ac:dyDescent="0.25">
      <c r="A14" s="113">
        <v>10</v>
      </c>
      <c r="B14" s="114" t="s">
        <v>74</v>
      </c>
      <c r="C14" s="114" t="s">
        <v>40</v>
      </c>
      <c r="D14" s="115">
        <v>41642</v>
      </c>
      <c r="E14" s="116">
        <v>4242104</v>
      </c>
      <c r="F14" s="117">
        <v>41738</v>
      </c>
      <c r="G14" s="114">
        <v>96</v>
      </c>
      <c r="H14" s="118" t="s">
        <v>75</v>
      </c>
    </row>
  </sheetData>
  <mergeCells count="2">
    <mergeCell ref="D3:E3"/>
    <mergeCell ref="G3:H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3"/>
  <sheetViews>
    <sheetView zoomScale="115" zoomScaleNormal="115" workbookViewId="0">
      <selection activeCell="D34" sqref="D34"/>
    </sheetView>
  </sheetViews>
  <sheetFormatPr defaultRowHeight="15" x14ac:dyDescent="0.25"/>
  <cols>
    <col min="1" max="1" width="15" customWidth="1"/>
    <col min="2" max="2" width="12" customWidth="1"/>
    <col min="3" max="8" width="13" customWidth="1"/>
  </cols>
  <sheetData>
    <row r="1" spans="1:20" ht="16.5" x14ac:dyDescent="0.3">
      <c r="A1" s="2" t="s">
        <v>42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C3" s="125"/>
      <c r="D3" s="16"/>
      <c r="F3" s="14"/>
      <c r="G3" s="14"/>
      <c r="H3" s="17"/>
      <c r="I3" s="18"/>
      <c r="J3" s="17"/>
      <c r="K3" s="14"/>
      <c r="L3" s="19"/>
      <c r="M3" s="14"/>
      <c r="N3" s="14"/>
      <c r="O3" s="14"/>
    </row>
    <row r="4" spans="1:20" x14ac:dyDescent="0.25">
      <c r="C4" s="126"/>
      <c r="D4" s="20"/>
      <c r="E4" s="21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0" x14ac:dyDescent="0.25">
      <c r="C5" s="127"/>
      <c r="D5" s="22"/>
      <c r="E5" s="23"/>
      <c r="G5" s="24"/>
      <c r="H5" s="24"/>
      <c r="I5" s="24"/>
      <c r="J5" s="24"/>
      <c r="K5" s="24"/>
      <c r="L5" s="24"/>
      <c r="M5" s="24"/>
      <c r="N5" s="24"/>
      <c r="O5" s="24"/>
    </row>
    <row r="6" spans="1:20" x14ac:dyDescent="0.25">
      <c r="C6" s="127"/>
      <c r="D6" s="22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20" x14ac:dyDescent="0.25">
      <c r="C7" s="127"/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20" x14ac:dyDescent="0.25">
      <c r="C8" s="127"/>
      <c r="D8" s="22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20" x14ac:dyDescent="0.25">
      <c r="C9" s="127"/>
      <c r="D9" s="22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20" x14ac:dyDescent="0.25">
      <c r="C10" s="127"/>
      <c r="D10" s="22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20" x14ac:dyDescent="0.25">
      <c r="C11" s="127"/>
      <c r="D11" s="22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20" x14ac:dyDescent="0.25">
      <c r="C12" s="127"/>
      <c r="D12" s="25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20" x14ac:dyDescent="0.25">
      <c r="C13" s="127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20" x14ac:dyDescent="0.25">
      <c r="C14" s="127"/>
      <c r="D14" s="26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20" x14ac:dyDescent="0.25">
      <c r="C15" s="124"/>
      <c r="D15" s="27"/>
      <c r="E15" s="27"/>
      <c r="F15" s="27"/>
      <c r="H15" s="28"/>
      <c r="I15" s="29"/>
      <c r="J15" s="30"/>
      <c r="K15" s="30"/>
      <c r="L15" s="30"/>
      <c r="M15" s="30"/>
      <c r="N15" s="30"/>
      <c r="O15" s="30"/>
      <c r="P15" s="14"/>
      <c r="Q15" s="14"/>
      <c r="R15" s="14"/>
      <c r="S15" s="14"/>
      <c r="T15" s="14"/>
    </row>
    <row r="16" spans="1:20" x14ac:dyDescent="0.25">
      <c r="C16" s="15"/>
      <c r="D16" s="15"/>
      <c r="E16" s="15"/>
      <c r="F16" s="15"/>
      <c r="H16" s="31"/>
      <c r="I16" s="31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32"/>
      <c r="C17" s="3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20" spans="1:20" x14ac:dyDescent="0.25">
      <c r="A20" s="145" t="s">
        <v>31</v>
      </c>
      <c r="B20" s="145"/>
    </row>
    <row r="21" spans="1:20" x14ac:dyDescent="0.25">
      <c r="A21" s="121" t="s">
        <v>32</v>
      </c>
      <c r="B21" s="120" t="s">
        <v>38</v>
      </c>
    </row>
    <row r="22" spans="1:20" x14ac:dyDescent="0.25">
      <c r="A22" s="120">
        <v>1</v>
      </c>
      <c r="B22" s="120">
        <v>97</v>
      </c>
    </row>
    <row r="23" spans="1:20" x14ac:dyDescent="0.25">
      <c r="A23" s="120">
        <v>2</v>
      </c>
      <c r="B23" s="120">
        <v>125</v>
      </c>
    </row>
    <row r="24" spans="1:20" x14ac:dyDescent="0.25">
      <c r="A24" s="120">
        <v>3</v>
      </c>
      <c r="B24" s="120">
        <v>83</v>
      </c>
    </row>
    <row r="25" spans="1:20" x14ac:dyDescent="0.25">
      <c r="A25" s="120">
        <v>4</v>
      </c>
      <c r="B25" s="120">
        <v>112</v>
      </c>
    </row>
    <row r="26" spans="1:20" x14ac:dyDescent="0.25">
      <c r="A26" s="120">
        <v>5</v>
      </c>
      <c r="B26" s="120">
        <v>116</v>
      </c>
    </row>
    <row r="27" spans="1:20" x14ac:dyDescent="0.25">
      <c r="A27" s="120">
        <v>6</v>
      </c>
      <c r="B27" s="120">
        <v>62</v>
      </c>
    </row>
    <row r="28" spans="1:20" x14ac:dyDescent="0.25">
      <c r="A28" s="120">
        <v>7</v>
      </c>
      <c r="B28" s="120">
        <v>125</v>
      </c>
    </row>
    <row r="29" spans="1:20" x14ac:dyDescent="0.25">
      <c r="A29" s="120">
        <v>8</v>
      </c>
      <c r="B29" s="120">
        <v>97</v>
      </c>
    </row>
    <row r="30" spans="1:20" x14ac:dyDescent="0.25">
      <c r="A30" s="120">
        <v>9</v>
      </c>
      <c r="B30" s="120">
        <v>131</v>
      </c>
    </row>
    <row r="31" spans="1:20" x14ac:dyDescent="0.25">
      <c r="A31" s="120">
        <v>10</v>
      </c>
      <c r="B31" s="120">
        <v>119</v>
      </c>
    </row>
    <row r="32" spans="1:20" ht="15.75" x14ac:dyDescent="0.3">
      <c r="A32" s="122" t="s">
        <v>56</v>
      </c>
      <c r="B32" s="123">
        <v>107</v>
      </c>
    </row>
    <row r="33" spans="1:2" ht="15.75" x14ac:dyDescent="0.3">
      <c r="A33" s="122" t="s">
        <v>57</v>
      </c>
      <c r="B33" s="122">
        <v>131</v>
      </c>
    </row>
  </sheetData>
  <mergeCells count="1">
    <mergeCell ref="A20:B20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3"/>
  <sheetViews>
    <sheetView zoomScale="115" zoomScaleNormal="115" workbookViewId="0">
      <selection activeCell="F25" sqref="F25"/>
    </sheetView>
  </sheetViews>
  <sheetFormatPr defaultRowHeight="15" x14ac:dyDescent="0.25"/>
  <cols>
    <col min="1" max="1" width="15" customWidth="1"/>
    <col min="2" max="2" width="12" customWidth="1"/>
    <col min="3" max="8" width="13" customWidth="1"/>
  </cols>
  <sheetData>
    <row r="1" spans="1:20" ht="16.5" x14ac:dyDescent="0.3">
      <c r="A1" s="2" t="s">
        <v>60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C3" s="125"/>
      <c r="D3" s="16"/>
      <c r="F3" s="14"/>
      <c r="G3" s="14"/>
      <c r="H3" s="17"/>
      <c r="I3" s="18"/>
      <c r="J3" s="17"/>
      <c r="K3" s="14"/>
      <c r="L3" s="19"/>
      <c r="M3" s="14"/>
      <c r="N3" s="14"/>
      <c r="O3" s="14"/>
    </row>
    <row r="4" spans="1:20" x14ac:dyDescent="0.25">
      <c r="C4" s="126"/>
      <c r="D4" s="20"/>
      <c r="E4" s="21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0" x14ac:dyDescent="0.25">
      <c r="C5" s="127"/>
      <c r="D5" s="22"/>
      <c r="E5" s="23"/>
      <c r="G5" s="24"/>
      <c r="H5" s="24"/>
      <c r="I5" s="24"/>
      <c r="J5" s="24"/>
      <c r="K5" s="24"/>
      <c r="L5" s="24"/>
      <c r="M5" s="24"/>
      <c r="N5" s="24"/>
      <c r="O5" s="24"/>
    </row>
    <row r="6" spans="1:20" x14ac:dyDescent="0.25">
      <c r="C6" s="127"/>
      <c r="D6" s="22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20" x14ac:dyDescent="0.25">
      <c r="C7" s="127"/>
      <c r="D7" s="22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20" x14ac:dyDescent="0.25">
      <c r="C8" s="127"/>
      <c r="D8" s="22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20" x14ac:dyDescent="0.25">
      <c r="C9" s="127"/>
      <c r="D9" s="22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20" x14ac:dyDescent="0.25">
      <c r="C10" s="127"/>
      <c r="D10" s="22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20" x14ac:dyDescent="0.25">
      <c r="C11" s="127"/>
      <c r="D11" s="22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20" x14ac:dyDescent="0.25">
      <c r="C12" s="127"/>
      <c r="D12" s="25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20" x14ac:dyDescent="0.25">
      <c r="C13" s="127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20" x14ac:dyDescent="0.25">
      <c r="C14" s="127"/>
      <c r="D14" s="26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20" x14ac:dyDescent="0.25">
      <c r="C15" s="124"/>
      <c r="D15" s="27"/>
      <c r="E15" s="27"/>
      <c r="F15" s="27"/>
      <c r="H15" s="28"/>
      <c r="I15" s="29"/>
      <c r="J15" s="30"/>
      <c r="K15" s="30"/>
      <c r="L15" s="30"/>
      <c r="M15" s="30"/>
      <c r="N15" s="30"/>
      <c r="O15" s="30"/>
      <c r="P15" s="14"/>
      <c r="Q15" s="14"/>
      <c r="R15" s="14"/>
      <c r="S15" s="14"/>
      <c r="T15" s="14"/>
    </row>
    <row r="16" spans="1:20" x14ac:dyDescent="0.25">
      <c r="C16" s="15"/>
      <c r="D16" s="15"/>
      <c r="E16" s="15"/>
      <c r="F16" s="15"/>
      <c r="H16" s="31"/>
      <c r="I16" s="31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32"/>
      <c r="C17" s="3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20" spans="1:20" x14ac:dyDescent="0.25">
      <c r="A20" s="145" t="s">
        <v>31</v>
      </c>
      <c r="B20" s="145"/>
    </row>
    <row r="21" spans="1:20" x14ac:dyDescent="0.25">
      <c r="A21" s="121" t="s">
        <v>32</v>
      </c>
      <c r="B21" s="120" t="s">
        <v>38</v>
      </c>
    </row>
    <row r="22" spans="1:20" x14ac:dyDescent="0.25">
      <c r="A22" s="120">
        <v>1</v>
      </c>
      <c r="B22" s="120">
        <v>99</v>
      </c>
    </row>
    <row r="23" spans="1:20" x14ac:dyDescent="0.25">
      <c r="A23" s="120">
        <v>2</v>
      </c>
      <c r="B23" s="120">
        <v>118</v>
      </c>
    </row>
    <row r="24" spans="1:20" x14ac:dyDescent="0.25">
      <c r="A24" s="120">
        <v>3</v>
      </c>
      <c r="B24" s="120">
        <v>118</v>
      </c>
    </row>
    <row r="25" spans="1:20" x14ac:dyDescent="0.25">
      <c r="A25" s="120">
        <v>4</v>
      </c>
      <c r="B25" s="120">
        <v>139</v>
      </c>
    </row>
    <row r="26" spans="1:20" x14ac:dyDescent="0.25">
      <c r="A26" s="120">
        <v>5</v>
      </c>
      <c r="B26" s="120">
        <v>120</v>
      </c>
    </row>
    <row r="27" spans="1:20" x14ac:dyDescent="0.25">
      <c r="A27" s="120">
        <v>6</v>
      </c>
      <c r="B27" s="120">
        <v>111</v>
      </c>
    </row>
    <row r="28" spans="1:20" x14ac:dyDescent="0.25">
      <c r="A28" s="120">
        <v>7</v>
      </c>
      <c r="B28" s="120">
        <v>125</v>
      </c>
    </row>
    <row r="29" spans="1:20" x14ac:dyDescent="0.25">
      <c r="A29" s="120">
        <v>8</v>
      </c>
      <c r="B29" s="120">
        <v>139</v>
      </c>
    </row>
    <row r="30" spans="1:20" x14ac:dyDescent="0.25">
      <c r="A30" s="120">
        <v>9</v>
      </c>
      <c r="B30" s="120">
        <v>124</v>
      </c>
    </row>
    <row r="31" spans="1:20" x14ac:dyDescent="0.25">
      <c r="A31" s="120">
        <v>10</v>
      </c>
      <c r="B31" s="120">
        <v>96</v>
      </c>
    </row>
    <row r="32" spans="1:20" ht="15.75" x14ac:dyDescent="0.3">
      <c r="A32" s="122" t="s">
        <v>56</v>
      </c>
      <c r="B32" s="123">
        <v>119</v>
      </c>
    </row>
    <row r="33" spans="1:2" ht="15.75" x14ac:dyDescent="0.3">
      <c r="A33" s="122" t="s">
        <v>57</v>
      </c>
      <c r="B33" s="122">
        <v>128</v>
      </c>
    </row>
  </sheetData>
  <mergeCells count="1">
    <mergeCell ref="A20:B20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0"/>
  <sheetViews>
    <sheetView zoomScale="115" zoomScaleNormal="115" workbookViewId="0">
      <selection activeCell="R17" sqref="R17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46"/>
      <c r="P2" s="146"/>
      <c r="Q2" s="146"/>
      <c r="R2" s="146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46">
        <v>2013</v>
      </c>
      <c r="P3" s="146"/>
      <c r="Q3" s="146">
        <v>2014</v>
      </c>
      <c r="R3" s="146"/>
    </row>
    <row r="4" spans="1:18" ht="15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>
        <v>547</v>
      </c>
      <c r="P4" s="3">
        <v>57</v>
      </c>
      <c r="Q4" s="3">
        <v>179</v>
      </c>
      <c r="R4" s="3">
        <v>9.9</v>
      </c>
    </row>
    <row r="5" spans="1:18" ht="15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>
        <v>158</v>
      </c>
      <c r="P5" s="3">
        <v>3193.57</v>
      </c>
      <c r="Q5" s="3">
        <v>399</v>
      </c>
      <c r="R5" s="3">
        <v>406.98</v>
      </c>
    </row>
    <row r="6" spans="1:18" ht="15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>
        <v>405</v>
      </c>
      <c r="P6" s="3">
        <v>4846.32</v>
      </c>
      <c r="Q6" s="3">
        <v>329</v>
      </c>
      <c r="R6" s="3">
        <v>515.06000000000006</v>
      </c>
    </row>
    <row r="7" spans="1:18" ht="15.7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>
        <v>32</v>
      </c>
      <c r="P7" s="3">
        <v>5240</v>
      </c>
      <c r="Q7" s="3">
        <v>133</v>
      </c>
      <c r="R7" s="3">
        <v>3591.6299999999997</v>
      </c>
    </row>
    <row r="8" spans="1:18" ht="15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>
        <v>755</v>
      </c>
      <c r="P8" s="3">
        <v>6617.05</v>
      </c>
      <c r="Q8" s="3">
        <v>291</v>
      </c>
      <c r="R8" s="3">
        <v>4570.4400000000005</v>
      </c>
    </row>
    <row r="9" spans="1:18" ht="15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>
        <v>319</v>
      </c>
      <c r="P9" s="3">
        <v>7606.630000000001</v>
      </c>
      <c r="Q9" s="3">
        <v>156</v>
      </c>
      <c r="R9" s="3">
        <v>7370.08</v>
      </c>
    </row>
    <row r="10" spans="1:18" ht="15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>
        <v>376</v>
      </c>
      <c r="P10" s="3">
        <v>8883.77</v>
      </c>
      <c r="Q10" s="3">
        <v>280</v>
      </c>
      <c r="R10" s="3">
        <v>7495.630000000001</v>
      </c>
    </row>
    <row r="11" spans="1:18" ht="15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>
        <v>146</v>
      </c>
      <c r="P11" s="3">
        <v>8961.82</v>
      </c>
      <c r="Q11" s="3">
        <v>209</v>
      </c>
      <c r="R11" s="3">
        <v>10973.69</v>
      </c>
    </row>
    <row r="12" spans="1:18" ht="15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>
        <v>237</v>
      </c>
      <c r="P12" s="3">
        <v>11828.880000000001</v>
      </c>
      <c r="Q12" s="3">
        <v>161</v>
      </c>
      <c r="R12" s="3">
        <v>11505.040000000003</v>
      </c>
    </row>
    <row r="13" spans="1:18" ht="15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>
        <v>0</v>
      </c>
      <c r="P13" s="3">
        <v>12861.650000000001</v>
      </c>
      <c r="Q13" s="3">
        <v>397</v>
      </c>
      <c r="R13" s="3">
        <v>11549.48</v>
      </c>
    </row>
    <row r="14" spans="1:18" ht="15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>
        <v>139</v>
      </c>
      <c r="P14" s="3">
        <v>13199.35</v>
      </c>
      <c r="Q14" s="3">
        <v>151</v>
      </c>
      <c r="R14" s="3">
        <v>12988</v>
      </c>
    </row>
    <row r="15" spans="1:18" ht="15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>
        <v>404</v>
      </c>
      <c r="P15" s="3">
        <v>15679.880000000001</v>
      </c>
      <c r="Q15" s="3">
        <v>111</v>
      </c>
      <c r="R15" s="3">
        <v>17630.04</v>
      </c>
    </row>
    <row r="16" spans="1:18" ht="15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>
        <v>160</v>
      </c>
      <c r="P16" s="3">
        <v>18252.619999999995</v>
      </c>
      <c r="Q16" s="3">
        <v>117</v>
      </c>
      <c r="R16" s="3">
        <v>19437.13</v>
      </c>
    </row>
    <row r="17" spans="1:18" ht="15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>
        <v>104</v>
      </c>
      <c r="P17" s="3">
        <v>19120.130000000005</v>
      </c>
      <c r="Q17" s="3">
        <v>290</v>
      </c>
      <c r="R17" s="3">
        <v>34523.060000000005</v>
      </c>
    </row>
    <row r="18" spans="1:18" ht="15.7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>
        <v>0</v>
      </c>
      <c r="P18" s="3">
        <v>19322.14</v>
      </c>
      <c r="Q18" s="3">
        <v>319</v>
      </c>
      <c r="R18" s="3">
        <v>36071.96</v>
      </c>
    </row>
    <row r="19" spans="1:18" ht="15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>
        <v>181</v>
      </c>
      <c r="P19" s="3">
        <v>21385.239999999998</v>
      </c>
      <c r="Q19" s="3">
        <v>170</v>
      </c>
      <c r="R19" s="3">
        <v>36864.499999999993</v>
      </c>
    </row>
    <row r="20" spans="1:18" ht="15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>
        <v>56</v>
      </c>
      <c r="P20" s="3">
        <v>22426.409999999996</v>
      </c>
      <c r="Q20" s="3">
        <v>92</v>
      </c>
      <c r="R20" s="3">
        <v>40385.819999999992</v>
      </c>
    </row>
    <row r="21" spans="1:18" ht="15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>
        <v>248</v>
      </c>
      <c r="P21" s="3">
        <v>33248.140000000007</v>
      </c>
      <c r="Q21" s="3">
        <v>195</v>
      </c>
      <c r="R21" s="3">
        <v>40868.099999999991</v>
      </c>
    </row>
    <row r="22" spans="1:18" ht="15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>
        <v>361</v>
      </c>
      <c r="P22" s="3">
        <v>34379.060000000005</v>
      </c>
      <c r="Q22" s="3">
        <v>248</v>
      </c>
      <c r="R22" s="3">
        <v>59592.82</v>
      </c>
    </row>
    <row r="23" spans="1:18" ht="15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>
        <v>28</v>
      </c>
      <c r="P23" s="3">
        <v>36303.930000000015</v>
      </c>
      <c r="Q23" s="3">
        <v>85</v>
      </c>
      <c r="R23" s="3">
        <v>63816.740000000005</v>
      </c>
    </row>
    <row r="24" spans="1:18" ht="15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">
        <v>206</v>
      </c>
      <c r="P24" s="3">
        <v>41172.159999999996</v>
      </c>
      <c r="Q24" s="3">
        <v>104</v>
      </c>
      <c r="R24" s="3">
        <v>67705.36</v>
      </c>
    </row>
    <row r="25" spans="1:18" ht="15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">
        <v>243</v>
      </c>
      <c r="P25" s="3">
        <v>43255.38</v>
      </c>
      <c r="Q25" s="3">
        <v>19</v>
      </c>
      <c r="R25" s="3">
        <v>68029.200000000012</v>
      </c>
    </row>
    <row r="26" spans="1:18" ht="15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">
        <v>188</v>
      </c>
      <c r="P26" s="3">
        <v>52239.55</v>
      </c>
      <c r="Q26" s="3">
        <v>158</v>
      </c>
      <c r="R26" s="3">
        <v>68757.590000000011</v>
      </c>
    </row>
    <row r="27" spans="1:18" ht="15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">
        <v>161</v>
      </c>
      <c r="P27" s="3">
        <v>53819.11</v>
      </c>
      <c r="Q27" s="3">
        <v>53</v>
      </c>
      <c r="R27" s="3">
        <v>79985.710000000006</v>
      </c>
    </row>
    <row r="28" spans="1:18" ht="15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>
        <v>83</v>
      </c>
      <c r="P28" s="3">
        <v>75187.039999999994</v>
      </c>
      <c r="Q28" s="3">
        <v>105</v>
      </c>
      <c r="R28" s="3">
        <v>81488.539999999964</v>
      </c>
    </row>
    <row r="29" spans="1:18" ht="15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">
        <v>101</v>
      </c>
      <c r="P29" s="3">
        <v>80420.91</v>
      </c>
      <c r="Q29" s="3">
        <v>78</v>
      </c>
      <c r="R29" s="3">
        <v>82993.52</v>
      </c>
    </row>
    <row r="30" spans="1:18" ht="15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">
        <v>339</v>
      </c>
      <c r="P30" s="3">
        <v>84534.01</v>
      </c>
      <c r="Q30" s="3">
        <v>75</v>
      </c>
      <c r="R30" s="3">
        <v>88904.860000000015</v>
      </c>
    </row>
    <row r="31" spans="1:18" ht="15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">
        <v>131</v>
      </c>
      <c r="P31" s="3">
        <v>92510.72000000003</v>
      </c>
      <c r="Q31" s="3">
        <v>67</v>
      </c>
      <c r="R31" s="3">
        <v>92686.209999999992</v>
      </c>
    </row>
    <row r="32" spans="1:18" ht="15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">
        <v>132</v>
      </c>
      <c r="P32" s="3">
        <v>100383.82</v>
      </c>
      <c r="Q32" s="3">
        <v>75</v>
      </c>
      <c r="R32" s="3">
        <v>97181.45</v>
      </c>
    </row>
    <row r="33" spans="1:18" ht="15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3">
        <v>160</v>
      </c>
      <c r="P33" s="3">
        <v>101597.54</v>
      </c>
      <c r="Q33" s="3">
        <v>55</v>
      </c>
      <c r="R33" s="3">
        <v>105095.51</v>
      </c>
    </row>
    <row r="34" spans="1:18" ht="15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">
        <v>83</v>
      </c>
      <c r="P34" s="3">
        <v>120271.50000000001</v>
      </c>
      <c r="Q34" s="3">
        <v>77</v>
      </c>
      <c r="R34" s="3">
        <v>118040.22</v>
      </c>
    </row>
    <row r="35" spans="1:18" ht="15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3">
        <v>276</v>
      </c>
      <c r="P35" s="3">
        <v>121635.41</v>
      </c>
      <c r="Q35" s="3">
        <v>63</v>
      </c>
      <c r="R35" s="3">
        <v>124491.95999999999</v>
      </c>
    </row>
    <row r="36" spans="1:18" ht="15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3">
        <v>52</v>
      </c>
      <c r="P36" s="3">
        <v>123153.64999999997</v>
      </c>
      <c r="Q36" s="3">
        <v>111</v>
      </c>
      <c r="R36" s="3">
        <v>151693.35</v>
      </c>
    </row>
    <row r="37" spans="1:18" ht="15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3">
        <v>7</v>
      </c>
      <c r="P37" s="3">
        <v>129962.57000000008</v>
      </c>
      <c r="Q37" s="3">
        <v>57</v>
      </c>
      <c r="R37" s="3">
        <v>165779.46000000002</v>
      </c>
    </row>
    <row r="38" spans="1:18" ht="15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3">
        <v>70</v>
      </c>
      <c r="P38" s="3">
        <v>137587.56000000003</v>
      </c>
      <c r="Q38" s="3">
        <v>88</v>
      </c>
      <c r="R38" s="3">
        <v>176292.25</v>
      </c>
    </row>
    <row r="39" spans="1:18" ht="15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">
        <v>369</v>
      </c>
      <c r="P39" s="3">
        <v>147560.80000000002</v>
      </c>
      <c r="Q39" s="3">
        <v>124</v>
      </c>
      <c r="R39" s="3">
        <v>215370.82000000004</v>
      </c>
    </row>
    <row r="40" spans="1:18" ht="15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3">
        <v>89</v>
      </c>
      <c r="P40" s="3">
        <v>233615.59999999998</v>
      </c>
      <c r="Q40" s="3">
        <v>111</v>
      </c>
      <c r="R40" s="3">
        <v>221680.40000000002</v>
      </c>
    </row>
    <row r="41" spans="1:18" ht="15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3">
        <v>96</v>
      </c>
      <c r="P41" s="3">
        <v>246169.86000000004</v>
      </c>
      <c r="Q41" s="3">
        <v>551</v>
      </c>
      <c r="R41" s="3">
        <v>250858.34</v>
      </c>
    </row>
    <row r="42" spans="1:18" ht="15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3">
        <v>195</v>
      </c>
      <c r="P42" s="3">
        <v>287682.18</v>
      </c>
      <c r="Q42" s="3">
        <v>91</v>
      </c>
      <c r="R42" s="3">
        <v>270686.31999999995</v>
      </c>
    </row>
    <row r="43" spans="1:18" ht="15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3">
        <v>146</v>
      </c>
      <c r="P43" s="3">
        <v>324264.97000000009</v>
      </c>
      <c r="Q43" s="3">
        <v>74</v>
      </c>
      <c r="R43" s="3">
        <v>280852.20000000007</v>
      </c>
    </row>
    <row r="44" spans="1:18" ht="15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3">
        <v>195</v>
      </c>
      <c r="P44" s="3">
        <v>337563.53999999992</v>
      </c>
      <c r="Q44" s="3">
        <v>110</v>
      </c>
      <c r="R44" s="3">
        <v>300289.31000000006</v>
      </c>
    </row>
    <row r="45" spans="1:18" ht="15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">
        <v>80</v>
      </c>
      <c r="P45" s="3">
        <v>337865.14999999991</v>
      </c>
      <c r="Q45" s="3">
        <v>124</v>
      </c>
      <c r="R45" s="3">
        <v>318650.08999999997</v>
      </c>
    </row>
    <row r="46" spans="1:18" ht="15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3">
        <v>83</v>
      </c>
      <c r="P46" s="3">
        <v>353196.30000000005</v>
      </c>
      <c r="Q46" s="3">
        <v>61</v>
      </c>
      <c r="R46" s="3">
        <v>354589.68000000005</v>
      </c>
    </row>
    <row r="47" spans="1:18" ht="15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3">
        <v>83</v>
      </c>
      <c r="P47" s="3">
        <v>493950.04</v>
      </c>
      <c r="Q47" s="3"/>
      <c r="R47" s="3"/>
    </row>
    <row r="48" spans="1:18" ht="15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">
        <v>118</v>
      </c>
      <c r="P48" s="3">
        <v>564220.88</v>
      </c>
      <c r="Q48" s="3"/>
      <c r="R48" s="3"/>
    </row>
    <row r="49" spans="1:18" ht="15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">
        <v>20</v>
      </c>
      <c r="P49" s="3">
        <v>638072</v>
      </c>
      <c r="Q49" s="3"/>
      <c r="R49" s="3"/>
    </row>
    <row r="50" spans="1:18" ht="15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>
        <v>96</v>
      </c>
      <c r="P50" s="3">
        <v>820263.1</v>
      </c>
      <c r="Q50" s="3"/>
      <c r="R50" s="3"/>
    </row>
  </sheetData>
  <mergeCells count="3">
    <mergeCell ref="O2:R2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0"/>
  <sheetViews>
    <sheetView zoomScale="115" zoomScaleNormal="115" workbookViewId="0">
      <selection activeCell="I10" sqref="I10:J10"/>
    </sheetView>
  </sheetViews>
  <sheetFormatPr defaultRowHeight="15" x14ac:dyDescent="0.25"/>
  <cols>
    <col min="2" max="2" width="28.140625" customWidth="1"/>
    <col min="3" max="3" width="17.7109375" customWidth="1"/>
    <col min="4" max="4" width="17.5703125" customWidth="1"/>
    <col min="5" max="5" width="17.28515625" customWidth="1"/>
  </cols>
  <sheetData>
    <row r="1" spans="1:7" ht="16.5" x14ac:dyDescent="0.3">
      <c r="B1" s="11" t="s">
        <v>76</v>
      </c>
    </row>
    <row r="2" spans="1:7" ht="38.25" x14ac:dyDescent="0.25">
      <c r="B2" s="128" t="s">
        <v>77</v>
      </c>
      <c r="C2" s="129" t="s">
        <v>107</v>
      </c>
      <c r="D2" s="129" t="s">
        <v>108</v>
      </c>
      <c r="E2" s="130" t="s">
        <v>78</v>
      </c>
    </row>
    <row r="3" spans="1:7" x14ac:dyDescent="0.25">
      <c r="B3" s="36" t="s">
        <v>79</v>
      </c>
      <c r="C3" s="37">
        <v>302</v>
      </c>
      <c r="D3" s="38" t="s">
        <v>80</v>
      </c>
      <c r="E3" s="39">
        <v>11</v>
      </c>
    </row>
    <row r="4" spans="1:7" x14ac:dyDescent="0.25">
      <c r="B4" s="36" t="s">
        <v>81</v>
      </c>
      <c r="C4" s="40">
        <v>172.55555555555554</v>
      </c>
      <c r="D4" s="38" t="s">
        <v>82</v>
      </c>
      <c r="E4" s="39">
        <v>36</v>
      </c>
    </row>
    <row r="5" spans="1:7" x14ac:dyDescent="0.25">
      <c r="B5" s="36" t="s">
        <v>83</v>
      </c>
      <c r="C5" s="40">
        <v>145.25</v>
      </c>
      <c r="D5" s="38" t="s">
        <v>84</v>
      </c>
      <c r="E5" s="39">
        <v>16</v>
      </c>
    </row>
    <row r="6" spans="1:7" x14ac:dyDescent="0.25">
      <c r="B6" s="36" t="s">
        <v>85</v>
      </c>
      <c r="C6" s="40">
        <v>135.28571428571428</v>
      </c>
      <c r="D6" s="38" t="s">
        <v>21</v>
      </c>
      <c r="E6" s="39">
        <v>21</v>
      </c>
      <c r="G6" s="41"/>
    </row>
    <row r="7" spans="1:7" x14ac:dyDescent="0.25">
      <c r="B7" s="36" t="s">
        <v>86</v>
      </c>
      <c r="C7" s="40">
        <v>127.52941176470588</v>
      </c>
      <c r="D7" s="38" t="s">
        <v>28</v>
      </c>
      <c r="E7" s="39">
        <v>17</v>
      </c>
      <c r="G7" s="41"/>
    </row>
    <row r="8" spans="1:7" x14ac:dyDescent="0.25">
      <c r="B8" s="36" t="s">
        <v>87</v>
      </c>
      <c r="C8" s="40">
        <v>127.16666666666667</v>
      </c>
      <c r="D8" s="38" t="s">
        <v>88</v>
      </c>
      <c r="E8" s="39">
        <v>12</v>
      </c>
      <c r="G8" s="41"/>
    </row>
    <row r="9" spans="1:7" x14ac:dyDescent="0.25">
      <c r="B9" s="36" t="s">
        <v>89</v>
      </c>
      <c r="C9" s="40">
        <v>126.91666666666667</v>
      </c>
      <c r="D9" s="38" t="s">
        <v>88</v>
      </c>
      <c r="E9" s="39">
        <v>12</v>
      </c>
    </row>
    <row r="10" spans="1:7" x14ac:dyDescent="0.25">
      <c r="A10" s="35"/>
      <c r="B10" s="36" t="s">
        <v>90</v>
      </c>
      <c r="C10" s="40">
        <v>121.73684210526316</v>
      </c>
      <c r="D10" s="38" t="s">
        <v>91</v>
      </c>
      <c r="E10" s="39">
        <v>19</v>
      </c>
    </row>
    <row r="11" spans="1:7" x14ac:dyDescent="0.25">
      <c r="B11" s="36" t="s">
        <v>92</v>
      </c>
      <c r="C11" s="40">
        <v>113.92857142857143</v>
      </c>
      <c r="D11" s="38" t="s">
        <v>93</v>
      </c>
      <c r="E11" s="39">
        <v>14</v>
      </c>
      <c r="G11" s="41"/>
    </row>
    <row r="12" spans="1:7" x14ac:dyDescent="0.25">
      <c r="B12" s="36" t="s">
        <v>94</v>
      </c>
      <c r="C12" s="40">
        <v>109</v>
      </c>
      <c r="D12" s="38" t="s">
        <v>95</v>
      </c>
      <c r="E12" s="39">
        <v>10</v>
      </c>
      <c r="G12" s="41"/>
    </row>
    <row r="13" spans="1:7" x14ac:dyDescent="0.25">
      <c r="B13" s="36" t="s">
        <v>96</v>
      </c>
      <c r="C13" s="40">
        <v>106</v>
      </c>
      <c r="D13" s="38" t="s">
        <v>97</v>
      </c>
      <c r="E13" s="39">
        <v>49</v>
      </c>
      <c r="G13" s="41"/>
    </row>
    <row r="14" spans="1:7" x14ac:dyDescent="0.25">
      <c r="B14" s="42" t="s">
        <v>98</v>
      </c>
      <c r="C14" s="43">
        <v>83</v>
      </c>
      <c r="D14" s="44" t="s">
        <v>45</v>
      </c>
      <c r="E14" s="45">
        <v>29</v>
      </c>
      <c r="G14" s="41"/>
    </row>
    <row r="16" spans="1:7" x14ac:dyDescent="0.25">
      <c r="B16" s="35"/>
      <c r="C16" s="46"/>
    </row>
    <row r="17" spans="2:5" ht="16.5" x14ac:dyDescent="0.3">
      <c r="B17" s="11" t="s">
        <v>99</v>
      </c>
    </row>
    <row r="18" spans="2:5" ht="38.25" x14ac:dyDescent="0.25">
      <c r="B18" s="128" t="s">
        <v>77</v>
      </c>
      <c r="C18" s="129" t="s">
        <v>107</v>
      </c>
      <c r="D18" s="129" t="s">
        <v>108</v>
      </c>
      <c r="E18" s="130" t="s">
        <v>78</v>
      </c>
    </row>
    <row r="19" spans="2:5" x14ac:dyDescent="0.25">
      <c r="B19" s="36" t="s">
        <v>81</v>
      </c>
      <c r="C19" s="37">
        <v>181</v>
      </c>
      <c r="D19" s="38" t="s">
        <v>100</v>
      </c>
      <c r="E19" s="39">
        <v>28</v>
      </c>
    </row>
    <row r="20" spans="2:5" x14ac:dyDescent="0.25">
      <c r="B20" s="36" t="s">
        <v>86</v>
      </c>
      <c r="C20" s="40">
        <v>160.53846153846155</v>
      </c>
      <c r="D20" s="38" t="s">
        <v>101</v>
      </c>
      <c r="E20" s="39">
        <v>13</v>
      </c>
    </row>
    <row r="21" spans="2:5" x14ac:dyDescent="0.25">
      <c r="B21" s="36" t="s">
        <v>89</v>
      </c>
      <c r="C21" s="40">
        <v>138.05882352941177</v>
      </c>
      <c r="D21" s="38" t="s">
        <v>102</v>
      </c>
      <c r="E21" s="39">
        <v>17</v>
      </c>
    </row>
    <row r="22" spans="2:5" x14ac:dyDescent="0.25">
      <c r="B22" s="36" t="s">
        <v>85</v>
      </c>
      <c r="C22" s="40">
        <v>135.80000000000001</v>
      </c>
      <c r="D22" s="38" t="s">
        <v>103</v>
      </c>
      <c r="E22" s="39">
        <v>10</v>
      </c>
    </row>
    <row r="23" spans="2:5" x14ac:dyDescent="0.25">
      <c r="B23" s="36" t="s">
        <v>104</v>
      </c>
      <c r="C23" s="40">
        <v>128.78571428571428</v>
      </c>
      <c r="D23" s="38" t="s">
        <v>105</v>
      </c>
      <c r="E23" s="39">
        <v>14</v>
      </c>
    </row>
    <row r="24" spans="2:5" x14ac:dyDescent="0.25">
      <c r="B24" s="36" t="s">
        <v>90</v>
      </c>
      <c r="C24" s="40">
        <v>125.26315789473684</v>
      </c>
      <c r="D24" s="38" t="s">
        <v>23</v>
      </c>
      <c r="E24" s="39">
        <v>19</v>
      </c>
    </row>
    <row r="25" spans="2:5" x14ac:dyDescent="0.25">
      <c r="B25" s="36" t="s">
        <v>92</v>
      </c>
      <c r="C25" s="40">
        <v>119.33333333333333</v>
      </c>
      <c r="D25" s="38" t="s">
        <v>25</v>
      </c>
      <c r="E25" s="39">
        <v>18</v>
      </c>
    </row>
    <row r="26" spans="2:5" x14ac:dyDescent="0.25">
      <c r="B26" s="36" t="s">
        <v>96</v>
      </c>
      <c r="C26" s="40">
        <v>101.98039215686275</v>
      </c>
      <c r="D26" s="38" t="s">
        <v>106</v>
      </c>
      <c r="E26" s="39">
        <v>51</v>
      </c>
    </row>
    <row r="27" spans="2:5" x14ac:dyDescent="0.25">
      <c r="B27" s="36" t="s">
        <v>83</v>
      </c>
      <c r="C27" s="40">
        <v>96.473684210526315</v>
      </c>
      <c r="D27" s="38" t="s">
        <v>75</v>
      </c>
      <c r="E27" s="39">
        <v>19</v>
      </c>
    </row>
    <row r="28" spans="2:5" x14ac:dyDescent="0.25">
      <c r="B28" s="42" t="s">
        <v>98</v>
      </c>
      <c r="C28" s="43">
        <v>83.206896551724142</v>
      </c>
      <c r="D28" s="44" t="s">
        <v>45</v>
      </c>
      <c r="E28" s="45">
        <v>29</v>
      </c>
    </row>
    <row r="30" spans="2:5" ht="15.75" x14ac:dyDescent="0.3">
      <c r="B30" s="12"/>
    </row>
  </sheetData>
  <conditionalFormatting sqref="C3:C14">
    <cfRule type="dataBar" priority="7">
      <dataBar>
        <cfvo type="min"/>
        <cfvo type="max"/>
        <color theme="9" tint="0.39997558519241921"/>
      </dataBar>
    </cfRule>
    <cfRule type="dataBar" priority="8">
      <dataBar>
        <cfvo type="min"/>
        <cfvo type="max"/>
        <color rgb="FF00B050"/>
      </dataBar>
    </cfRule>
    <cfRule type="dataBar" priority="9">
      <dataBar>
        <cfvo type="min"/>
        <cfvo type="max"/>
        <color rgb="FF63C384"/>
      </dataBar>
    </cfRule>
    <cfRule type="dataBar" priority="10">
      <dataBar>
        <cfvo type="min"/>
        <cfvo type="max"/>
        <color theme="6" tint="-0.249977111117893"/>
      </dataBar>
    </cfRule>
    <cfRule type="dataBar" priority="11">
      <dataBar>
        <cfvo type="min"/>
        <cfvo type="max"/>
        <color rgb="FF00B050"/>
      </dataBar>
    </cfRule>
    <cfRule type="dataBar" priority="12">
      <dataBar>
        <cfvo type="min"/>
        <cfvo type="max"/>
        <color theme="1" tint="0.34998626667073579"/>
      </dataBar>
    </cfRule>
  </conditionalFormatting>
  <conditionalFormatting sqref="C19:C28">
    <cfRule type="dataBar" priority="1">
      <dataBar>
        <cfvo type="min"/>
        <cfvo type="max"/>
        <color theme="9" tint="0.39997558519241921"/>
      </dataBar>
    </cfRule>
    <cfRule type="dataBar" priority="2">
      <dataBar>
        <cfvo type="min"/>
        <cfvo type="max"/>
        <color rgb="FF00B050"/>
      </dataBar>
    </cfRule>
    <cfRule type="dataBar" priority="3">
      <dataBar>
        <cfvo type="min"/>
        <cfvo type="max"/>
        <color rgb="FF63C384"/>
      </dataBar>
    </cfRule>
    <cfRule type="dataBar" priority="4">
      <dataBar>
        <cfvo type="min"/>
        <cfvo type="max"/>
        <color theme="6" tint="-0.249977111117893"/>
      </dataBar>
    </cfRule>
    <cfRule type="dataBar" priority="5">
      <dataBar>
        <cfvo type="min"/>
        <cfvo type="max"/>
        <color rgb="FF00B050"/>
      </dataBar>
    </cfRule>
    <cfRule type="dataBar" priority="6">
      <dataBar>
        <cfvo type="min"/>
        <cfvo type="max"/>
        <color theme="1" tint="0.34998626667073579"/>
      </dataBar>
    </cfRule>
  </conditionalFormatting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25"/>
  <sheetViews>
    <sheetView zoomScale="115" zoomScaleNormal="115" workbookViewId="0">
      <selection activeCell="P26" sqref="P26"/>
    </sheetView>
  </sheetViews>
  <sheetFormatPr defaultRowHeight="15" x14ac:dyDescent="0.25"/>
  <cols>
    <col min="3" max="3" width="25" customWidth="1"/>
    <col min="4" max="4" width="34.5703125" customWidth="1"/>
    <col min="5" max="5" width="27.85546875" customWidth="1"/>
    <col min="6" max="6" width="15" bestFit="1" customWidth="1"/>
    <col min="7" max="8" width="6.140625" bestFit="1" customWidth="1"/>
  </cols>
  <sheetData>
    <row r="1" spans="2:8" ht="16.5" x14ac:dyDescent="0.3">
      <c r="B1" s="11" t="s">
        <v>148</v>
      </c>
    </row>
    <row r="2" spans="2:8" x14ac:dyDescent="0.25">
      <c r="B2" s="35"/>
      <c r="C2" s="46"/>
      <c r="D2" s="78"/>
    </row>
    <row r="3" spans="2:8" x14ac:dyDescent="0.25">
      <c r="B3" s="79"/>
      <c r="C3" s="80"/>
      <c r="D3" s="80"/>
    </row>
    <row r="4" spans="2:8" x14ac:dyDescent="0.25">
      <c r="B4" s="79"/>
      <c r="C4" s="80"/>
      <c r="D4" s="80"/>
    </row>
    <row r="5" spans="2:8" ht="15.75" x14ac:dyDescent="0.3">
      <c r="F5" s="12"/>
      <c r="G5" s="81">
        <v>2013</v>
      </c>
      <c r="H5" s="81">
        <v>2014</v>
      </c>
    </row>
    <row r="6" spans="2:8" ht="15.75" x14ac:dyDescent="0.3">
      <c r="F6" s="82" t="s">
        <v>149</v>
      </c>
      <c r="G6" s="83">
        <v>136</v>
      </c>
      <c r="H6" s="83">
        <v>127</v>
      </c>
    </row>
    <row r="7" spans="2:8" ht="15.75" x14ac:dyDescent="0.3">
      <c r="F7" s="82" t="s">
        <v>150</v>
      </c>
      <c r="G7" s="83">
        <v>120</v>
      </c>
      <c r="H7" s="83">
        <v>130</v>
      </c>
    </row>
    <row r="25" spans="2:2" x14ac:dyDescent="0.25">
      <c r="B25" s="49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zoomScale="115" zoomScaleNormal="115" workbookViewId="0">
      <selection activeCell="P26" sqref="P26"/>
    </sheetView>
  </sheetViews>
  <sheetFormatPr defaultRowHeight="15" x14ac:dyDescent="0.25"/>
  <cols>
    <col min="2" max="3" width="12.85546875" customWidth="1"/>
  </cols>
  <sheetData>
    <row r="1" spans="1:3" ht="16.5" x14ac:dyDescent="0.3">
      <c r="A1" s="4" t="s">
        <v>151</v>
      </c>
    </row>
    <row r="3" spans="1:3" ht="46.5" customHeight="1" x14ac:dyDescent="0.25">
      <c r="A3" s="5" t="s">
        <v>17</v>
      </c>
      <c r="B3" s="5" t="s">
        <v>153</v>
      </c>
      <c r="C3" s="5" t="s">
        <v>154</v>
      </c>
    </row>
    <row r="4" spans="1:3" x14ac:dyDescent="0.25">
      <c r="A4" s="85">
        <v>2010</v>
      </c>
      <c r="B4" s="86">
        <v>229</v>
      </c>
      <c r="C4" s="87">
        <v>229</v>
      </c>
    </row>
    <row r="5" spans="1:3" x14ac:dyDescent="0.25">
      <c r="A5" s="85">
        <v>2011</v>
      </c>
      <c r="B5" s="86">
        <v>222</v>
      </c>
      <c r="C5" s="87">
        <v>222</v>
      </c>
    </row>
    <row r="6" spans="1:3" x14ac:dyDescent="0.25">
      <c r="A6" s="85">
        <v>2012</v>
      </c>
      <c r="B6" s="86">
        <v>210</v>
      </c>
      <c r="C6" s="87">
        <v>210</v>
      </c>
    </row>
    <row r="7" spans="1:3" x14ac:dyDescent="0.25">
      <c r="A7" s="85">
        <v>2013</v>
      </c>
      <c r="B7" s="86">
        <v>219</v>
      </c>
      <c r="C7" s="87">
        <v>269</v>
      </c>
    </row>
    <row r="8" spans="1:3" x14ac:dyDescent="0.25">
      <c r="A8" s="88">
        <v>2014</v>
      </c>
      <c r="B8" s="89">
        <v>174</v>
      </c>
      <c r="C8" s="90">
        <v>254</v>
      </c>
    </row>
    <row r="10" spans="1:3" s="84" customFormat="1" ht="13.5" x14ac:dyDescent="0.3">
      <c r="A10" s="84" t="s">
        <v>152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zoomScale="115" zoomScaleNormal="115" workbookViewId="0">
      <selection activeCell="P26" sqref="P26"/>
    </sheetView>
  </sheetViews>
  <sheetFormatPr defaultRowHeight="15" x14ac:dyDescent="0.25"/>
  <cols>
    <col min="2" max="5" width="16.85546875" customWidth="1"/>
    <col min="6" max="6" width="13" customWidth="1"/>
  </cols>
  <sheetData>
    <row r="1" spans="1:5" ht="16.5" x14ac:dyDescent="0.25">
      <c r="A1" s="2" t="s">
        <v>155</v>
      </c>
    </row>
    <row r="3" spans="1:5" ht="19.5" customHeight="1" x14ac:dyDescent="0.25">
      <c r="A3" s="135" t="s">
        <v>17</v>
      </c>
      <c r="B3" s="137" t="s">
        <v>18</v>
      </c>
      <c r="C3" s="137"/>
      <c r="D3" s="137"/>
      <c r="E3" s="138"/>
    </row>
    <row r="4" spans="1:5" ht="19.5" customHeight="1" x14ac:dyDescent="0.25">
      <c r="A4" s="136"/>
      <c r="B4" s="139" t="s">
        <v>156</v>
      </c>
      <c r="C4" s="139"/>
      <c r="D4" s="139" t="s">
        <v>157</v>
      </c>
      <c r="E4" s="140"/>
    </row>
    <row r="5" spans="1:5" ht="19.5" customHeight="1" x14ac:dyDescent="0.25">
      <c r="A5" s="136"/>
      <c r="B5" s="91" t="s">
        <v>19</v>
      </c>
      <c r="C5" s="92" t="s">
        <v>20</v>
      </c>
      <c r="D5" s="91" t="s">
        <v>19</v>
      </c>
      <c r="E5" s="93" t="s">
        <v>20</v>
      </c>
    </row>
    <row r="6" spans="1:5" ht="19.5" customHeight="1" x14ac:dyDescent="0.25">
      <c r="A6" s="94">
        <v>2010</v>
      </c>
      <c r="B6" s="86">
        <v>135</v>
      </c>
      <c r="C6" s="86" t="s">
        <v>21</v>
      </c>
      <c r="D6" s="86" t="s">
        <v>22</v>
      </c>
      <c r="E6" s="87" t="s">
        <v>22</v>
      </c>
    </row>
    <row r="7" spans="1:5" ht="19.5" customHeight="1" x14ac:dyDescent="0.25">
      <c r="A7" s="94">
        <v>2011</v>
      </c>
      <c r="B7" s="86">
        <v>125</v>
      </c>
      <c r="C7" s="86" t="s">
        <v>23</v>
      </c>
      <c r="D7" s="86" t="s">
        <v>22</v>
      </c>
      <c r="E7" s="87" t="s">
        <v>22</v>
      </c>
    </row>
    <row r="8" spans="1:5" ht="19.5" customHeight="1" x14ac:dyDescent="0.25">
      <c r="A8" s="94">
        <v>2012</v>
      </c>
      <c r="B8" s="86">
        <v>126</v>
      </c>
      <c r="C8" s="86" t="s">
        <v>24</v>
      </c>
      <c r="D8" s="86" t="s">
        <v>22</v>
      </c>
      <c r="E8" s="87" t="s">
        <v>22</v>
      </c>
    </row>
    <row r="9" spans="1:5" ht="19.5" customHeight="1" x14ac:dyDescent="0.25">
      <c r="A9" s="94">
        <v>2013</v>
      </c>
      <c r="B9" s="86">
        <v>119</v>
      </c>
      <c r="C9" s="86" t="s">
        <v>25</v>
      </c>
      <c r="D9" s="86">
        <v>131</v>
      </c>
      <c r="E9" s="87" t="s">
        <v>26</v>
      </c>
    </row>
    <row r="10" spans="1:5" s="84" customFormat="1" ht="19.5" customHeight="1" x14ac:dyDescent="0.3">
      <c r="A10" s="95">
        <v>2014</v>
      </c>
      <c r="B10" s="89">
        <v>124</v>
      </c>
      <c r="C10" s="89" t="s">
        <v>27</v>
      </c>
      <c r="D10" s="89">
        <v>128</v>
      </c>
      <c r="E10" s="90" t="s">
        <v>28</v>
      </c>
    </row>
  </sheetData>
  <mergeCells count="4">
    <mergeCell ref="A3:A5"/>
    <mergeCell ref="B3:E3"/>
    <mergeCell ref="B4:C4"/>
    <mergeCell ref="D4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4"/>
  <sheetViews>
    <sheetView zoomScale="115" zoomScaleNormal="115" workbookViewId="0">
      <selection activeCell="M15" sqref="M15"/>
    </sheetView>
  </sheetViews>
  <sheetFormatPr defaultRowHeight="15" x14ac:dyDescent="0.25"/>
  <sheetData>
    <row r="2" spans="1:1" ht="16.5" x14ac:dyDescent="0.3">
      <c r="A2" s="11" t="s">
        <v>160</v>
      </c>
    </row>
    <row r="4" spans="1:1" ht="1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6"/>
  <sheetViews>
    <sheetView zoomScale="85" zoomScaleNormal="85" workbookViewId="0">
      <selection activeCell="Q37" sqref="Q37"/>
    </sheetView>
  </sheetViews>
  <sheetFormatPr defaultRowHeight="15" x14ac:dyDescent="0.25"/>
  <cols>
    <col min="12" max="12" width="37" customWidth="1"/>
    <col min="13" max="13" width="10.85546875" bestFit="1" customWidth="1"/>
    <col min="14" max="14" width="16.7109375" bestFit="1" customWidth="1"/>
  </cols>
  <sheetData>
    <row r="1" spans="1:11" ht="16.5" x14ac:dyDescent="0.3">
      <c r="A1" s="11" t="s">
        <v>109</v>
      </c>
    </row>
    <row r="14" spans="1:11" x14ac:dyDescent="0.25">
      <c r="J14" s="47"/>
      <c r="K14" s="47"/>
    </row>
    <row r="23" spans="1:10" ht="15.75" x14ac:dyDescent="0.25">
      <c r="B23" s="48"/>
    </row>
    <row r="24" spans="1:10" ht="16.5" x14ac:dyDescent="0.3">
      <c r="A24" s="11" t="s">
        <v>126</v>
      </c>
    </row>
    <row r="32" spans="1:10" x14ac:dyDescent="0.25">
      <c r="B32" s="49"/>
      <c r="C32" s="50"/>
      <c r="D32" s="50"/>
      <c r="E32" s="50"/>
      <c r="F32" s="50"/>
      <c r="G32" s="50"/>
      <c r="H32" s="50"/>
      <c r="I32" s="50"/>
      <c r="J32" s="50"/>
    </row>
    <row r="33" spans="2:10" x14ac:dyDescent="0.25">
      <c r="B33" s="50"/>
      <c r="C33" s="50"/>
      <c r="D33" s="50"/>
      <c r="E33" s="50"/>
      <c r="F33" s="50"/>
      <c r="G33" s="50"/>
      <c r="H33" s="50"/>
      <c r="I33" s="50"/>
      <c r="J33" s="50"/>
    </row>
    <row r="34" spans="2:10" x14ac:dyDescent="0.25">
      <c r="B34" s="51"/>
      <c r="C34" s="51"/>
      <c r="D34" s="51"/>
      <c r="E34" s="51"/>
      <c r="F34" s="51"/>
      <c r="G34" s="51"/>
      <c r="H34" s="51"/>
      <c r="I34" s="51"/>
      <c r="J34" s="51"/>
    </row>
    <row r="36" spans="2:10" ht="15.75" x14ac:dyDescent="0.25">
      <c r="B36" s="48"/>
    </row>
    <row r="37" spans="2:10" ht="15.75" x14ac:dyDescent="0.25">
      <c r="B37" s="48"/>
    </row>
    <row r="38" spans="2:10" ht="15.75" x14ac:dyDescent="0.25">
      <c r="B38" s="48"/>
    </row>
    <row r="39" spans="2:10" ht="15.75" x14ac:dyDescent="0.25">
      <c r="B39" s="48"/>
    </row>
    <row r="58" spans="1:12" x14ac:dyDescent="0.25">
      <c r="B58" s="51"/>
      <c r="C58" s="51"/>
      <c r="D58" s="51"/>
    </row>
    <row r="59" spans="1:12" x14ac:dyDescent="0.25">
      <c r="B59" s="51"/>
      <c r="C59" s="51"/>
      <c r="D59" s="51"/>
    </row>
    <row r="60" spans="1:12" ht="15.75" x14ac:dyDescent="0.3">
      <c r="A60" s="96"/>
      <c r="B60" s="97"/>
      <c r="C60" s="98">
        <v>2010</v>
      </c>
      <c r="D60" s="98" t="s">
        <v>110</v>
      </c>
      <c r="E60" s="98">
        <v>2011</v>
      </c>
      <c r="F60" s="98" t="s">
        <v>111</v>
      </c>
      <c r="G60" s="98">
        <v>2012</v>
      </c>
      <c r="H60" s="98" t="s">
        <v>112</v>
      </c>
      <c r="I60" s="99">
        <v>2013</v>
      </c>
      <c r="J60" s="98" t="s">
        <v>113</v>
      </c>
      <c r="K60" s="98">
        <v>2014</v>
      </c>
      <c r="L60" s="98" t="s">
        <v>114</v>
      </c>
    </row>
    <row r="61" spans="1:12" ht="15.75" x14ac:dyDescent="0.3">
      <c r="A61" s="100" t="s">
        <v>115</v>
      </c>
      <c r="B61" s="101" t="s">
        <v>116</v>
      </c>
      <c r="C61" s="100">
        <v>6</v>
      </c>
      <c r="D61" s="102">
        <f>(C61*100%)/C66</f>
        <v>2.6200873362445413E-2</v>
      </c>
      <c r="E61" s="100">
        <v>10</v>
      </c>
      <c r="F61" s="102">
        <f>(E61*100%)/E66</f>
        <v>4.5045045045045043E-2</v>
      </c>
      <c r="G61" s="100">
        <v>5</v>
      </c>
      <c r="H61" s="102">
        <f>(G61*100%)/G66</f>
        <v>2.3809523809523808E-2</v>
      </c>
      <c r="I61" s="100">
        <v>18</v>
      </c>
      <c r="J61" s="102">
        <f>(I61*100%)/I$66</f>
        <v>8.2191780821917804E-2</v>
      </c>
      <c r="K61" s="100">
        <v>16</v>
      </c>
      <c r="L61" s="102">
        <f>(K61*100%)/K$66</f>
        <v>9.1954022988505746E-2</v>
      </c>
    </row>
    <row r="62" spans="1:12" ht="15.75" x14ac:dyDescent="0.3">
      <c r="A62" s="100" t="s">
        <v>117</v>
      </c>
      <c r="B62" s="103" t="s">
        <v>118</v>
      </c>
      <c r="C62" s="100">
        <v>101</v>
      </c>
      <c r="D62" s="102">
        <f>(C62*100%)/C66</f>
        <v>0.44104803493449779</v>
      </c>
      <c r="E62" s="100">
        <v>110</v>
      </c>
      <c r="F62" s="102">
        <f>(E62*100%)/E66</f>
        <v>0.49549549549549549</v>
      </c>
      <c r="G62" s="100">
        <v>114</v>
      </c>
      <c r="H62" s="102">
        <f>(G62*100%)/G66</f>
        <v>0.54285714285714282</v>
      </c>
      <c r="I62" s="100">
        <v>119</v>
      </c>
      <c r="J62" s="102">
        <f>(I62*100%)/I$66</f>
        <v>0.54337899543378998</v>
      </c>
      <c r="K62" s="100">
        <v>80</v>
      </c>
      <c r="L62" s="102">
        <f>(K62*100%)/K$66</f>
        <v>0.45977011494252873</v>
      </c>
    </row>
    <row r="63" spans="1:12" ht="15.75" x14ac:dyDescent="0.3">
      <c r="A63" s="100" t="s">
        <v>119</v>
      </c>
      <c r="B63" s="101" t="s">
        <v>120</v>
      </c>
      <c r="C63" s="100">
        <v>84</v>
      </c>
      <c r="D63" s="102">
        <f>(C63*100%)/C66</f>
        <v>0.36681222707423583</v>
      </c>
      <c r="E63" s="100">
        <v>80</v>
      </c>
      <c r="F63" s="102">
        <f>(E63*100%)/E66</f>
        <v>0.36036036036036034</v>
      </c>
      <c r="G63" s="100">
        <v>65</v>
      </c>
      <c r="H63" s="102">
        <f>(G63*100%)/G66</f>
        <v>0.30952380952380953</v>
      </c>
      <c r="I63" s="100">
        <v>52</v>
      </c>
      <c r="J63" s="102">
        <f>(I63*100%)/I$66</f>
        <v>0.23744292237442921</v>
      </c>
      <c r="K63" s="100">
        <v>54</v>
      </c>
      <c r="L63" s="102">
        <f>(K63*100%)/K$66</f>
        <v>0.31034482758620691</v>
      </c>
    </row>
    <row r="64" spans="1:12" ht="15.75" x14ac:dyDescent="0.3">
      <c r="A64" s="100" t="s">
        <v>121</v>
      </c>
      <c r="B64" s="101" t="s">
        <v>122</v>
      </c>
      <c r="C64" s="100">
        <v>25</v>
      </c>
      <c r="D64" s="102">
        <f>(C64*100%)/C66</f>
        <v>0.1091703056768559</v>
      </c>
      <c r="E64" s="100">
        <v>14</v>
      </c>
      <c r="F64" s="102">
        <f>(E64*100%)/E66</f>
        <v>6.3063063063063057E-2</v>
      </c>
      <c r="G64" s="100">
        <v>14</v>
      </c>
      <c r="H64" s="102">
        <f>(G64*100%)/G66</f>
        <v>6.6666666666666666E-2</v>
      </c>
      <c r="I64" s="100">
        <v>21</v>
      </c>
      <c r="J64" s="102">
        <f>(I64*100%)/I$66</f>
        <v>9.5890410958904104E-2</v>
      </c>
      <c r="K64" s="100">
        <v>13</v>
      </c>
      <c r="L64" s="102">
        <f>(K64*100%)/K$66</f>
        <v>7.4712643678160925E-2</v>
      </c>
    </row>
    <row r="65" spans="1:12" ht="15.75" x14ac:dyDescent="0.3">
      <c r="A65" s="100" t="s">
        <v>123</v>
      </c>
      <c r="B65" s="101" t="s">
        <v>124</v>
      </c>
      <c r="C65" s="100">
        <v>13</v>
      </c>
      <c r="D65" s="102">
        <f>(C65*100%)/C66</f>
        <v>5.6768558951965066E-2</v>
      </c>
      <c r="E65" s="100">
        <v>8</v>
      </c>
      <c r="F65" s="102">
        <f>(E65*100%)/E66</f>
        <v>3.6036036036036036E-2</v>
      </c>
      <c r="G65" s="100">
        <v>12</v>
      </c>
      <c r="H65" s="102">
        <f>(G65*100%)/G66</f>
        <v>5.7142857142857141E-2</v>
      </c>
      <c r="I65" s="100">
        <v>9</v>
      </c>
      <c r="J65" s="102">
        <f>(I65*100%)/I$66</f>
        <v>4.1095890410958902E-2</v>
      </c>
      <c r="K65" s="100">
        <v>11</v>
      </c>
      <c r="L65" s="102">
        <f>(K65*100%)/K$66</f>
        <v>6.3218390804597707E-2</v>
      </c>
    </row>
    <row r="66" spans="1:12" ht="15.75" x14ac:dyDescent="0.3">
      <c r="A66" s="100"/>
      <c r="B66" s="101" t="s">
        <v>125</v>
      </c>
      <c r="C66" s="100">
        <f t="shared" ref="C66:H66" si="0">SUM(C61:C65)</f>
        <v>229</v>
      </c>
      <c r="D66" s="102">
        <f t="shared" si="0"/>
        <v>1</v>
      </c>
      <c r="E66" s="100">
        <f t="shared" si="0"/>
        <v>222</v>
      </c>
      <c r="F66" s="102">
        <f t="shared" si="0"/>
        <v>1</v>
      </c>
      <c r="G66" s="100">
        <f t="shared" si="0"/>
        <v>210</v>
      </c>
      <c r="H66" s="102">
        <f t="shared" si="0"/>
        <v>1</v>
      </c>
      <c r="I66" s="100">
        <f>SUM(I61:I65)</f>
        <v>219</v>
      </c>
      <c r="J66" s="102">
        <f>SUM(J61:J65)</f>
        <v>1</v>
      </c>
      <c r="K66" s="100">
        <f>SUM(K61:K65)</f>
        <v>174</v>
      </c>
      <c r="L66" s="102">
        <f>SUM(L61:L65)</f>
        <v>0.99999999999999989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zoomScaleNormal="100" workbookViewId="0">
      <selection activeCell="F14" sqref="F14"/>
    </sheetView>
  </sheetViews>
  <sheetFormatPr defaultRowHeight="15" x14ac:dyDescent="0.25"/>
  <cols>
    <col min="2" max="2" width="50.140625" customWidth="1"/>
    <col min="3" max="3" width="13.28515625" customWidth="1"/>
    <col min="4" max="4" width="21.28515625" customWidth="1"/>
    <col min="5" max="5" width="13.28515625" customWidth="1"/>
    <col min="6" max="6" width="21.28515625" customWidth="1"/>
    <col min="9" max="9" width="45.140625" customWidth="1"/>
    <col min="10" max="10" width="8.5703125" customWidth="1"/>
    <col min="11" max="11" width="15.85546875" customWidth="1"/>
    <col min="12" max="12" width="8.5703125" customWidth="1"/>
    <col min="13" max="13" width="17" customWidth="1"/>
  </cols>
  <sheetData>
    <row r="1" spans="1:13" ht="16.5" x14ac:dyDescent="0.3">
      <c r="B1" s="4" t="s">
        <v>127</v>
      </c>
    </row>
    <row r="4" spans="1:13" x14ac:dyDescent="0.25">
      <c r="I4" s="141" t="s">
        <v>128</v>
      </c>
      <c r="J4" s="141">
        <v>2013</v>
      </c>
      <c r="K4" s="141"/>
      <c r="L4" s="141">
        <v>2014</v>
      </c>
      <c r="M4" s="141"/>
    </row>
    <row r="5" spans="1:13" x14ac:dyDescent="0.25">
      <c r="H5" s="52"/>
      <c r="I5" s="141"/>
      <c r="J5" s="131" t="s">
        <v>19</v>
      </c>
      <c r="K5" s="131" t="s">
        <v>20</v>
      </c>
      <c r="L5" s="131" t="s">
        <v>19</v>
      </c>
      <c r="M5" s="131" t="s">
        <v>20</v>
      </c>
    </row>
    <row r="6" spans="1:13" ht="15.75" x14ac:dyDescent="0.3">
      <c r="A6" s="35"/>
      <c r="H6" s="53"/>
      <c r="I6" s="132" t="s">
        <v>132</v>
      </c>
      <c r="J6" s="133">
        <v>122</v>
      </c>
      <c r="K6" s="131" t="s">
        <v>91</v>
      </c>
      <c r="L6" s="133">
        <v>121</v>
      </c>
      <c r="M6" s="131" t="s">
        <v>129</v>
      </c>
    </row>
    <row r="7" spans="1:13" x14ac:dyDescent="0.25">
      <c r="A7" s="35"/>
      <c r="H7" s="52"/>
      <c r="I7" s="132" t="s">
        <v>133</v>
      </c>
      <c r="J7" s="134">
        <v>131</v>
      </c>
      <c r="K7" s="131" t="s">
        <v>26</v>
      </c>
      <c r="L7" s="134">
        <v>128</v>
      </c>
      <c r="M7" s="131" t="s">
        <v>28</v>
      </c>
    </row>
    <row r="8" spans="1:13" x14ac:dyDescent="0.25">
      <c r="A8" s="35"/>
      <c r="H8" s="52"/>
      <c r="I8" s="132" t="s">
        <v>134</v>
      </c>
      <c r="J8" s="134">
        <v>171</v>
      </c>
      <c r="K8" s="131" t="s">
        <v>130</v>
      </c>
      <c r="L8" s="134">
        <v>158</v>
      </c>
      <c r="M8" s="131" t="s">
        <v>131</v>
      </c>
    </row>
    <row r="9" spans="1:13" x14ac:dyDescent="0.25">
      <c r="D9" s="54"/>
      <c r="E9" s="55"/>
      <c r="F9" s="56"/>
    </row>
    <row r="10" spans="1:13" x14ac:dyDescent="0.25">
      <c r="C10" s="16"/>
      <c r="D10" s="54"/>
      <c r="E10" s="55"/>
    </row>
    <row r="11" spans="1:13" x14ac:dyDescent="0.25">
      <c r="B11" s="57"/>
      <c r="C11" s="57"/>
      <c r="D11" s="55"/>
      <c r="E11" s="55"/>
    </row>
    <row r="12" spans="1:13" x14ac:dyDescent="0.25">
      <c r="B12" s="57"/>
      <c r="C12" s="57"/>
      <c r="D12" s="55"/>
      <c r="E12" s="55"/>
    </row>
    <row r="13" spans="1:13" x14ac:dyDescent="0.25">
      <c r="B13" s="57"/>
      <c r="C13" s="57"/>
      <c r="D13" s="55"/>
      <c r="E13" s="55"/>
    </row>
    <row r="14" spans="1:13" x14ac:dyDescent="0.25">
      <c r="B14" s="57"/>
      <c r="C14" s="57"/>
      <c r="D14" s="55"/>
      <c r="E14" s="55"/>
    </row>
    <row r="15" spans="1:13" x14ac:dyDescent="0.25">
      <c r="C15" s="58"/>
      <c r="D15" s="58"/>
      <c r="E15" s="16"/>
    </row>
    <row r="16" spans="1:13" x14ac:dyDescent="0.25">
      <c r="C16" s="58"/>
      <c r="D16" s="58"/>
      <c r="E16" s="16"/>
    </row>
    <row r="18" spans="2:4" x14ac:dyDescent="0.25">
      <c r="B18" s="49"/>
    </row>
    <row r="20" spans="2:4" x14ac:dyDescent="0.25">
      <c r="B20" s="59"/>
      <c r="C20" s="59"/>
      <c r="D20" s="59"/>
    </row>
    <row r="21" spans="2:4" x14ac:dyDescent="0.25">
      <c r="B21" s="59"/>
      <c r="C21" s="59"/>
      <c r="D21" s="59"/>
    </row>
  </sheetData>
  <mergeCells count="3">
    <mergeCell ref="I4:I5"/>
    <mergeCell ref="J4:K4"/>
    <mergeCell ref="L4:M4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zoomScale="85" zoomScaleNormal="85" workbookViewId="0">
      <selection activeCell="A6" sqref="A6"/>
    </sheetView>
  </sheetViews>
  <sheetFormatPr defaultRowHeight="15" x14ac:dyDescent="0.25"/>
  <cols>
    <col min="1" max="1" width="15.28515625" customWidth="1"/>
    <col min="2" max="7" width="12.42578125" customWidth="1"/>
    <col min="8" max="8" width="20" customWidth="1"/>
    <col min="9" max="9" width="31.85546875" customWidth="1"/>
    <col min="11" max="11" width="15.7109375" bestFit="1" customWidth="1"/>
    <col min="12" max="14" width="12.42578125" bestFit="1" customWidth="1"/>
    <col min="15" max="15" width="16.7109375" bestFit="1" customWidth="1"/>
    <col min="16" max="17" width="6.85546875" bestFit="1" customWidth="1"/>
  </cols>
  <sheetData>
    <row r="1" spans="1:18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6.5" x14ac:dyDescent="0.3">
      <c r="A2" s="60" t="s">
        <v>135</v>
      </c>
      <c r="B2" s="14"/>
      <c r="D2" s="61"/>
      <c r="E2" s="61"/>
      <c r="F2" s="61"/>
      <c r="G2" s="61"/>
      <c r="H2" s="62"/>
      <c r="I2" s="62"/>
      <c r="J2" s="14"/>
      <c r="K2" s="14"/>
      <c r="L2" s="14"/>
      <c r="M2" s="14"/>
      <c r="N2" s="14"/>
      <c r="O2" s="14"/>
      <c r="P2" s="14"/>
      <c r="Q2" s="14"/>
      <c r="R2" s="14"/>
    </row>
    <row r="3" spans="1:18" ht="15.75" x14ac:dyDescent="0.25">
      <c r="B3" s="14"/>
      <c r="C3" s="61"/>
      <c r="D3" s="61"/>
      <c r="E3" s="61"/>
      <c r="F3" s="61"/>
      <c r="G3" s="61"/>
      <c r="H3" s="62"/>
      <c r="I3" s="62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5.75" x14ac:dyDescent="0.3">
      <c r="B6" s="14"/>
      <c r="C6" s="14"/>
      <c r="D6" s="14"/>
      <c r="E6" s="14"/>
      <c r="F6" s="14"/>
      <c r="G6" s="14"/>
      <c r="H6" s="14"/>
      <c r="I6" s="14"/>
      <c r="J6" s="14"/>
      <c r="K6" s="34"/>
      <c r="L6" s="63" t="s">
        <v>136</v>
      </c>
      <c r="M6" s="64" t="s">
        <v>137</v>
      </c>
      <c r="N6" s="63" t="s">
        <v>138</v>
      </c>
      <c r="O6" s="63" t="s">
        <v>139</v>
      </c>
      <c r="P6" s="63" t="s">
        <v>140</v>
      </c>
      <c r="Q6" s="63" t="s">
        <v>141</v>
      </c>
      <c r="R6" s="14"/>
    </row>
    <row r="7" spans="1:18" ht="15.75" x14ac:dyDescent="0.3">
      <c r="B7" s="14"/>
      <c r="C7" s="14"/>
      <c r="D7" s="14"/>
      <c r="E7" s="14"/>
      <c r="F7" s="14"/>
      <c r="G7" s="14"/>
      <c r="H7" s="14"/>
      <c r="I7" s="14"/>
      <c r="J7" s="14"/>
      <c r="K7" s="65" t="s">
        <v>142</v>
      </c>
      <c r="L7" s="66">
        <v>27</v>
      </c>
      <c r="M7" s="66">
        <v>42</v>
      </c>
      <c r="N7" s="66">
        <v>26</v>
      </c>
      <c r="O7" s="66">
        <v>13</v>
      </c>
      <c r="P7" s="66">
        <f t="shared" ref="P7:P12" si="0">SUM(L7:O7)</f>
        <v>108</v>
      </c>
      <c r="Q7" s="67">
        <v>161</v>
      </c>
      <c r="R7" s="14"/>
    </row>
    <row r="8" spans="1:18" ht="15.75" x14ac:dyDescent="0.3">
      <c r="B8" s="14"/>
      <c r="C8" s="14"/>
      <c r="D8" s="14"/>
      <c r="E8" s="14"/>
      <c r="F8" s="14"/>
      <c r="G8" s="14"/>
      <c r="H8" s="14"/>
      <c r="I8" s="14"/>
      <c r="J8" s="14"/>
      <c r="K8" s="65" t="s">
        <v>143</v>
      </c>
      <c r="L8" s="66">
        <v>37</v>
      </c>
      <c r="M8" s="66">
        <v>57</v>
      </c>
      <c r="N8" s="66">
        <v>5</v>
      </c>
      <c r="O8" s="66">
        <v>3</v>
      </c>
      <c r="P8" s="66">
        <f t="shared" si="0"/>
        <v>102</v>
      </c>
      <c r="Q8" s="67">
        <v>113</v>
      </c>
      <c r="R8" s="14"/>
    </row>
    <row r="9" spans="1:18" ht="15.75" x14ac:dyDescent="0.3">
      <c r="B9" s="14"/>
      <c r="C9" s="14"/>
      <c r="D9" s="14"/>
      <c r="E9" s="14"/>
      <c r="F9" s="14"/>
      <c r="G9" s="14"/>
      <c r="H9" s="14"/>
      <c r="I9" s="14"/>
      <c r="J9" s="14"/>
      <c r="K9" s="65" t="s">
        <v>144</v>
      </c>
      <c r="L9" s="66">
        <v>13</v>
      </c>
      <c r="M9" s="66">
        <v>17</v>
      </c>
      <c r="N9" s="66">
        <v>0</v>
      </c>
      <c r="O9" s="66">
        <v>0</v>
      </c>
      <c r="P9" s="66">
        <f t="shared" si="0"/>
        <v>30</v>
      </c>
      <c r="Q9" s="67">
        <v>105</v>
      </c>
      <c r="R9" s="14"/>
    </row>
    <row r="10" spans="1:18" ht="15.75" x14ac:dyDescent="0.3">
      <c r="B10" s="14"/>
      <c r="C10" s="14"/>
      <c r="D10" s="14"/>
      <c r="E10" s="14"/>
      <c r="F10" s="14"/>
      <c r="G10" s="14"/>
      <c r="H10" s="14"/>
      <c r="I10" s="14"/>
      <c r="J10" s="14"/>
      <c r="K10" s="65" t="s">
        <v>145</v>
      </c>
      <c r="L10" s="66">
        <v>3</v>
      </c>
      <c r="M10" s="66">
        <v>11</v>
      </c>
      <c r="N10" s="66">
        <v>0</v>
      </c>
      <c r="O10" s="66">
        <v>0</v>
      </c>
      <c r="P10" s="66">
        <f t="shared" si="0"/>
        <v>14</v>
      </c>
      <c r="Q10" s="67">
        <v>104</v>
      </c>
      <c r="R10" s="14"/>
    </row>
    <row r="11" spans="1:18" ht="15.75" x14ac:dyDescent="0.3">
      <c r="B11" s="14"/>
      <c r="C11" s="14"/>
      <c r="D11" s="14"/>
      <c r="E11" s="14"/>
      <c r="F11" s="14"/>
      <c r="G11" s="14"/>
      <c r="H11" s="14"/>
      <c r="I11" s="14"/>
      <c r="J11" s="14"/>
      <c r="K11" s="65" t="s">
        <v>146</v>
      </c>
      <c r="L11" s="66">
        <v>0</v>
      </c>
      <c r="M11" s="66">
        <v>14</v>
      </c>
      <c r="N11" s="66">
        <v>1</v>
      </c>
      <c r="O11" s="66">
        <v>0</v>
      </c>
      <c r="P11" s="66">
        <f t="shared" si="0"/>
        <v>15</v>
      </c>
      <c r="Q11" s="67">
        <v>123</v>
      </c>
      <c r="R11" s="14"/>
    </row>
    <row r="12" spans="1:18" ht="15.75" x14ac:dyDescent="0.3">
      <c r="B12" s="14"/>
      <c r="C12" s="14"/>
      <c r="D12" s="14"/>
      <c r="E12" s="14"/>
      <c r="F12" s="14"/>
      <c r="G12" s="14"/>
      <c r="H12" s="14"/>
      <c r="I12" s="14"/>
      <c r="J12" s="14"/>
      <c r="K12" s="65" t="s">
        <v>140</v>
      </c>
      <c r="L12" s="66">
        <f>SUM(L7:L11)</f>
        <v>80</v>
      </c>
      <c r="M12" s="66">
        <f>SUM(M7:M11)</f>
        <v>141</v>
      </c>
      <c r="N12" s="66">
        <f>SUM(N7:N11)</f>
        <v>32</v>
      </c>
      <c r="O12" s="66">
        <f>SUM(O7:O11)</f>
        <v>16</v>
      </c>
      <c r="P12" s="66">
        <f t="shared" si="0"/>
        <v>269</v>
      </c>
      <c r="Q12" s="67"/>
      <c r="R12" s="14"/>
    </row>
    <row r="13" spans="1:18" ht="15.75" x14ac:dyDescent="0.3">
      <c r="B13" s="14"/>
      <c r="C13" s="14"/>
      <c r="D13" s="14"/>
      <c r="E13" s="14"/>
      <c r="F13" s="14"/>
      <c r="G13" s="14"/>
      <c r="H13" s="14"/>
      <c r="I13" s="14"/>
      <c r="J13" s="14"/>
      <c r="K13" s="68"/>
      <c r="L13" s="69"/>
      <c r="M13" s="69"/>
      <c r="N13" s="69"/>
      <c r="O13" s="69"/>
      <c r="P13" s="69"/>
      <c r="Q13" s="14"/>
      <c r="R13" s="14"/>
    </row>
    <row r="14" spans="1:18" ht="15.75" x14ac:dyDescent="0.3">
      <c r="B14" s="14"/>
      <c r="C14" s="14"/>
      <c r="D14" s="14"/>
      <c r="E14" s="14"/>
      <c r="F14" s="14"/>
      <c r="G14" s="14"/>
      <c r="H14" s="14"/>
      <c r="I14" s="14"/>
      <c r="J14" s="14"/>
      <c r="K14" s="68"/>
      <c r="L14" s="69"/>
      <c r="M14" s="69"/>
      <c r="N14" s="69"/>
      <c r="O14" s="69"/>
      <c r="P14" s="69"/>
      <c r="Q14" s="14"/>
      <c r="R14" s="14"/>
    </row>
    <row r="15" spans="1:18" ht="15.75" x14ac:dyDescent="0.3">
      <c r="B15" s="14"/>
      <c r="C15" s="14"/>
      <c r="D15" s="14"/>
      <c r="E15" s="14"/>
      <c r="F15" s="14"/>
      <c r="G15" s="14"/>
      <c r="H15" s="14"/>
      <c r="I15" s="14"/>
      <c r="J15" s="14"/>
      <c r="K15" s="68"/>
      <c r="L15" s="69"/>
      <c r="M15" s="69"/>
      <c r="N15" s="69"/>
      <c r="O15" s="69"/>
      <c r="P15" s="69"/>
      <c r="Q15" s="14"/>
      <c r="R15" s="14"/>
    </row>
    <row r="16" spans="1:18" ht="15.75" x14ac:dyDescent="0.3">
      <c r="B16" s="14"/>
      <c r="C16" s="14"/>
      <c r="D16" s="14"/>
      <c r="E16" s="14"/>
      <c r="F16" s="14"/>
      <c r="G16" s="14"/>
      <c r="H16" s="14"/>
      <c r="I16" s="14"/>
      <c r="J16" s="14"/>
      <c r="K16" s="34"/>
      <c r="L16" s="34"/>
      <c r="M16" s="34"/>
      <c r="N16" s="34"/>
      <c r="O16" s="34"/>
      <c r="P16" s="34"/>
      <c r="Q16" s="14"/>
      <c r="R16" s="14"/>
    </row>
    <row r="17" spans="2:18" ht="15.75" x14ac:dyDescent="0.3">
      <c r="B17" s="14"/>
      <c r="C17" s="14"/>
      <c r="D17" s="14"/>
      <c r="E17" s="14"/>
      <c r="F17" s="14"/>
      <c r="G17" s="14"/>
      <c r="H17" s="14"/>
      <c r="I17" s="14"/>
      <c r="J17" s="14"/>
      <c r="K17" s="34"/>
      <c r="L17" s="34"/>
      <c r="M17" s="34"/>
      <c r="N17" s="34"/>
      <c r="O17" s="34"/>
      <c r="P17" s="34"/>
      <c r="Q17" s="14"/>
      <c r="R17" s="14"/>
    </row>
    <row r="18" spans="2:18" ht="15.75" x14ac:dyDescent="0.3">
      <c r="B18" s="14"/>
      <c r="C18" s="14"/>
      <c r="D18" s="14"/>
      <c r="E18" s="14"/>
      <c r="F18" s="14"/>
      <c r="G18" s="14"/>
      <c r="H18" s="14"/>
      <c r="I18" s="14"/>
      <c r="J18" s="14"/>
      <c r="K18" s="34"/>
      <c r="L18" s="34"/>
      <c r="M18" s="34"/>
      <c r="N18" s="34"/>
      <c r="O18" s="34"/>
      <c r="P18" s="34"/>
      <c r="Q18" s="14"/>
      <c r="R18" s="14"/>
    </row>
    <row r="19" spans="2:18" ht="15.75" x14ac:dyDescent="0.3">
      <c r="B19" s="70"/>
      <c r="C19" s="70"/>
      <c r="D19" s="70"/>
      <c r="E19" s="70"/>
      <c r="F19" s="70"/>
      <c r="G19" s="70"/>
      <c r="H19" s="70"/>
      <c r="I19" s="70"/>
      <c r="J19" s="14"/>
      <c r="K19" s="34"/>
      <c r="L19" s="63" t="s">
        <v>136</v>
      </c>
      <c r="M19" s="64" t="s">
        <v>137</v>
      </c>
      <c r="N19" s="63" t="s">
        <v>138</v>
      </c>
      <c r="O19" s="63" t="s">
        <v>139</v>
      </c>
      <c r="P19" s="63" t="s">
        <v>140</v>
      </c>
      <c r="Q19" s="14"/>
      <c r="R19" s="14"/>
    </row>
    <row r="20" spans="2:18" ht="15.75" x14ac:dyDescent="0.3">
      <c r="B20" s="70"/>
      <c r="C20" s="70"/>
      <c r="D20" s="70"/>
      <c r="E20" s="70"/>
      <c r="F20" s="70"/>
      <c r="G20" s="70"/>
      <c r="H20" s="70"/>
      <c r="I20" s="70"/>
      <c r="J20" s="14"/>
      <c r="K20" s="65" t="s">
        <v>142</v>
      </c>
      <c r="L20" s="71">
        <f>(L7*100%)/P7</f>
        <v>0.25</v>
      </c>
      <c r="M20" s="71">
        <f>(M7*100%)/P7</f>
        <v>0.3888888888888889</v>
      </c>
      <c r="N20" s="71">
        <f>(N7*100%)/P7</f>
        <v>0.24074074074074073</v>
      </c>
      <c r="O20" s="71">
        <f>(O7*100%)/P7</f>
        <v>0.12037037037037036</v>
      </c>
      <c r="P20" s="72">
        <f>SUM(L20:O20)</f>
        <v>0.99999999999999989</v>
      </c>
      <c r="Q20" s="14"/>
      <c r="R20" s="14"/>
    </row>
    <row r="21" spans="2:18" ht="15.75" x14ac:dyDescent="0.3">
      <c r="B21" s="70"/>
      <c r="C21" s="70"/>
      <c r="D21" s="70"/>
      <c r="E21" s="70"/>
      <c r="F21" s="70"/>
      <c r="G21" s="70"/>
      <c r="H21" s="70"/>
      <c r="I21" s="70"/>
      <c r="J21" s="14"/>
      <c r="K21" s="65" t="s">
        <v>143</v>
      </c>
      <c r="L21" s="71">
        <f>(L8*100%)/P8</f>
        <v>0.36274509803921567</v>
      </c>
      <c r="M21" s="71">
        <f>(M8*100%)/P8</f>
        <v>0.55882352941176472</v>
      </c>
      <c r="N21" s="71">
        <f>(N8*100%)/P8</f>
        <v>4.9019607843137254E-2</v>
      </c>
      <c r="O21" s="71">
        <f t="shared" ref="O21:O24" si="1">(O8*100%)/P8</f>
        <v>2.9411764705882353E-2</v>
      </c>
      <c r="P21" s="72">
        <f>SUM(L21:O21)</f>
        <v>1</v>
      </c>
      <c r="Q21" s="14"/>
      <c r="R21" s="14"/>
    </row>
    <row r="22" spans="2:18" ht="15.75" x14ac:dyDescent="0.3">
      <c r="B22" s="70"/>
      <c r="C22" s="70"/>
      <c r="D22" s="70"/>
      <c r="E22" s="70"/>
      <c r="F22" s="70"/>
      <c r="G22" s="70"/>
      <c r="H22" s="70"/>
      <c r="I22" s="70"/>
      <c r="J22" s="14"/>
      <c r="K22" s="73" t="s">
        <v>144</v>
      </c>
      <c r="L22" s="71">
        <f>(L9*100%)/P9</f>
        <v>0.43333333333333335</v>
      </c>
      <c r="M22" s="71">
        <f>(M9*100%)/P9</f>
        <v>0.56666666666666665</v>
      </c>
      <c r="N22" s="71">
        <f>(N9*100%)/P9</f>
        <v>0</v>
      </c>
      <c r="O22" s="71">
        <f t="shared" si="1"/>
        <v>0</v>
      </c>
      <c r="P22" s="72">
        <f>SUM(L22:O22)</f>
        <v>1</v>
      </c>
      <c r="Q22" s="14"/>
      <c r="R22" s="14"/>
    </row>
    <row r="23" spans="2:18" ht="15.75" x14ac:dyDescent="0.3">
      <c r="B23" s="70"/>
      <c r="C23" s="70"/>
      <c r="D23" s="70"/>
      <c r="E23" s="70"/>
      <c r="F23" s="70"/>
      <c r="G23" s="70"/>
      <c r="H23" s="70"/>
      <c r="I23" s="70"/>
      <c r="J23" s="14"/>
      <c r="K23" s="73" t="s">
        <v>145</v>
      </c>
      <c r="L23" s="71">
        <f>(L10*100%)/P10</f>
        <v>0.21428571428571427</v>
      </c>
      <c r="M23" s="71">
        <f>(M10*100%)/P10</f>
        <v>0.7857142857142857</v>
      </c>
      <c r="N23" s="71">
        <f>(N10*100%)/P10</f>
        <v>0</v>
      </c>
      <c r="O23" s="71">
        <f t="shared" si="1"/>
        <v>0</v>
      </c>
      <c r="P23" s="72">
        <f>SUM(L23:O23)</f>
        <v>1</v>
      </c>
      <c r="Q23" s="14"/>
      <c r="R23" s="14"/>
    </row>
    <row r="24" spans="2:18" ht="15.75" x14ac:dyDescent="0.3">
      <c r="B24" s="70"/>
      <c r="C24" s="70"/>
      <c r="D24" s="70"/>
      <c r="E24" s="70"/>
      <c r="F24" s="70"/>
      <c r="G24" s="70"/>
      <c r="H24" s="70"/>
      <c r="I24" s="70"/>
      <c r="J24" s="14"/>
      <c r="K24" s="65" t="s">
        <v>146</v>
      </c>
      <c r="L24" s="71">
        <f>(L11*100%)/P11</f>
        <v>0</v>
      </c>
      <c r="M24" s="71">
        <f>(M11*100%)/P11</f>
        <v>0.93333333333333335</v>
      </c>
      <c r="N24" s="71">
        <f>(N11*100%)/P11</f>
        <v>6.6666666666666666E-2</v>
      </c>
      <c r="O24" s="71">
        <f t="shared" si="1"/>
        <v>0</v>
      </c>
      <c r="P24" s="74">
        <f>SUM(L24:O24)</f>
        <v>1</v>
      </c>
      <c r="Q24" s="14"/>
      <c r="R24" s="14"/>
    </row>
    <row r="25" spans="2:18" x14ac:dyDescent="0.25">
      <c r="B25" s="70"/>
      <c r="C25" s="70"/>
      <c r="D25" s="70"/>
      <c r="E25" s="70"/>
      <c r="F25" s="70"/>
      <c r="G25" s="70"/>
      <c r="H25" s="70"/>
      <c r="I25" s="70"/>
      <c r="J25" s="14"/>
      <c r="K25" s="18"/>
      <c r="L25" s="75"/>
      <c r="M25" s="75"/>
      <c r="N25" s="75"/>
      <c r="O25" s="75"/>
      <c r="P25" s="76"/>
      <c r="Q25" s="14"/>
      <c r="R25" s="14"/>
    </row>
    <row r="26" spans="2:18" x14ac:dyDescent="0.25">
      <c r="B26" s="70"/>
      <c r="C26" s="70"/>
      <c r="D26" s="70"/>
      <c r="E26" s="70"/>
      <c r="F26" s="70"/>
      <c r="G26" s="70"/>
      <c r="H26" s="70"/>
      <c r="I26" s="70"/>
      <c r="J26" s="14"/>
      <c r="K26" s="18"/>
      <c r="L26" s="75"/>
      <c r="M26" s="75"/>
      <c r="N26" s="75"/>
      <c r="O26" s="75"/>
      <c r="P26" s="76"/>
      <c r="Q26" s="14"/>
      <c r="R26" s="14"/>
    </row>
    <row r="27" spans="2:18" x14ac:dyDescent="0.25">
      <c r="B27" s="70"/>
      <c r="C27" s="70"/>
      <c r="D27" s="70"/>
      <c r="E27" s="70"/>
      <c r="F27" s="70"/>
      <c r="G27" s="70"/>
      <c r="H27" s="70"/>
      <c r="I27" s="70"/>
      <c r="J27" s="14"/>
      <c r="K27" s="18"/>
      <c r="L27" s="75"/>
      <c r="M27" s="75"/>
      <c r="N27" s="75"/>
      <c r="O27" s="75"/>
      <c r="P27" s="76"/>
      <c r="Q27" s="14"/>
      <c r="R27" s="14"/>
    </row>
    <row r="28" spans="2:18" x14ac:dyDescent="0.25">
      <c r="B28" s="70"/>
      <c r="C28" s="70"/>
      <c r="D28" s="70"/>
      <c r="E28" s="70"/>
      <c r="F28" s="70"/>
      <c r="G28" s="70"/>
      <c r="H28" s="70"/>
      <c r="I28" s="70"/>
      <c r="J28" s="14"/>
      <c r="K28" s="18"/>
      <c r="L28" s="75"/>
      <c r="M28" s="75"/>
      <c r="N28" s="75"/>
      <c r="O28" s="75"/>
      <c r="P28" s="76"/>
      <c r="Q28" s="14"/>
      <c r="R28" s="14"/>
    </row>
    <row r="29" spans="2:18" x14ac:dyDescent="0.25">
      <c r="B29" s="70"/>
      <c r="C29" s="70"/>
      <c r="D29" s="70"/>
      <c r="E29" s="70"/>
      <c r="F29" s="70"/>
      <c r="G29" s="70"/>
      <c r="H29" s="70"/>
      <c r="I29" s="70"/>
      <c r="J29" s="14"/>
      <c r="K29" s="18"/>
      <c r="L29" s="77"/>
      <c r="M29" s="77"/>
      <c r="N29" s="77"/>
      <c r="O29" s="77"/>
      <c r="P29" s="77"/>
      <c r="Q29" s="14"/>
      <c r="R29" s="14"/>
    </row>
    <row r="30" spans="2:18" x14ac:dyDescent="0.25">
      <c r="B30" s="70"/>
      <c r="C30" s="70"/>
      <c r="D30" s="70"/>
      <c r="E30" s="70"/>
      <c r="F30" s="70"/>
      <c r="G30" s="70"/>
      <c r="H30" s="70"/>
      <c r="I30" s="70"/>
      <c r="J30" s="14"/>
      <c r="K30" s="14"/>
      <c r="L30" s="14"/>
      <c r="M30" s="14"/>
      <c r="N30" s="14"/>
      <c r="O30" s="14"/>
      <c r="P30" s="14"/>
      <c r="Q30" s="14"/>
      <c r="R30" s="14"/>
    </row>
    <row r="31" spans="2:18" x14ac:dyDescent="0.25">
      <c r="B31" s="70"/>
      <c r="C31" s="70"/>
      <c r="D31" s="70"/>
      <c r="E31" s="70"/>
      <c r="F31" s="70"/>
      <c r="G31" s="70"/>
      <c r="H31" s="70"/>
      <c r="I31" s="70"/>
      <c r="J31" s="14"/>
      <c r="K31" s="14"/>
      <c r="L31" s="14"/>
      <c r="M31" s="14"/>
      <c r="N31" s="14"/>
      <c r="O31" s="14"/>
      <c r="P31" s="14"/>
      <c r="Q31" s="14"/>
      <c r="R31" s="14"/>
    </row>
    <row r="32" spans="2:18" x14ac:dyDescent="0.25">
      <c r="B32" s="70"/>
      <c r="C32" s="70"/>
      <c r="D32" s="70"/>
      <c r="E32" s="70"/>
      <c r="F32" s="70"/>
      <c r="G32" s="70"/>
      <c r="H32" s="70"/>
      <c r="I32" s="70"/>
      <c r="J32" s="14"/>
      <c r="K32" s="14"/>
      <c r="L32" s="14"/>
      <c r="M32" s="14"/>
      <c r="N32" s="14"/>
      <c r="O32" s="14"/>
      <c r="P32" s="14"/>
      <c r="Q32" s="14"/>
      <c r="R32" s="14"/>
    </row>
    <row r="33" spans="2:18" x14ac:dyDescent="0.25">
      <c r="B33" s="70"/>
      <c r="C33" s="70"/>
      <c r="D33" s="70"/>
      <c r="E33" s="70"/>
      <c r="F33" s="70"/>
      <c r="G33" s="70"/>
      <c r="H33" s="70"/>
      <c r="I33" s="70"/>
      <c r="J33" s="14"/>
      <c r="K33" s="14"/>
      <c r="L33" s="14"/>
      <c r="M33" s="14"/>
      <c r="N33" s="14"/>
      <c r="O33" s="14"/>
      <c r="P33" s="14"/>
      <c r="Q33" s="14"/>
      <c r="R33" s="14"/>
    </row>
    <row r="34" spans="2:18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4"/>
  <sheetViews>
    <sheetView zoomScale="85" zoomScaleNormal="85" workbookViewId="0">
      <selection activeCell="B5" sqref="B5"/>
    </sheetView>
  </sheetViews>
  <sheetFormatPr defaultRowHeight="15" x14ac:dyDescent="0.25"/>
  <cols>
    <col min="1" max="1" width="15.28515625" customWidth="1"/>
    <col min="2" max="7" width="12.42578125" customWidth="1"/>
    <col min="8" max="8" width="20" customWidth="1"/>
    <col min="9" max="9" width="31.85546875" customWidth="1"/>
    <col min="11" max="11" width="15.7109375" bestFit="1" customWidth="1"/>
    <col min="12" max="14" width="12.42578125" bestFit="1" customWidth="1"/>
    <col min="15" max="15" width="16.7109375" bestFit="1" customWidth="1"/>
    <col min="16" max="17" width="6.85546875" bestFit="1" customWidth="1"/>
  </cols>
  <sheetData>
    <row r="1" spans="1:18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6.5" x14ac:dyDescent="0.3">
      <c r="A2" s="60" t="s">
        <v>147</v>
      </c>
      <c r="B2" s="14"/>
      <c r="D2" s="61"/>
      <c r="E2" s="61"/>
      <c r="F2" s="61"/>
      <c r="G2" s="61"/>
      <c r="H2" s="62"/>
      <c r="I2" s="62"/>
      <c r="J2" s="14"/>
      <c r="K2" s="14"/>
      <c r="L2" s="14"/>
      <c r="M2" s="14"/>
      <c r="N2" s="14"/>
      <c r="O2" s="14"/>
      <c r="P2" s="14"/>
      <c r="Q2" s="14"/>
      <c r="R2" s="14"/>
    </row>
    <row r="3" spans="1:18" ht="15.75" x14ac:dyDescent="0.25">
      <c r="B3" s="14"/>
      <c r="C3" s="61"/>
      <c r="D3" s="61"/>
      <c r="E3" s="61"/>
      <c r="F3" s="61"/>
      <c r="G3" s="61"/>
      <c r="H3" s="62"/>
      <c r="I3" s="62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5.75" x14ac:dyDescent="0.3">
      <c r="B6" s="14"/>
      <c r="C6" s="14"/>
      <c r="D6" s="14"/>
      <c r="E6" s="14"/>
      <c r="F6" s="14"/>
      <c r="G6" s="14"/>
      <c r="H6" s="14"/>
      <c r="I6" s="14"/>
      <c r="J6" s="14"/>
      <c r="K6" s="34"/>
      <c r="L6" s="63" t="s">
        <v>136</v>
      </c>
      <c r="M6" s="64" t="s">
        <v>137</v>
      </c>
      <c r="N6" s="63" t="s">
        <v>138</v>
      </c>
      <c r="O6" s="63" t="s">
        <v>139</v>
      </c>
      <c r="P6" s="63" t="s">
        <v>140</v>
      </c>
      <c r="Q6" s="63" t="s">
        <v>141</v>
      </c>
      <c r="R6" s="14"/>
    </row>
    <row r="7" spans="1:18" ht="15.75" x14ac:dyDescent="0.3">
      <c r="B7" s="14"/>
      <c r="C7" s="14"/>
      <c r="D7" s="14"/>
      <c r="E7" s="14"/>
      <c r="F7" s="14"/>
      <c r="G7" s="14"/>
      <c r="H7" s="14"/>
      <c r="I7" s="14"/>
      <c r="J7" s="14"/>
      <c r="K7" s="65" t="s">
        <v>142</v>
      </c>
      <c r="L7" s="66">
        <v>31</v>
      </c>
      <c r="M7" s="66">
        <v>40</v>
      </c>
      <c r="N7" s="66">
        <v>9</v>
      </c>
      <c r="O7" s="66">
        <v>12</v>
      </c>
      <c r="P7" s="66">
        <f t="shared" ref="P7:P12" si="0">SUM(L7:O7)</f>
        <v>92</v>
      </c>
      <c r="Q7" s="67">
        <v>152</v>
      </c>
      <c r="R7" s="14"/>
    </row>
    <row r="8" spans="1:18" ht="15.75" x14ac:dyDescent="0.3">
      <c r="B8" s="14"/>
      <c r="C8" s="14"/>
      <c r="D8" s="14"/>
      <c r="E8" s="14"/>
      <c r="F8" s="14"/>
      <c r="G8" s="14"/>
      <c r="H8" s="14"/>
      <c r="I8" s="14"/>
      <c r="J8" s="14"/>
      <c r="K8" s="65" t="s">
        <v>143</v>
      </c>
      <c r="L8" s="66">
        <v>35</v>
      </c>
      <c r="M8" s="66">
        <v>48</v>
      </c>
      <c r="N8" s="66">
        <v>9</v>
      </c>
      <c r="O8" s="66">
        <v>1</v>
      </c>
      <c r="P8" s="66">
        <f t="shared" si="0"/>
        <v>93</v>
      </c>
      <c r="Q8" s="67">
        <v>115</v>
      </c>
      <c r="R8" s="14"/>
    </row>
    <row r="9" spans="1:18" ht="15.75" x14ac:dyDescent="0.3">
      <c r="B9" s="14"/>
      <c r="C9" s="14"/>
      <c r="D9" s="14"/>
      <c r="E9" s="14"/>
      <c r="F9" s="14"/>
      <c r="G9" s="14"/>
      <c r="H9" s="14"/>
      <c r="I9" s="14"/>
      <c r="J9" s="14"/>
      <c r="K9" s="65" t="s">
        <v>144</v>
      </c>
      <c r="L9" s="66">
        <v>10</v>
      </c>
      <c r="M9" s="66">
        <v>25</v>
      </c>
      <c r="N9" s="66">
        <v>0</v>
      </c>
      <c r="O9" s="66">
        <v>1</v>
      </c>
      <c r="P9" s="66">
        <f t="shared" si="0"/>
        <v>36</v>
      </c>
      <c r="Q9" s="67">
        <v>114</v>
      </c>
      <c r="R9" s="14"/>
    </row>
    <row r="10" spans="1:18" ht="15.75" x14ac:dyDescent="0.3">
      <c r="B10" s="14"/>
      <c r="C10" s="14"/>
      <c r="D10" s="14"/>
      <c r="E10" s="14"/>
      <c r="F10" s="14"/>
      <c r="G10" s="14"/>
      <c r="H10" s="14"/>
      <c r="I10" s="14"/>
      <c r="J10" s="14"/>
      <c r="K10" s="65" t="s">
        <v>145</v>
      </c>
      <c r="L10" s="66">
        <v>1</v>
      </c>
      <c r="M10" s="66">
        <v>10</v>
      </c>
      <c r="N10" s="66">
        <v>0</v>
      </c>
      <c r="O10" s="66">
        <v>0</v>
      </c>
      <c r="P10" s="66">
        <f t="shared" si="0"/>
        <v>11</v>
      </c>
      <c r="Q10" s="67">
        <v>118</v>
      </c>
      <c r="R10" s="14"/>
    </row>
    <row r="11" spans="1:18" ht="15.75" x14ac:dyDescent="0.3">
      <c r="B11" s="14"/>
      <c r="C11" s="14"/>
      <c r="D11" s="14"/>
      <c r="E11" s="14"/>
      <c r="F11" s="14"/>
      <c r="G11" s="14"/>
      <c r="H11" s="14"/>
      <c r="I11" s="14"/>
      <c r="J11" s="14"/>
      <c r="K11" s="65" t="s">
        <v>146</v>
      </c>
      <c r="L11" s="66">
        <v>1</v>
      </c>
      <c r="M11" s="66">
        <v>21</v>
      </c>
      <c r="N11" s="66">
        <v>0</v>
      </c>
      <c r="O11" s="66">
        <v>0</v>
      </c>
      <c r="P11" s="66">
        <f t="shared" si="0"/>
        <v>22</v>
      </c>
      <c r="Q11" s="67">
        <v>119</v>
      </c>
      <c r="R11" s="14"/>
    </row>
    <row r="12" spans="1:18" ht="15.75" x14ac:dyDescent="0.3">
      <c r="B12" s="14"/>
      <c r="C12" s="14"/>
      <c r="D12" s="14"/>
      <c r="E12" s="14"/>
      <c r="F12" s="14"/>
      <c r="G12" s="14"/>
      <c r="H12" s="14"/>
      <c r="I12" s="14"/>
      <c r="J12" s="14"/>
      <c r="K12" s="65" t="s">
        <v>140</v>
      </c>
      <c r="L12" s="66">
        <f>SUM(L7:L11)</f>
        <v>78</v>
      </c>
      <c r="M12" s="66">
        <f>SUM(M7:M11)</f>
        <v>144</v>
      </c>
      <c r="N12" s="66">
        <f>SUM(N7:N11)</f>
        <v>18</v>
      </c>
      <c r="O12" s="66">
        <f>SUM(O7:O11)</f>
        <v>14</v>
      </c>
      <c r="P12" s="66">
        <f t="shared" si="0"/>
        <v>254</v>
      </c>
      <c r="Q12" s="67"/>
      <c r="R12" s="14"/>
    </row>
    <row r="13" spans="1:18" ht="15.75" x14ac:dyDescent="0.3">
      <c r="B13" s="14"/>
      <c r="C13" s="14"/>
      <c r="D13" s="14"/>
      <c r="E13" s="14"/>
      <c r="F13" s="14"/>
      <c r="G13" s="14"/>
      <c r="H13" s="14"/>
      <c r="I13" s="14"/>
      <c r="J13" s="14"/>
      <c r="K13" s="68"/>
      <c r="L13" s="69"/>
      <c r="M13" s="69"/>
      <c r="N13" s="69"/>
      <c r="O13" s="69"/>
      <c r="P13" s="69"/>
      <c r="Q13" s="14"/>
      <c r="R13" s="14"/>
    </row>
    <row r="14" spans="1:18" ht="15.75" x14ac:dyDescent="0.3">
      <c r="B14" s="14"/>
      <c r="C14" s="14"/>
      <c r="D14" s="14"/>
      <c r="E14" s="14"/>
      <c r="F14" s="14"/>
      <c r="G14" s="14"/>
      <c r="H14" s="14"/>
      <c r="I14" s="14"/>
      <c r="J14" s="14"/>
      <c r="K14" s="68"/>
      <c r="L14" s="69"/>
      <c r="M14" s="69"/>
      <c r="N14" s="69"/>
      <c r="O14" s="69"/>
      <c r="P14" s="69"/>
      <c r="Q14" s="14"/>
      <c r="R14" s="14"/>
    </row>
    <row r="15" spans="1:18" ht="15.75" x14ac:dyDescent="0.3">
      <c r="B15" s="14"/>
      <c r="C15" s="14"/>
      <c r="D15" s="14"/>
      <c r="E15" s="14"/>
      <c r="F15" s="14"/>
      <c r="G15" s="14"/>
      <c r="H15" s="14"/>
      <c r="I15" s="14"/>
      <c r="J15" s="14"/>
      <c r="K15" s="68"/>
      <c r="L15" s="69"/>
      <c r="M15" s="69"/>
      <c r="N15" s="69"/>
      <c r="O15" s="69"/>
      <c r="P15" s="69"/>
      <c r="Q15" s="14"/>
      <c r="R15" s="14"/>
    </row>
    <row r="16" spans="1:18" ht="15.75" x14ac:dyDescent="0.3">
      <c r="B16" s="14"/>
      <c r="C16" s="14"/>
      <c r="D16" s="14"/>
      <c r="E16" s="14"/>
      <c r="F16" s="14"/>
      <c r="G16" s="14"/>
      <c r="H16" s="14"/>
      <c r="I16" s="14"/>
      <c r="J16" s="14"/>
      <c r="K16" s="34"/>
      <c r="L16" s="34"/>
      <c r="M16" s="34"/>
      <c r="N16" s="34"/>
      <c r="O16" s="34"/>
      <c r="P16" s="34"/>
      <c r="Q16" s="14"/>
      <c r="R16" s="14"/>
    </row>
    <row r="17" spans="2:18" ht="15.75" x14ac:dyDescent="0.3">
      <c r="B17" s="14"/>
      <c r="C17" s="14"/>
      <c r="D17" s="14"/>
      <c r="E17" s="14"/>
      <c r="F17" s="14"/>
      <c r="G17" s="14"/>
      <c r="H17" s="14"/>
      <c r="I17" s="14"/>
      <c r="J17" s="14"/>
      <c r="K17" s="34"/>
      <c r="L17" s="34"/>
      <c r="M17" s="34"/>
      <c r="N17" s="34"/>
      <c r="O17" s="34"/>
      <c r="P17" s="34"/>
      <c r="Q17" s="14"/>
      <c r="R17" s="14"/>
    </row>
    <row r="18" spans="2:18" ht="15.75" x14ac:dyDescent="0.3">
      <c r="B18" s="14"/>
      <c r="C18" s="14"/>
      <c r="D18" s="14"/>
      <c r="E18" s="14"/>
      <c r="F18" s="14"/>
      <c r="G18" s="14"/>
      <c r="H18" s="14"/>
      <c r="I18" s="14"/>
      <c r="J18" s="14"/>
      <c r="K18" s="34"/>
      <c r="L18" s="34"/>
      <c r="M18" s="34"/>
      <c r="N18" s="34"/>
      <c r="O18" s="34"/>
      <c r="P18" s="34"/>
      <c r="Q18" s="14"/>
      <c r="R18" s="14"/>
    </row>
    <row r="19" spans="2:18" ht="15.75" x14ac:dyDescent="0.3">
      <c r="B19" s="70"/>
      <c r="C19" s="70"/>
      <c r="D19" s="70"/>
      <c r="E19" s="70"/>
      <c r="F19" s="70"/>
      <c r="G19" s="70"/>
      <c r="H19" s="70"/>
      <c r="I19" s="70"/>
      <c r="J19" s="14"/>
      <c r="K19" s="34"/>
      <c r="L19" s="63" t="s">
        <v>136</v>
      </c>
      <c r="M19" s="64" t="s">
        <v>137</v>
      </c>
      <c r="N19" s="63" t="s">
        <v>138</v>
      </c>
      <c r="O19" s="63" t="s">
        <v>139</v>
      </c>
      <c r="P19" s="63" t="s">
        <v>140</v>
      </c>
      <c r="Q19" s="14"/>
      <c r="R19" s="14"/>
    </row>
    <row r="20" spans="2:18" ht="15.75" x14ac:dyDescent="0.3">
      <c r="B20" s="70"/>
      <c r="C20" s="70"/>
      <c r="D20" s="70"/>
      <c r="E20" s="70"/>
      <c r="F20" s="70"/>
      <c r="G20" s="70"/>
      <c r="H20" s="70"/>
      <c r="I20" s="70"/>
      <c r="J20" s="14"/>
      <c r="K20" s="65" t="s">
        <v>142</v>
      </c>
      <c r="L20" s="71">
        <f>(L7*100%)/P7</f>
        <v>0.33695652173913043</v>
      </c>
      <c r="M20" s="71">
        <f>(M7*100%)/P7</f>
        <v>0.43478260869565216</v>
      </c>
      <c r="N20" s="71">
        <f>(N7*100%)/P7</f>
        <v>9.7826086956521743E-2</v>
      </c>
      <c r="O20" s="71">
        <f>(O7*100%)/P7</f>
        <v>0.13043478260869565</v>
      </c>
      <c r="P20" s="72">
        <f>SUM(L20:O20)</f>
        <v>1</v>
      </c>
      <c r="Q20" s="14"/>
      <c r="R20" s="14"/>
    </row>
    <row r="21" spans="2:18" ht="15.75" x14ac:dyDescent="0.3">
      <c r="B21" s="70"/>
      <c r="C21" s="70"/>
      <c r="D21" s="70"/>
      <c r="E21" s="70"/>
      <c r="F21" s="70"/>
      <c r="G21" s="70"/>
      <c r="H21" s="70"/>
      <c r="I21" s="70"/>
      <c r="J21" s="14"/>
      <c r="K21" s="65" t="s">
        <v>143</v>
      </c>
      <c r="L21" s="71">
        <f>(L8*100%)/P8</f>
        <v>0.37634408602150538</v>
      </c>
      <c r="M21" s="71">
        <f>(M8*100%)/P8</f>
        <v>0.5161290322580645</v>
      </c>
      <c r="N21" s="71">
        <f>(N8*100%)/P8</f>
        <v>9.6774193548387094E-2</v>
      </c>
      <c r="O21" s="71">
        <f t="shared" ref="O21:O24" si="1">(O8*100%)/P8</f>
        <v>1.0752688172043012E-2</v>
      </c>
      <c r="P21" s="72">
        <f>SUM(L21:O21)</f>
        <v>1</v>
      </c>
      <c r="Q21" s="14"/>
      <c r="R21" s="14"/>
    </row>
    <row r="22" spans="2:18" ht="15.75" x14ac:dyDescent="0.3">
      <c r="B22" s="70"/>
      <c r="C22" s="70"/>
      <c r="D22" s="70"/>
      <c r="E22" s="70"/>
      <c r="F22" s="70"/>
      <c r="G22" s="70"/>
      <c r="H22" s="70"/>
      <c r="I22" s="70"/>
      <c r="J22" s="14"/>
      <c r="K22" s="73" t="s">
        <v>144</v>
      </c>
      <c r="L22" s="71">
        <f>(L9*100%)/P9</f>
        <v>0.27777777777777779</v>
      </c>
      <c r="M22" s="71">
        <f>(M9*100%)/P9</f>
        <v>0.69444444444444442</v>
      </c>
      <c r="N22" s="71">
        <f>(N9*100%)/P9</f>
        <v>0</v>
      </c>
      <c r="O22" s="71">
        <f t="shared" si="1"/>
        <v>2.7777777777777776E-2</v>
      </c>
      <c r="P22" s="72">
        <f>SUM(L22:O22)</f>
        <v>1</v>
      </c>
      <c r="Q22" s="14"/>
      <c r="R22" s="14"/>
    </row>
    <row r="23" spans="2:18" ht="15.75" x14ac:dyDescent="0.3">
      <c r="B23" s="70"/>
      <c r="C23" s="70"/>
      <c r="D23" s="70"/>
      <c r="E23" s="70"/>
      <c r="F23" s="70"/>
      <c r="G23" s="70"/>
      <c r="H23" s="70"/>
      <c r="I23" s="70"/>
      <c r="J23" s="14"/>
      <c r="K23" s="73" t="s">
        <v>145</v>
      </c>
      <c r="L23" s="71">
        <f>(L10*100%)/P10</f>
        <v>9.0909090909090912E-2</v>
      </c>
      <c r="M23" s="71">
        <f>(M10*100%)/P10</f>
        <v>0.90909090909090906</v>
      </c>
      <c r="N23" s="71">
        <f>(N10*100%)/P10</f>
        <v>0</v>
      </c>
      <c r="O23" s="71">
        <f t="shared" si="1"/>
        <v>0</v>
      </c>
      <c r="P23" s="72">
        <f>SUM(L23:O23)</f>
        <v>1</v>
      </c>
      <c r="Q23" s="14"/>
      <c r="R23" s="14"/>
    </row>
    <row r="24" spans="2:18" ht="15.75" x14ac:dyDescent="0.3">
      <c r="B24" s="70"/>
      <c r="C24" s="70"/>
      <c r="D24" s="70"/>
      <c r="E24" s="70"/>
      <c r="F24" s="70"/>
      <c r="G24" s="70"/>
      <c r="H24" s="70"/>
      <c r="I24" s="70"/>
      <c r="J24" s="14"/>
      <c r="K24" s="65" t="s">
        <v>146</v>
      </c>
      <c r="L24" s="71">
        <f>(L11*100%)/P11</f>
        <v>4.5454545454545456E-2</v>
      </c>
      <c r="M24" s="71">
        <f>(M11*100%)/P11</f>
        <v>0.95454545454545459</v>
      </c>
      <c r="N24" s="71">
        <f>(N11*100%)/P11</f>
        <v>0</v>
      </c>
      <c r="O24" s="71">
        <f t="shared" si="1"/>
        <v>0</v>
      </c>
      <c r="P24" s="74">
        <f>SUM(L24:O24)</f>
        <v>1</v>
      </c>
      <c r="Q24" s="14"/>
      <c r="R24" s="14"/>
    </row>
    <row r="25" spans="2:18" x14ac:dyDescent="0.25">
      <c r="B25" s="70"/>
      <c r="C25" s="70"/>
      <c r="D25" s="70"/>
      <c r="E25" s="70"/>
      <c r="F25" s="70"/>
      <c r="G25" s="70"/>
      <c r="H25" s="70"/>
      <c r="I25" s="70"/>
      <c r="J25" s="14"/>
      <c r="K25" s="18"/>
      <c r="L25" s="75"/>
      <c r="M25" s="75"/>
      <c r="N25" s="75"/>
      <c r="O25" s="75"/>
      <c r="P25" s="76"/>
      <c r="Q25" s="14"/>
      <c r="R25" s="14"/>
    </row>
    <row r="26" spans="2:18" x14ac:dyDescent="0.25">
      <c r="B26" s="70"/>
      <c r="C26" s="70"/>
      <c r="D26" s="70"/>
      <c r="E26" s="70"/>
      <c r="F26" s="70"/>
      <c r="G26" s="70"/>
      <c r="H26" s="70"/>
      <c r="I26" s="70"/>
      <c r="J26" s="14"/>
      <c r="K26" s="18"/>
      <c r="L26" s="75"/>
      <c r="M26" s="75"/>
      <c r="N26" s="75"/>
      <c r="O26" s="75"/>
      <c r="P26" s="76"/>
      <c r="Q26" s="14"/>
      <c r="R26" s="14"/>
    </row>
    <row r="27" spans="2:18" x14ac:dyDescent="0.25">
      <c r="B27" s="70"/>
      <c r="C27" s="70"/>
      <c r="D27" s="70"/>
      <c r="E27" s="70"/>
      <c r="F27" s="70"/>
      <c r="G27" s="70"/>
      <c r="H27" s="70"/>
      <c r="I27" s="70"/>
      <c r="J27" s="14"/>
      <c r="K27" s="18"/>
      <c r="L27" s="75"/>
      <c r="M27" s="75"/>
      <c r="N27" s="75"/>
      <c r="O27" s="75"/>
      <c r="P27" s="76"/>
      <c r="Q27" s="14"/>
      <c r="R27" s="14"/>
    </row>
    <row r="28" spans="2:18" x14ac:dyDescent="0.25">
      <c r="B28" s="70"/>
      <c r="C28" s="70"/>
      <c r="D28" s="70"/>
      <c r="E28" s="70"/>
      <c r="F28" s="70"/>
      <c r="G28" s="70"/>
      <c r="H28" s="70"/>
      <c r="I28" s="70"/>
      <c r="J28" s="14"/>
      <c r="K28" s="18"/>
      <c r="L28" s="75"/>
      <c r="M28" s="75"/>
      <c r="N28" s="75"/>
      <c r="O28" s="75"/>
      <c r="P28" s="76"/>
      <c r="Q28" s="14"/>
      <c r="R28" s="14"/>
    </row>
    <row r="29" spans="2:18" x14ac:dyDescent="0.25">
      <c r="B29" s="70"/>
      <c r="C29" s="70"/>
      <c r="D29" s="70"/>
      <c r="E29" s="70"/>
      <c r="F29" s="70"/>
      <c r="G29" s="70"/>
      <c r="H29" s="70"/>
      <c r="I29" s="70"/>
      <c r="J29" s="14"/>
      <c r="K29" s="18"/>
      <c r="L29" s="77"/>
      <c r="M29" s="77"/>
      <c r="N29" s="77"/>
      <c r="O29" s="77"/>
      <c r="P29" s="77"/>
      <c r="Q29" s="14"/>
      <c r="R29" s="14"/>
    </row>
    <row r="30" spans="2:18" x14ac:dyDescent="0.25">
      <c r="B30" s="70"/>
      <c r="C30" s="70"/>
      <c r="D30" s="70"/>
      <c r="E30" s="70"/>
      <c r="F30" s="70"/>
      <c r="G30" s="70"/>
      <c r="H30" s="70"/>
      <c r="I30" s="70"/>
      <c r="J30" s="14"/>
      <c r="K30" s="14"/>
      <c r="L30" s="14"/>
      <c r="M30" s="14"/>
      <c r="N30" s="14"/>
      <c r="O30" s="14"/>
      <c r="P30" s="14"/>
      <c r="Q30" s="14"/>
      <c r="R30" s="14"/>
    </row>
    <row r="31" spans="2:18" x14ac:dyDescent="0.25">
      <c r="B31" s="70"/>
      <c r="C31" s="70"/>
      <c r="D31" s="70"/>
      <c r="E31" s="70"/>
      <c r="F31" s="70"/>
      <c r="G31" s="70"/>
      <c r="H31" s="70"/>
      <c r="I31" s="70"/>
      <c r="J31" s="14"/>
      <c r="K31" s="14"/>
      <c r="L31" s="14"/>
      <c r="M31" s="14"/>
      <c r="N31" s="14"/>
      <c r="O31" s="14"/>
      <c r="P31" s="14"/>
      <c r="Q31" s="14"/>
      <c r="R31" s="14"/>
    </row>
    <row r="32" spans="2:18" x14ac:dyDescent="0.25">
      <c r="B32" s="70"/>
      <c r="C32" s="70"/>
      <c r="D32" s="70"/>
      <c r="E32" s="70"/>
      <c r="F32" s="70"/>
      <c r="G32" s="70"/>
      <c r="H32" s="70"/>
      <c r="I32" s="70"/>
      <c r="J32" s="14"/>
      <c r="K32" s="14"/>
      <c r="L32" s="14"/>
      <c r="M32" s="14"/>
      <c r="N32" s="14"/>
      <c r="O32" s="14"/>
      <c r="P32" s="14"/>
      <c r="Q32" s="14"/>
      <c r="R32" s="14"/>
    </row>
    <row r="33" spans="2:18" x14ac:dyDescent="0.25">
      <c r="B33" s="70"/>
      <c r="C33" s="70"/>
      <c r="D33" s="70"/>
      <c r="E33" s="70"/>
      <c r="F33" s="70"/>
      <c r="G33" s="70"/>
      <c r="H33" s="70"/>
      <c r="I33" s="70"/>
      <c r="J33" s="14"/>
      <c r="K33" s="14"/>
      <c r="L33" s="14"/>
      <c r="M33" s="14"/>
      <c r="N33" s="14"/>
      <c r="O33" s="14"/>
      <c r="P33" s="14"/>
      <c r="Q33" s="14"/>
      <c r="R33" s="14"/>
    </row>
    <row r="34" spans="2:18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workbookViewId="0">
      <selection activeCell="F10" sqref="F10"/>
    </sheetView>
  </sheetViews>
  <sheetFormatPr defaultRowHeight="15" x14ac:dyDescent="0.25"/>
  <cols>
    <col min="1" max="1" width="7.140625" customWidth="1"/>
    <col min="2" max="2" width="21.28515625" customWidth="1"/>
    <col min="3" max="3" width="13.28515625" customWidth="1"/>
    <col min="4" max="8" width="15.5703125" customWidth="1"/>
  </cols>
  <sheetData>
    <row r="1" spans="1:8" ht="16.5" x14ac:dyDescent="0.25">
      <c r="A1" s="2" t="s">
        <v>158</v>
      </c>
    </row>
    <row r="3" spans="1:8" x14ac:dyDescent="0.25">
      <c r="A3" s="35"/>
      <c r="B3" s="35"/>
      <c r="C3" s="35"/>
      <c r="D3" s="142" t="s">
        <v>29</v>
      </c>
      <c r="E3" s="143"/>
      <c r="F3" s="104" t="s">
        <v>30</v>
      </c>
      <c r="G3" s="143" t="s">
        <v>31</v>
      </c>
      <c r="H3" s="144"/>
    </row>
    <row r="4" spans="1:8" ht="27" x14ac:dyDescent="0.25">
      <c r="A4" s="119" t="s">
        <v>32</v>
      </c>
      <c r="B4" s="104" t="s">
        <v>33</v>
      </c>
      <c r="C4" s="104" t="s">
        <v>34</v>
      </c>
      <c r="D4" s="105" t="s">
        <v>35</v>
      </c>
      <c r="E4" s="105" t="s">
        <v>36</v>
      </c>
      <c r="F4" s="105" t="s">
        <v>37</v>
      </c>
      <c r="G4" s="105" t="s">
        <v>38</v>
      </c>
      <c r="H4" s="106" t="s">
        <v>20</v>
      </c>
    </row>
    <row r="5" spans="1:8" x14ac:dyDescent="0.25">
      <c r="A5" s="107">
        <v>1</v>
      </c>
      <c r="B5" s="108" t="s">
        <v>39</v>
      </c>
      <c r="C5" s="108" t="s">
        <v>40</v>
      </c>
      <c r="D5" s="109">
        <v>41390</v>
      </c>
      <c r="E5" s="110">
        <v>7633472</v>
      </c>
      <c r="F5" s="111">
        <v>41487</v>
      </c>
      <c r="G5" s="108">
        <v>97</v>
      </c>
      <c r="H5" s="112" t="s">
        <v>41</v>
      </c>
    </row>
    <row r="6" spans="1:8" ht="28.5" x14ac:dyDescent="0.25">
      <c r="A6" s="107">
        <v>2</v>
      </c>
      <c r="B6" s="108" t="s">
        <v>43</v>
      </c>
      <c r="C6" s="108" t="s">
        <v>40</v>
      </c>
      <c r="D6" s="109">
        <v>41460</v>
      </c>
      <c r="E6" s="110">
        <v>6989217</v>
      </c>
      <c r="F6" s="111">
        <v>41585</v>
      </c>
      <c r="G6" s="108">
        <v>125</v>
      </c>
      <c r="H6" s="112" t="s">
        <v>23</v>
      </c>
    </row>
    <row r="7" spans="1:8" ht="28.5" x14ac:dyDescent="0.25">
      <c r="A7" s="107">
        <v>3</v>
      </c>
      <c r="B7" s="108" t="s">
        <v>44</v>
      </c>
      <c r="C7" s="108" t="s">
        <v>1</v>
      </c>
      <c r="D7" s="109">
        <v>41446</v>
      </c>
      <c r="E7" s="110">
        <v>4600145</v>
      </c>
      <c r="F7" s="111">
        <v>41529</v>
      </c>
      <c r="G7" s="108">
        <v>83</v>
      </c>
      <c r="H7" s="112" t="s">
        <v>45</v>
      </c>
    </row>
    <row r="8" spans="1:8" ht="28.5" x14ac:dyDescent="0.25">
      <c r="A8" s="107">
        <v>4</v>
      </c>
      <c r="B8" s="108" t="s">
        <v>46</v>
      </c>
      <c r="C8" s="108" t="s">
        <v>40</v>
      </c>
      <c r="D8" s="109">
        <v>41418</v>
      </c>
      <c r="E8" s="110">
        <v>4521808</v>
      </c>
      <c r="F8" s="111">
        <v>41530</v>
      </c>
      <c r="G8" s="108">
        <v>112</v>
      </c>
      <c r="H8" s="112" t="s">
        <v>47</v>
      </c>
    </row>
    <row r="9" spans="1:8" ht="28.5" x14ac:dyDescent="0.25">
      <c r="A9" s="107">
        <v>5</v>
      </c>
      <c r="B9" s="108" t="s">
        <v>48</v>
      </c>
      <c r="C9" s="108" t="s">
        <v>40</v>
      </c>
      <c r="D9" s="109">
        <v>41481</v>
      </c>
      <c r="E9" s="110">
        <v>3955379</v>
      </c>
      <c r="F9" s="111">
        <v>41597</v>
      </c>
      <c r="G9" s="108">
        <v>116</v>
      </c>
      <c r="H9" s="112" t="s">
        <v>49</v>
      </c>
    </row>
    <row r="10" spans="1:8" ht="42.75" x14ac:dyDescent="0.25">
      <c r="A10" s="107">
        <v>6</v>
      </c>
      <c r="B10" s="108" t="s">
        <v>50</v>
      </c>
      <c r="C10" s="108" t="s">
        <v>40</v>
      </c>
      <c r="D10" s="109">
        <v>41299</v>
      </c>
      <c r="E10" s="110">
        <v>3716154</v>
      </c>
      <c r="F10" s="111">
        <v>41361</v>
      </c>
      <c r="G10" s="108">
        <v>62</v>
      </c>
      <c r="H10" s="112" t="s">
        <v>51</v>
      </c>
    </row>
    <row r="11" spans="1:8" ht="28.5" x14ac:dyDescent="0.25">
      <c r="A11" s="107">
        <v>7</v>
      </c>
      <c r="B11" s="108" t="s">
        <v>52</v>
      </c>
      <c r="C11" s="108" t="s">
        <v>40</v>
      </c>
      <c r="D11" s="109">
        <v>41593</v>
      </c>
      <c r="E11" s="110">
        <v>3533536</v>
      </c>
      <c r="F11" s="111">
        <v>41718</v>
      </c>
      <c r="G11" s="108">
        <v>125</v>
      </c>
      <c r="H11" s="112" t="s">
        <v>23</v>
      </c>
    </row>
    <row r="12" spans="1:8" x14ac:dyDescent="0.25">
      <c r="A12" s="107">
        <v>8</v>
      </c>
      <c r="B12" s="108" t="s">
        <v>53</v>
      </c>
      <c r="C12" s="108" t="s">
        <v>40</v>
      </c>
      <c r="D12" s="109">
        <v>41278</v>
      </c>
      <c r="E12" s="110">
        <v>3334365</v>
      </c>
      <c r="F12" s="111">
        <v>41375</v>
      </c>
      <c r="G12" s="108">
        <v>97</v>
      </c>
      <c r="H12" s="112" t="s">
        <v>41</v>
      </c>
    </row>
    <row r="13" spans="1:8" ht="28.5" x14ac:dyDescent="0.25">
      <c r="A13" s="107">
        <v>9</v>
      </c>
      <c r="B13" s="108" t="s">
        <v>54</v>
      </c>
      <c r="C13" s="108" t="s">
        <v>40</v>
      </c>
      <c r="D13" s="109">
        <v>41446</v>
      </c>
      <c r="E13" s="110">
        <v>3290880</v>
      </c>
      <c r="F13" s="111">
        <v>41577</v>
      </c>
      <c r="G13" s="108">
        <v>131</v>
      </c>
      <c r="H13" s="112" t="s">
        <v>26</v>
      </c>
    </row>
    <row r="14" spans="1:8" ht="28.5" x14ac:dyDescent="0.25">
      <c r="A14" s="113">
        <v>10</v>
      </c>
      <c r="B14" s="114" t="s">
        <v>55</v>
      </c>
      <c r="C14" s="114" t="s">
        <v>40</v>
      </c>
      <c r="D14" s="115">
        <v>41424</v>
      </c>
      <c r="E14" s="116">
        <v>3214071</v>
      </c>
      <c r="F14" s="117">
        <v>41543</v>
      </c>
      <c r="G14" s="114">
        <v>119</v>
      </c>
      <c r="H14" s="118" t="s">
        <v>25</v>
      </c>
    </row>
  </sheetData>
  <mergeCells count="2">
    <mergeCell ref="D3:E3"/>
    <mergeCell ref="G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4</vt:i4>
      </vt:variant>
    </vt:vector>
  </HeadingPairs>
  <TitlesOfParts>
    <vt:vector size="19" baseType="lpstr">
      <vt:lpstr>tabela 1</vt:lpstr>
      <vt:lpstr>tabela 2</vt:lpstr>
      <vt:lpstr>tabela 3</vt:lpstr>
      <vt:lpstr>gráfico 1</vt:lpstr>
      <vt:lpstr>gráfico 2 e 3</vt:lpstr>
      <vt:lpstr>gráfico 4</vt:lpstr>
      <vt:lpstr>gráfico 5</vt:lpstr>
      <vt:lpstr>gráfico 6</vt:lpstr>
      <vt:lpstr>tabela 4</vt:lpstr>
      <vt:lpstr>tabela 5</vt:lpstr>
      <vt:lpstr>gráfico 7</vt:lpstr>
      <vt:lpstr>gráfico 8</vt:lpstr>
      <vt:lpstr>gráfico 9</vt:lpstr>
      <vt:lpstr>tabelas 6 e 7</vt:lpstr>
      <vt:lpstr>gráfico 10</vt:lpstr>
      <vt:lpstr>'tabela 2'!_ftn1</vt:lpstr>
      <vt:lpstr>'tabela 3'!_ftn1</vt:lpstr>
      <vt:lpstr>'tabela 2'!_ftnref1</vt:lpstr>
      <vt:lpstr>'tabela 3'!_ftnref1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Fontes Escarlate</dc:creator>
  <cp:lastModifiedBy>Felipe Correa Goretti</cp:lastModifiedBy>
  <dcterms:created xsi:type="dcterms:W3CDTF">2016-04-28T13:40:26Z</dcterms:created>
  <dcterms:modified xsi:type="dcterms:W3CDTF">2022-03-24T19:46:28Z</dcterms:modified>
</cp:coreProperties>
</file>