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goretti\Desktop\OCA\Outras Mídias\"/>
    </mc:Choice>
  </mc:AlternateContent>
  <xr:revisionPtr revIDLastSave="0" documentId="8_{988BCE2D-9EAB-4699-B436-F9F9C9E5391F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Gráfico 1" sheetId="1" r:id="rId1"/>
    <sheet name="Gráfico 2" sheetId="20" r:id="rId2"/>
    <sheet name="Gráfico 3" sheetId="21" r:id="rId3"/>
    <sheet name="Tabela 1" sheetId="19" r:id="rId4"/>
    <sheet name="Tabela 2" sheetId="4" r:id="rId5"/>
    <sheet name="Tabela 3" sheetId="5" r:id="rId6"/>
    <sheet name="Gráfico 4" sheetId="6" r:id="rId7"/>
    <sheet name="Gráfico 5" sheetId="7" r:id="rId8"/>
    <sheet name="Tabela 4" sheetId="8" r:id="rId9"/>
    <sheet name="Tabela 5" sheetId="10" r:id="rId10"/>
    <sheet name="Gráfico 6" sheetId="15" r:id="rId11"/>
    <sheet name="Tabela 6" sheetId="11" r:id="rId12"/>
    <sheet name="Tabela 7" sheetId="17" r:id="rId13"/>
    <sheet name="Tabela 8" sheetId="12" r:id="rId14"/>
    <sheet name="Gráfico 7" sheetId="13" r:id="rId15"/>
    <sheet name="Gráfico 8" sheetId="18" r:id="rId16"/>
  </sheets>
  <definedNames>
    <definedName name="_xlnm._FilterDatabase" localSheetId="3" hidden="1">'Tabela 1'!$A$3:$C$9</definedName>
    <definedName name="_xlnm._FilterDatabase" localSheetId="8" hidden="1">'Tabela 4'!$A$3:$D$35</definedName>
    <definedName name="_xlnm._FilterDatabase" localSheetId="13" hidden="1">'Tabela 8'!$A$3:$E$18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7" l="1"/>
  <c r="D4" i="17"/>
  <c r="B10" i="18" l="1"/>
  <c r="C9" i="18" s="1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4" i="12"/>
  <c r="D18" i="12"/>
  <c r="B18" i="12"/>
  <c r="D6" i="17"/>
  <c r="C6" i="17"/>
  <c r="B6" i="17"/>
  <c r="E5" i="11"/>
  <c r="E6" i="11"/>
  <c r="E7" i="11"/>
  <c r="E8" i="11"/>
  <c r="E4" i="11"/>
  <c r="B10" i="15"/>
  <c r="C9" i="15" s="1"/>
  <c r="C18" i="12" l="1"/>
  <c r="C5" i="5" l="1"/>
  <c r="C4" i="5"/>
  <c r="D20" i="5"/>
  <c r="B20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D5" i="4"/>
  <c r="D4" i="4"/>
  <c r="B6" i="4"/>
  <c r="C6" i="4"/>
  <c r="D6" i="4" l="1"/>
  <c r="C20" i="5"/>
  <c r="D11" i="19"/>
  <c r="C11" i="19"/>
  <c r="B11" i="19"/>
  <c r="C7" i="18" l="1"/>
  <c r="C8" i="15"/>
  <c r="C8" i="18"/>
  <c r="C6" i="18"/>
  <c r="C5" i="18"/>
  <c r="C6" i="15"/>
  <c r="C7" i="15"/>
  <c r="C5" i="15"/>
  <c r="E7" i="12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4" i="5"/>
  <c r="E20" i="5" l="1"/>
  <c r="E16" i="12"/>
  <c r="E14" i="12"/>
  <c r="E12" i="12"/>
  <c r="E10" i="12"/>
  <c r="E8" i="12"/>
  <c r="E6" i="12"/>
  <c r="E4" i="12"/>
  <c r="E17" i="12"/>
  <c r="E15" i="12"/>
  <c r="E13" i="12"/>
  <c r="E11" i="12"/>
  <c r="E9" i="12"/>
  <c r="E5" i="12"/>
  <c r="E18" i="12" l="1"/>
</calcChain>
</file>

<file path=xl/sharedStrings.xml><?xml version="1.0" encoding="utf-8"?>
<sst xmlns="http://schemas.openxmlformats.org/spreadsheetml/2006/main" count="239" uniqueCount="117">
  <si>
    <t>Distribuidora</t>
  </si>
  <si>
    <t>Obras brasileiras</t>
  </si>
  <si>
    <t>Obras estrangeiras</t>
  </si>
  <si>
    <t>Total</t>
  </si>
  <si>
    <t>País</t>
  </si>
  <si>
    <t>Estados Unidos</t>
  </si>
  <si>
    <t>Brasil</t>
  </si>
  <si>
    <t>França</t>
  </si>
  <si>
    <t>Nacionais</t>
  </si>
  <si>
    <t>Total de lançamentos</t>
  </si>
  <si>
    <t>Participação de mercado sobre total (%)</t>
  </si>
  <si>
    <t>Paramount</t>
  </si>
  <si>
    <t>Flashstar</t>
  </si>
  <si>
    <t>Paris</t>
  </si>
  <si>
    <t>Focus</t>
  </si>
  <si>
    <t>Califórnia</t>
  </si>
  <si>
    <t>Warner</t>
  </si>
  <si>
    <t>Disney</t>
  </si>
  <si>
    <t>Universal</t>
  </si>
  <si>
    <t>Fox</t>
  </si>
  <si>
    <t>Imagem</t>
  </si>
  <si>
    <t>Imovision</t>
  </si>
  <si>
    <t>Swen</t>
  </si>
  <si>
    <t xml:space="preserve">Título </t>
  </si>
  <si>
    <t>Distribuidora em salas</t>
  </si>
  <si>
    <t>Estreia em salas</t>
  </si>
  <si>
    <t>Distribuidora em DVD</t>
  </si>
  <si>
    <t>PlayArte</t>
  </si>
  <si>
    <t>Título</t>
  </si>
  <si>
    <t>Ano de Produção</t>
  </si>
  <si>
    <t>Fox / Sony</t>
  </si>
  <si>
    <t>H2O Films</t>
  </si>
  <si>
    <t>Blu-Ray</t>
  </si>
  <si>
    <t>DVD</t>
  </si>
  <si>
    <t>Série de TV</t>
  </si>
  <si>
    <t>Tipo da obra</t>
  </si>
  <si>
    <t>Anos</t>
  </si>
  <si>
    <t>Número de títulos</t>
  </si>
  <si>
    <t>Europa</t>
  </si>
  <si>
    <t>Downtown / Paris</t>
  </si>
  <si>
    <t>Séries de TV</t>
  </si>
  <si>
    <t>Canadá</t>
  </si>
  <si>
    <r>
      <t>Internacionais</t>
    </r>
    <r>
      <rPr>
        <i/>
        <sz val="9"/>
        <color indexed="8"/>
        <rFont val="Century Gothic"/>
        <family val="2"/>
      </rPr>
      <t xml:space="preserve"> (majors)</t>
    </r>
  </si>
  <si>
    <t>Coproduções</t>
  </si>
  <si>
    <t>Sem coproduções</t>
  </si>
  <si>
    <t>Obras brasileiras¹</t>
  </si>
  <si>
    <t>Outros</t>
  </si>
  <si>
    <t>Longas-metragens lançados em salas de exibição e em DVD*</t>
  </si>
  <si>
    <t>Relançamentos ou longas-metragens lançados diretamente em DVD</t>
  </si>
  <si>
    <t>Longas-metragens lançados em salas de exibição e em Blu-ray*</t>
  </si>
  <si>
    <t>Relançamentos ou longas-metragens lançados diretamente em Blu-ray</t>
  </si>
  <si>
    <t>Tabela 1 - Número de Obras Lançadas em DVD por País de Origem - 2015</t>
  </si>
  <si>
    <t>Reino Unido</t>
  </si>
  <si>
    <t>Alemanha</t>
  </si>
  <si>
    <t>Tabela 2 - Origem das Obras Lançadas em DVD pelas Distribuidoras Internacionais e Nacionais - 2015</t>
  </si>
  <si>
    <t>Tabela 3 - Número de Obras Brasileiras e Estrangeiras Lançadas em DVD por Distribuidora  - 2015</t>
  </si>
  <si>
    <t xml:space="preserve">Califórnia </t>
  </si>
  <si>
    <t>Tabela 4 - Filmes Brasileiros de Longa-Metragem com Estreia em Salas de Exibição e Lançados em DVD - 2015</t>
  </si>
  <si>
    <t>A Estrada 47</t>
  </si>
  <si>
    <t>A Noite da Virada</t>
  </si>
  <si>
    <t>Carrossel - O Filme</t>
  </si>
  <si>
    <t>Casa Grande</t>
  </si>
  <si>
    <t>Cássia Eller</t>
  </si>
  <si>
    <t>De Gravata e Unha Vermelha</t>
  </si>
  <si>
    <t>Divã a 2</t>
  </si>
  <si>
    <t>Entrando numa Roubada</t>
  </si>
  <si>
    <t>Entre Vales</t>
  </si>
  <si>
    <t>Irmã Dulce</t>
  </si>
  <si>
    <t>Linda de Morrer</t>
  </si>
  <si>
    <t>Loucas pra Casar</t>
  </si>
  <si>
    <t>Made in China</t>
  </si>
  <si>
    <t>Metanóia</t>
  </si>
  <si>
    <t>Meu Passado Me Condena 2</t>
  </si>
  <si>
    <t>Muitos Homens Num Só</t>
  </si>
  <si>
    <t>O Amuleto</t>
  </si>
  <si>
    <t>O Casamento de Gorete</t>
  </si>
  <si>
    <t>O Duelo</t>
  </si>
  <si>
    <t>O Grande Kilapy</t>
  </si>
  <si>
    <t>Operações Especiais</t>
  </si>
  <si>
    <t>Os Amigos</t>
  </si>
  <si>
    <t>Ponte Aérea</t>
  </si>
  <si>
    <t>Qualquer Gato Vira-Lata 2</t>
  </si>
  <si>
    <t>Que Horas Ela Volta?</t>
  </si>
  <si>
    <t>Rio, Eu Te Amo</t>
  </si>
  <si>
    <t>Sangue Azul</t>
  </si>
  <si>
    <t>Sorria, Você Está Sendo Filmado - O Filme</t>
  </si>
  <si>
    <t>Superpai</t>
  </si>
  <si>
    <t>Tim Maia - O Filme</t>
  </si>
  <si>
    <t>Trinta</t>
  </si>
  <si>
    <t xml:space="preserve">Imovision </t>
  </si>
  <si>
    <t xml:space="preserve">Pandora </t>
  </si>
  <si>
    <t>Film Connection / Imovision</t>
  </si>
  <si>
    <t>Atchim e Espirro - Cantigas de Roda</t>
  </si>
  <si>
    <t>Cocoricó - TV Paiol</t>
  </si>
  <si>
    <t>O Natal de Atchim e Espirro</t>
  </si>
  <si>
    <t>Universo Z - Vols. 1 e 2</t>
  </si>
  <si>
    <t>Tabela 5 - Títulos das Obras Brasileiras Lançadas Diretamente em DVD - 2015</t>
  </si>
  <si>
    <t>Gráfico 1 - Evolução do Número de Obras Lançadas em DVD e Blu-ray - 2010 a 2015</t>
  </si>
  <si>
    <t>* Obras lançadas em salas de exibição entre os anos de 2010 e 2015 e lançadas no vídeo em 2015.</t>
  </si>
  <si>
    <t>1960 a 1999</t>
  </si>
  <si>
    <r>
      <t>Tabela 6 - Obras Lançadas em Blu-ray por País de Origem</t>
    </r>
    <r>
      <rPr>
        <sz val="11"/>
        <color indexed="8"/>
        <rFont val="Century Gothic"/>
        <family val="2"/>
      </rPr>
      <t xml:space="preserve"> - 2015¹</t>
    </r>
  </si>
  <si>
    <t>¹Países com mais de 10 participações dentre o total dos 283 lançamentos em alta definição.</t>
  </si>
  <si>
    <t>Tabela 7 - Origem das Obras Lançadas em Blu-ray pelas Distribuidoras Internacionais e Nacionais - 2015</t>
  </si>
  <si>
    <t>¹Foram consideradas obras nacionais todas aquelas que continham CPB (Certificado de Produto Brasileiro), mesmo sendo coprodução.</t>
  </si>
  <si>
    <t>Tabela 8 - Número de Obras Lançadas em Blu-Ray por Distribuidora - 2015</t>
  </si>
  <si>
    <t xml:space="preserve">* Obras lançadas em salas de exibição entre os anos de 2010 e 2015 e lançadas no vídeo em 2015.  </t>
  </si>
  <si>
    <t>2000 a 2012</t>
  </si>
  <si>
    <t>Gráfico 2 - Evolução do Número de Obras Lançadas por Nacionalidade (DVD + Blu-ray) - 2010 a 2015</t>
  </si>
  <si>
    <t>Estrangeiras</t>
  </si>
  <si>
    <t>Gráfico 3 - Evolução do Número de Obras Lançadas por Distribuidora (DVD + Blu-ray) - 2010 a 2015</t>
  </si>
  <si>
    <t>Distribuidoras nacionas</t>
  </si>
  <si>
    <t>Distribuidoras internacionais</t>
  </si>
  <si>
    <t>Gráfico 4 - Obras Lançadas em DVD por Categoria e Tipo de Lançamento - 2015</t>
  </si>
  <si>
    <t>Gráfico 5 - Obras Brasileiras Lançadas em DVD por Categoria e Tipo de Lançamento - 2015</t>
  </si>
  <si>
    <t>Gráfico 6 - Ano de Produção das Obras Lançadas em DVD - 2015</t>
  </si>
  <si>
    <t>Gráfico 7 - Número de Obras Lançadas em Blu-ray por Categoria e Tipo de Lançamento - 2015</t>
  </si>
  <si>
    <t>Gráfico 8 - Ano de Produção das Obras Lançadas em Blu-ray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</si>
</sst>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i/>
      <sz val="9"/>
      <color indexed="8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11"/>
      <color indexed="8"/>
      <name val="Century Gothic"/>
      <family val="2"/>
    </font>
    <font>
      <sz val="8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5A781E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9" fontId="8" fillId="2" borderId="1" xfId="2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NumberFormat="1" applyBorder="1"/>
    <xf numFmtId="0" fontId="0" fillId="0" borderId="0" xfId="0" applyNumberFormat="1" applyFill="1" applyBorder="1"/>
    <xf numFmtId="0" fontId="6" fillId="0" borderId="0" xfId="0" applyFont="1" applyBorder="1" applyAlignment="1">
      <alignment vertical="center"/>
    </xf>
    <xf numFmtId="0" fontId="3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10" fillId="0" borderId="0" xfId="0" applyFont="1"/>
    <xf numFmtId="0" fontId="8" fillId="0" borderId="1" xfId="0" applyFont="1" applyFill="1" applyBorder="1" applyAlignment="1">
      <alignment horizontal="center" vertical="center"/>
    </xf>
    <xf numFmtId="0" fontId="7" fillId="0" borderId="0" xfId="3" applyFont="1" applyAlignment="1">
      <alignment horizontal="left" vertical="center"/>
    </xf>
    <xf numFmtId="0" fontId="2" fillId="0" borderId="0" xfId="3"/>
    <xf numFmtId="0" fontId="3" fillId="0" borderId="0" xfId="3" applyFont="1" applyAlignment="1">
      <alignment horizontal="left" vertical="center"/>
    </xf>
    <xf numFmtId="0" fontId="9" fillId="0" borderId="1" xfId="3" applyFont="1" applyFill="1" applyBorder="1" applyAlignment="1">
      <alignment horizontal="center" vertical="center" wrapText="1"/>
    </xf>
    <xf numFmtId="1" fontId="9" fillId="0" borderId="1" xfId="3" applyNumberFormat="1" applyFont="1" applyFill="1" applyBorder="1" applyAlignment="1">
      <alignment horizontal="center" vertical="center" wrapText="1"/>
    </xf>
    <xf numFmtId="164" fontId="2" fillId="0" borderId="0" xfId="3" applyNumberFormat="1"/>
    <xf numFmtId="0" fontId="7" fillId="0" borderId="0" xfId="3" applyFont="1"/>
    <xf numFmtId="0" fontId="9" fillId="3" borderId="1" xfId="3" applyFont="1" applyFill="1" applyBorder="1" applyAlignment="1">
      <alignment horizontal="center" vertical="center" wrapText="1"/>
    </xf>
    <xf numFmtId="1" fontId="9" fillId="3" borderId="1" xfId="3" applyNumberFormat="1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1" fontId="8" fillId="3" borderId="1" xfId="3" applyNumberFormat="1" applyFont="1" applyFill="1" applyBorder="1" applyAlignment="1">
      <alignment horizontal="center" vertical="center" wrapText="1"/>
    </xf>
    <xf numFmtId="0" fontId="10" fillId="0" borderId="0" xfId="3" applyFont="1" applyAlignment="1">
      <alignment vertical="center"/>
    </xf>
    <xf numFmtId="0" fontId="2" fillId="0" borderId="0" xfId="3" applyAlignment="1">
      <alignment vertical="center"/>
    </xf>
    <xf numFmtId="0" fontId="9" fillId="0" borderId="1" xfId="0" applyFont="1" applyFill="1" applyBorder="1"/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9" fillId="0" borderId="2" xfId="0" applyFont="1" applyBorder="1" applyAlignment="1"/>
    <xf numFmtId="0" fontId="9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8" fillId="0" borderId="1" xfId="0" applyFont="1" applyBorder="1"/>
    <xf numFmtId="0" fontId="9" fillId="0" borderId="0" xfId="0" applyFont="1"/>
    <xf numFmtId="0" fontId="9" fillId="0" borderId="1" xfId="0" applyFont="1" applyBorder="1" applyAlignment="1">
      <alignment horizontal="left"/>
    </xf>
    <xf numFmtId="0" fontId="9" fillId="0" borderId="1" xfId="0" applyNumberFormat="1" applyFont="1" applyBorder="1"/>
    <xf numFmtId="164" fontId="9" fillId="0" borderId="1" xfId="0" applyNumberFormat="1" applyFont="1" applyBorder="1"/>
    <xf numFmtId="0" fontId="9" fillId="0" borderId="1" xfId="0" applyFont="1" applyFill="1" applyBorder="1" applyAlignment="1">
      <alignment horizontal="left"/>
    </xf>
    <xf numFmtId="0" fontId="9" fillId="0" borderId="1" xfId="0" applyNumberFormat="1" applyFont="1" applyFill="1" applyBorder="1"/>
    <xf numFmtId="0" fontId="8" fillId="0" borderId="1" xfId="0" applyNumberFormat="1" applyFont="1" applyFill="1" applyBorder="1"/>
    <xf numFmtId="164" fontId="0" fillId="0" borderId="0" xfId="2" applyNumberFormat="1" applyFont="1"/>
    <xf numFmtId="0" fontId="9" fillId="0" borderId="1" xfId="0" applyFont="1" applyBorder="1" applyAlignment="1"/>
    <xf numFmtId="0" fontId="9" fillId="0" borderId="2" xfId="0" applyFont="1" applyBorder="1" applyAlignment="1">
      <alignment horizontal="center"/>
    </xf>
    <xf numFmtId="0" fontId="9" fillId="0" borderId="0" xfId="0" applyFont="1" applyBorder="1" applyAlignment="1"/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3" xr:uid="{00000000-0005-0000-0000-000002000000}"/>
    <cellStyle name="Porcentagem" xfId="2" builtinId="5"/>
    <cellStyle name="Porcentagem 2" xfId="4" xr:uid="{00000000-0005-0000-0000-000004000000}"/>
  </cellStyles>
  <dxfs count="0"/>
  <tableStyles count="0" defaultTableStyle="TableStyleMedium9" defaultPivotStyle="PivotStyleLight16"/>
  <colors>
    <mruColors>
      <color rgb="FFBEDF7B"/>
      <color rgb="FF85B22C"/>
      <color rgb="FF5A78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34100580359393"/>
          <c:y val="0.18121490126544176"/>
          <c:w val="0.79900949554081002"/>
          <c:h val="0.5807055317222453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1'!$N$6</c:f>
              <c:strCache>
                <c:ptCount val="1"/>
                <c:pt idx="0">
                  <c:v>Blu-Ray</c:v>
                </c:pt>
              </c:strCache>
            </c:strRef>
          </c:tx>
          <c:spPr>
            <a:ln w="38100">
              <a:solidFill>
                <a:srgbClr val="BEDF7B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BEDF7B"/>
              </a:solidFill>
              <a:ln>
                <a:solidFill>
                  <a:srgbClr val="BEDF7B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283542436776547E-2"/>
                  <c:y val="4.5721448280503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E6-4729-9258-FAAC4F11D629}"/>
                </c:ext>
              </c:extLst>
            </c:dLbl>
            <c:dLbl>
              <c:idx val="1"/>
              <c:layout>
                <c:manualLayout>
                  <c:x val="-4.7082125205553473E-2"/>
                  <c:y val="5.4268456827512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E6-4729-9258-FAAC4F11D629}"/>
                </c:ext>
              </c:extLst>
            </c:dLbl>
            <c:dLbl>
              <c:idx val="2"/>
              <c:layout>
                <c:manualLayout>
                  <c:x val="-4.6449089151814095E-2"/>
                  <c:y val="5.8541961101016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E6-4729-9258-FAAC4F11D629}"/>
                </c:ext>
              </c:extLst>
            </c:dLbl>
            <c:dLbl>
              <c:idx val="3"/>
              <c:layout>
                <c:manualLayout>
                  <c:x val="-3.6952082560360602E-2"/>
                  <c:y val="4.9994952554007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E6-4729-9258-FAAC4F11D629}"/>
                </c:ext>
              </c:extLst>
            </c:dLbl>
            <c:dLbl>
              <c:idx val="4"/>
              <c:layout>
                <c:manualLayout>
                  <c:x val="-2.5965471593537667E-2"/>
                  <c:y val="4.7518002557372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E6-4729-9258-FAAC4F11D629}"/>
                </c:ext>
              </c:extLst>
            </c:dLbl>
            <c:dLbl>
              <c:idx val="5"/>
              <c:layout>
                <c:manualLayout>
                  <c:x val="-3.0365942477085749E-2"/>
                  <c:y val="5.2970590214684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E6-4729-9258-FAAC4F11D629}"/>
                </c:ext>
              </c:extLst>
            </c:dLbl>
            <c:dLbl>
              <c:idx val="6"/>
              <c:layout>
                <c:manualLayout>
                  <c:x val="-1.9501091782315075E-2"/>
                  <c:y val="-5.5344039479636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E6-4729-9258-FAAC4F11D629}"/>
                </c:ext>
              </c:extLst>
            </c:dLbl>
            <c:dLbl>
              <c:idx val="7"/>
              <c:layout>
                <c:manualLayout>
                  <c:x val="-3.2222726085940831E-2"/>
                  <c:y val="-4.2638225688231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E6-4729-9258-FAAC4F11D6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1'!$M$7:$M$12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'Gráfico 1'!$N$7:$N$12</c:f>
              <c:numCache>
                <c:formatCode>General</c:formatCode>
                <c:ptCount val="6"/>
                <c:pt idx="0">
                  <c:v>434</c:v>
                </c:pt>
                <c:pt idx="1">
                  <c:v>439</c:v>
                </c:pt>
                <c:pt idx="2">
                  <c:v>455</c:v>
                </c:pt>
                <c:pt idx="3">
                  <c:v>441</c:v>
                </c:pt>
                <c:pt idx="4">
                  <c:v>284</c:v>
                </c:pt>
                <c:pt idx="5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1E6-4729-9258-FAAC4F11D629}"/>
            </c:ext>
          </c:extLst>
        </c:ser>
        <c:ser>
          <c:idx val="1"/>
          <c:order val="1"/>
          <c:tx>
            <c:strRef>
              <c:f>'Gráfico 1'!$O$6</c:f>
              <c:strCache>
                <c:ptCount val="1"/>
                <c:pt idx="0">
                  <c:v>DVD</c:v>
                </c:pt>
              </c:strCache>
            </c:strRef>
          </c:tx>
          <c:spPr>
            <a:ln w="38100">
              <a:solidFill>
                <a:srgbClr val="85B22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5B22C"/>
              </a:solidFill>
              <a:ln>
                <a:solidFill>
                  <a:srgbClr val="85B22C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6108935335962585E-2"/>
                  <c:y val="5.16942593714246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E6-4729-9258-FAAC4F11D629}"/>
                </c:ext>
              </c:extLst>
            </c:dLbl>
            <c:dLbl>
              <c:idx val="1"/>
              <c:layout>
                <c:manualLayout>
                  <c:x val="-5.3791574482509062E-2"/>
                  <c:y val="5.8012988761020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E6-4729-9258-FAAC4F11D629}"/>
                </c:ext>
              </c:extLst>
            </c:dLbl>
            <c:dLbl>
              <c:idx val="2"/>
              <c:layout>
                <c:manualLayout>
                  <c:x val="-5.3237874061553815E-2"/>
                  <c:y val="4.80994683356888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E6-4729-9258-FAAC4F11D629}"/>
                </c:ext>
              </c:extLst>
            </c:dLbl>
            <c:dLbl>
              <c:idx val="3"/>
              <c:layout>
                <c:manualLayout>
                  <c:x val="-4.7698854397127059E-2"/>
                  <c:y val="5.5402113197388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E6-4729-9258-FAAC4F11D629}"/>
                </c:ext>
              </c:extLst>
            </c:dLbl>
            <c:dLbl>
              <c:idx val="4"/>
              <c:layout>
                <c:manualLayout>
                  <c:x val="-4.4749327799993577E-2"/>
                  <c:y val="4.2476949996635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E6-4729-9258-FAAC4F11D629}"/>
                </c:ext>
              </c:extLst>
            </c:dLbl>
            <c:dLbl>
              <c:idx val="5"/>
              <c:layout>
                <c:manualLayout>
                  <c:x val="-1.1884954171304503E-2"/>
                  <c:y val="1.7825528818243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E6-4729-9258-FAAC4F11D629}"/>
                </c:ext>
              </c:extLst>
            </c:dLbl>
            <c:dLbl>
              <c:idx val="6"/>
              <c:layout>
                <c:manualLayout>
                  <c:x val="-4.1552527889375412E-2"/>
                  <c:y val="-5.6129341124341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E6-4729-9258-FAAC4F11D629}"/>
                </c:ext>
              </c:extLst>
            </c:dLbl>
            <c:dLbl>
              <c:idx val="7"/>
              <c:layout>
                <c:manualLayout>
                  <c:x val="-4.1998345578286987E-2"/>
                  <c:y val="-5.4211296962544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1E6-4729-9258-FAAC4F11D629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1'!$M$7:$M$12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'Gráfico 1'!$O$7:$O$12</c:f>
              <c:numCache>
                <c:formatCode>General</c:formatCode>
                <c:ptCount val="6"/>
                <c:pt idx="0">
                  <c:v>1013</c:v>
                </c:pt>
                <c:pt idx="1">
                  <c:v>1130</c:v>
                </c:pt>
                <c:pt idx="2">
                  <c:v>1038</c:v>
                </c:pt>
                <c:pt idx="3">
                  <c:v>885</c:v>
                </c:pt>
                <c:pt idx="4">
                  <c:v>584</c:v>
                </c:pt>
                <c:pt idx="5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1E6-4729-9258-FAAC4F11D629}"/>
            </c:ext>
          </c:extLst>
        </c:ser>
        <c:ser>
          <c:idx val="2"/>
          <c:order val="2"/>
          <c:tx>
            <c:strRef>
              <c:f>'Gráfico 1'!$P$6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5A781E"/>
              </a:solidFill>
            </a:ln>
          </c:spPr>
          <c:marker>
            <c:symbol val="square"/>
            <c:size val="7"/>
            <c:spPr>
              <a:solidFill>
                <a:srgbClr val="5A781E"/>
              </a:solidFill>
              <a:ln>
                <a:solidFill>
                  <a:srgbClr val="5A781E"/>
                </a:solidFill>
              </a:ln>
            </c:spPr>
          </c:marker>
          <c:dLbls>
            <c:dLbl>
              <c:idx val="0"/>
              <c:layout>
                <c:manualLayout>
                  <c:x val="-4.1884816753926704E-2"/>
                  <c:y val="-6.8376068376068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1E6-4729-9258-FAAC4F11D629}"/>
                </c:ext>
              </c:extLst>
            </c:dLbl>
            <c:dLbl>
              <c:idx val="1"/>
              <c:layout>
                <c:manualLayout>
                  <c:x val="-3.4904013961605591E-2"/>
                  <c:y val="-6.8376068376068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E6-4729-9258-FAAC4F11D629}"/>
                </c:ext>
              </c:extLst>
            </c:dLbl>
            <c:dLbl>
              <c:idx val="2"/>
              <c:layout>
                <c:manualLayout>
                  <c:x val="-4.4211751018033846E-2"/>
                  <c:y val="-4.7008547008547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E6-4729-9258-FAAC4F11D629}"/>
                </c:ext>
              </c:extLst>
            </c:dLbl>
            <c:dLbl>
              <c:idx val="3"/>
              <c:layout>
                <c:manualLayout>
                  <c:x val="-4.8865619546247907E-2"/>
                  <c:y val="-4.2735042735042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E6-4729-9258-FAAC4F11D629}"/>
                </c:ext>
              </c:extLst>
            </c:dLbl>
            <c:dLbl>
              <c:idx val="4"/>
              <c:layout>
                <c:manualLayout>
                  <c:x val="-4.1884816753926704E-2"/>
                  <c:y val="-5.5195950973418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E6-4729-9258-FAAC4F11D629}"/>
                </c:ext>
              </c:extLst>
            </c:dLbl>
            <c:dLbl>
              <c:idx val="5"/>
              <c:layout>
                <c:manualLayout>
                  <c:x val="-3.0250145433391676E-2"/>
                  <c:y val="-5.6154896525784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E6-4729-9258-FAAC4F11D6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aseline="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1'!$M$7:$M$12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'Gráfico 1'!$P$7:$P$12</c:f>
              <c:numCache>
                <c:formatCode>General</c:formatCode>
                <c:ptCount val="6"/>
                <c:pt idx="0">
                  <c:v>1447</c:v>
                </c:pt>
                <c:pt idx="1">
                  <c:v>1569</c:v>
                </c:pt>
                <c:pt idx="2">
                  <c:v>1493</c:v>
                </c:pt>
                <c:pt idx="3">
                  <c:v>1326</c:v>
                </c:pt>
                <c:pt idx="4">
                  <c:v>868</c:v>
                </c:pt>
                <c:pt idx="5">
                  <c:v>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1E6-4729-9258-FAAC4F11D6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0931576"/>
        <c:axId val="210406904"/>
      </c:lineChart>
      <c:catAx>
        <c:axId val="170931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 pitchFamily="34" charset="0"/>
                <a:ea typeface="Calibri"/>
                <a:cs typeface="Calibri"/>
              </a:defRPr>
            </a:pPr>
            <a:endParaRPr lang="pt-BR"/>
          </a:p>
        </c:txPr>
        <c:crossAx val="2104069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104069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Calibri"/>
                    <a:cs typeface="Calibri"/>
                  </a:defRPr>
                </a:pPr>
                <a:r>
                  <a:rPr lang="pt-BR" sz="1000" baseline="0">
                    <a:latin typeface="Century Gothic" pitchFamily="34" charset="0"/>
                  </a:rPr>
                  <a:t>Títulos Lançados</a:t>
                </a:r>
              </a:p>
            </c:rich>
          </c:tx>
          <c:layout>
            <c:manualLayout>
              <c:xMode val="edge"/>
              <c:yMode val="edge"/>
              <c:x val="1.6961884999977167E-2"/>
              <c:y val="0.274697826233259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 pitchFamily="34" charset="0"/>
                <a:ea typeface="Calibri"/>
                <a:cs typeface="Calibri"/>
              </a:defRPr>
            </a:pPr>
            <a:endParaRPr lang="pt-BR"/>
          </a:p>
        </c:txPr>
        <c:crossAx val="170931576"/>
        <c:crosses val="autoZero"/>
        <c:crossBetween val="between"/>
        <c:majorUnit val="500"/>
        <c:minorUnit val="500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27384461759034207"/>
          <c:y val="0.8604589810889024"/>
          <c:w val="0.53147178592204636"/>
          <c:h val="0.139541018911097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entury Gothic" pitchFamily="34" charset="0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87" footer="0.4921259850000038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34100580359393"/>
          <c:y val="0.18121490126544176"/>
          <c:w val="0.79900949554081002"/>
          <c:h val="0.58070553172224537"/>
        </c:manualLayout>
      </c:layout>
      <c:lineChart>
        <c:grouping val="standard"/>
        <c:varyColors val="0"/>
        <c:ser>
          <c:idx val="0"/>
          <c:order val="0"/>
          <c:tx>
            <c:strRef>
              <c:f>'Gráfico 2'!$N$6</c:f>
              <c:strCache>
                <c:ptCount val="1"/>
                <c:pt idx="0">
                  <c:v>Nacionais</c:v>
                </c:pt>
              </c:strCache>
            </c:strRef>
          </c:tx>
          <c:spPr>
            <a:ln w="38100">
              <a:solidFill>
                <a:srgbClr val="BEDF7B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BEDF7B"/>
              </a:solidFill>
              <a:ln>
                <a:solidFill>
                  <a:srgbClr val="BEDF7B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629673908562499E-2"/>
                  <c:y val="-5.4592188515620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8C-4B4C-923A-E62ACAB978AE}"/>
                </c:ext>
              </c:extLst>
            </c:dLbl>
            <c:dLbl>
              <c:idx val="1"/>
              <c:layout>
                <c:manualLayout>
                  <c:x val="-4.7082125205553493E-2"/>
                  <c:y val="-5.0224866092365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8C-4B4C-923A-E62ACAB978AE}"/>
                </c:ext>
              </c:extLst>
            </c:dLbl>
            <c:dLbl>
              <c:idx val="2"/>
              <c:layout>
                <c:manualLayout>
                  <c:x val="-3.9468286359493024E-2"/>
                  <c:y val="-5.4310797357226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8C-4B4C-923A-E62ACAB978AE}"/>
                </c:ext>
              </c:extLst>
            </c:dLbl>
            <c:dLbl>
              <c:idx val="3"/>
              <c:layout>
                <c:manualLayout>
                  <c:x val="-3.6952082560360582E-2"/>
                  <c:y val="-5.0318663145163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8C-4B4C-923A-E62ACAB978AE}"/>
                </c:ext>
              </c:extLst>
            </c:dLbl>
            <c:dLbl>
              <c:idx val="4"/>
              <c:layout>
                <c:manualLayout>
                  <c:x val="-3.9927077178179865E-2"/>
                  <c:y val="-4.8615835246299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8C-4B4C-923A-E62ACAB978AE}"/>
                </c:ext>
              </c:extLst>
            </c:dLbl>
            <c:dLbl>
              <c:idx val="5"/>
              <c:layout>
                <c:manualLayout>
                  <c:x val="-3.2692876741192693E-2"/>
                  <c:y val="-4.7342828227976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8C-4B4C-923A-E62ACAB978AE}"/>
                </c:ext>
              </c:extLst>
            </c:dLbl>
            <c:dLbl>
              <c:idx val="6"/>
              <c:layout>
                <c:manualLayout>
                  <c:x val="-1.9501091782315075E-2"/>
                  <c:y val="-5.5344039479636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8C-4B4C-923A-E62ACAB978AE}"/>
                </c:ext>
              </c:extLst>
            </c:dLbl>
            <c:dLbl>
              <c:idx val="7"/>
              <c:layout>
                <c:manualLayout>
                  <c:x val="-3.2222726085940831E-2"/>
                  <c:y val="-4.2638225688231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8C-4B4C-923A-E62ACAB978A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2'!$M$7:$M$12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'Gráfico 2'!$N$7:$N$12</c:f>
              <c:numCache>
                <c:formatCode>General</c:formatCode>
                <c:ptCount val="6"/>
                <c:pt idx="0">
                  <c:v>98</c:v>
                </c:pt>
                <c:pt idx="1">
                  <c:v>109</c:v>
                </c:pt>
                <c:pt idx="2">
                  <c:v>86</c:v>
                </c:pt>
                <c:pt idx="3">
                  <c:v>89</c:v>
                </c:pt>
                <c:pt idx="4">
                  <c:v>54</c:v>
                </c:pt>
                <c:pt idx="5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28C-4B4C-923A-E62ACAB978AE}"/>
            </c:ext>
          </c:extLst>
        </c:ser>
        <c:ser>
          <c:idx val="1"/>
          <c:order val="1"/>
          <c:tx>
            <c:strRef>
              <c:f>'Gráfico 2'!$O$6</c:f>
              <c:strCache>
                <c:ptCount val="1"/>
                <c:pt idx="0">
                  <c:v>Estrangeiras</c:v>
                </c:pt>
              </c:strCache>
            </c:strRef>
          </c:tx>
          <c:spPr>
            <a:ln w="38100">
              <a:solidFill>
                <a:srgbClr val="85B22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5B22C"/>
              </a:solidFill>
              <a:ln>
                <a:solidFill>
                  <a:srgbClr val="85B22C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6108935335962585E-2"/>
                  <c:y val="5.16942593714246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8C-4B4C-923A-E62ACAB978AE}"/>
                </c:ext>
              </c:extLst>
            </c:dLbl>
            <c:dLbl>
              <c:idx val="1"/>
              <c:layout>
                <c:manualLayout>
                  <c:x val="-5.3791574482509062E-2"/>
                  <c:y val="5.8012988761020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8C-4B4C-923A-E62ACAB978AE}"/>
                </c:ext>
              </c:extLst>
            </c:dLbl>
            <c:dLbl>
              <c:idx val="2"/>
              <c:layout>
                <c:manualLayout>
                  <c:x val="-5.3237874061553815E-2"/>
                  <c:y val="4.80994683356888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8C-4B4C-923A-E62ACAB978AE}"/>
                </c:ext>
              </c:extLst>
            </c:dLbl>
            <c:dLbl>
              <c:idx val="3"/>
              <c:layout>
                <c:manualLayout>
                  <c:x val="-5.4679657189448179E-2"/>
                  <c:y val="5.54021342943417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8C-4B4C-923A-E62ACAB978AE}"/>
                </c:ext>
              </c:extLst>
            </c:dLbl>
            <c:dLbl>
              <c:idx val="4"/>
              <c:layout>
                <c:manualLayout>
                  <c:x val="-4.4749327799993577E-2"/>
                  <c:y val="4.2476949996635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28C-4B4C-923A-E62ACAB978AE}"/>
                </c:ext>
              </c:extLst>
            </c:dLbl>
            <c:dLbl>
              <c:idx val="5"/>
              <c:layout>
                <c:manualLayout>
                  <c:x val="-3.5154296812374891E-2"/>
                  <c:y val="4.2903759287142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28C-4B4C-923A-E62ACAB978AE}"/>
                </c:ext>
              </c:extLst>
            </c:dLbl>
            <c:dLbl>
              <c:idx val="6"/>
              <c:layout>
                <c:manualLayout>
                  <c:x val="-4.1552527889375412E-2"/>
                  <c:y val="-5.6129341124341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28C-4B4C-923A-E62ACAB978AE}"/>
                </c:ext>
              </c:extLst>
            </c:dLbl>
            <c:dLbl>
              <c:idx val="7"/>
              <c:layout>
                <c:manualLayout>
                  <c:x val="-4.1998345578286987E-2"/>
                  <c:y val="-5.4211296962544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28C-4B4C-923A-E62ACAB978AE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2'!$M$7:$M$12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'Gráfico 2'!$O$7:$O$12</c:f>
              <c:numCache>
                <c:formatCode>General</c:formatCode>
                <c:ptCount val="6"/>
                <c:pt idx="0">
                  <c:v>1349</c:v>
                </c:pt>
                <c:pt idx="1">
                  <c:v>1460</c:v>
                </c:pt>
                <c:pt idx="2">
                  <c:v>1407</c:v>
                </c:pt>
                <c:pt idx="3">
                  <c:v>1237</c:v>
                </c:pt>
                <c:pt idx="4">
                  <c:v>814</c:v>
                </c:pt>
                <c:pt idx="5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28C-4B4C-923A-E62ACAB978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5044560"/>
        <c:axId val="215044952"/>
      </c:lineChart>
      <c:catAx>
        <c:axId val="21504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 pitchFamily="34" charset="0"/>
                <a:ea typeface="Calibri"/>
                <a:cs typeface="Calibri"/>
              </a:defRPr>
            </a:pPr>
            <a:endParaRPr lang="pt-BR"/>
          </a:p>
        </c:txPr>
        <c:crossAx val="2150449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150449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Calibri"/>
                    <a:cs typeface="Calibri"/>
                  </a:defRPr>
                </a:pPr>
                <a:r>
                  <a:rPr lang="pt-BR" sz="1000" baseline="0">
                    <a:latin typeface="Century Gothic" pitchFamily="34" charset="0"/>
                  </a:rPr>
                  <a:t>Títulos Lançados</a:t>
                </a:r>
              </a:p>
            </c:rich>
          </c:tx>
          <c:layout>
            <c:manualLayout>
              <c:xMode val="edge"/>
              <c:yMode val="edge"/>
              <c:x val="1.6961884999977167E-2"/>
              <c:y val="0.274697826233259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 pitchFamily="34" charset="0"/>
                <a:ea typeface="Calibri"/>
                <a:cs typeface="Calibri"/>
              </a:defRPr>
            </a:pPr>
            <a:endParaRPr lang="pt-BR"/>
          </a:p>
        </c:txPr>
        <c:crossAx val="215044560"/>
        <c:crosses val="autoZero"/>
        <c:crossBetween val="between"/>
        <c:majorUnit val="500"/>
        <c:minorUnit val="500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27384461759034207"/>
          <c:y val="0.8604589810889024"/>
          <c:w val="0.53147178592204636"/>
          <c:h val="0.139541018911097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entury Gothic" pitchFamily="34" charset="0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87" footer="0.49212598500000387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34100580359393"/>
          <c:y val="0.18121490126544176"/>
          <c:w val="0.79900949554081002"/>
          <c:h val="0.58070553172224537"/>
        </c:manualLayout>
      </c:layout>
      <c:lineChart>
        <c:grouping val="standard"/>
        <c:varyColors val="0"/>
        <c:ser>
          <c:idx val="0"/>
          <c:order val="0"/>
          <c:tx>
            <c:strRef>
              <c:f>'Gráfico 3'!$N$6</c:f>
              <c:strCache>
                <c:ptCount val="1"/>
                <c:pt idx="0">
                  <c:v>Distribuidoras nacionas</c:v>
                </c:pt>
              </c:strCache>
            </c:strRef>
          </c:tx>
          <c:spPr>
            <a:ln w="38100">
              <a:solidFill>
                <a:srgbClr val="BEDF7B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BEDF7B"/>
              </a:solidFill>
              <a:ln>
                <a:solidFill>
                  <a:srgbClr val="BEDF7B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1899016549632868E-2"/>
                  <c:y val="-4.62327318803018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FD-4D9C-98AC-38DEA3D55E78}"/>
                </c:ext>
              </c:extLst>
            </c:dLbl>
            <c:dLbl>
              <c:idx val="1"/>
              <c:layout>
                <c:manualLayout>
                  <c:x val="-4.9409059469660531E-2"/>
                  <c:y val="-5.4404594410024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FD-4D9C-98AC-38DEA3D55E78}"/>
                </c:ext>
              </c:extLst>
            </c:dLbl>
            <c:dLbl>
              <c:idx val="2"/>
              <c:layout>
                <c:manualLayout>
                  <c:x val="-3.0160549303064867E-2"/>
                  <c:y val="-5.0131069039567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FD-4D9C-98AC-38DEA3D55E78}"/>
                </c:ext>
              </c:extLst>
            </c:dLbl>
            <c:dLbl>
              <c:idx val="3"/>
              <c:layout>
                <c:manualLayout>
                  <c:x val="-1.8336608447504187E-2"/>
                  <c:y val="-5.0318663145163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FD-4D9C-98AC-38DEA3D55E78}"/>
                </c:ext>
              </c:extLst>
            </c:dLbl>
            <c:dLbl>
              <c:idx val="4"/>
              <c:layout>
                <c:manualLayout>
                  <c:x val="-4.458094570639403E-2"/>
                  <c:y val="4.333818774220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FD-4D9C-98AC-38DEA3D55E78}"/>
                </c:ext>
              </c:extLst>
            </c:dLbl>
            <c:dLbl>
              <c:idx val="5"/>
              <c:layout>
                <c:manualLayout>
                  <c:x val="-9.4235341001224718E-3"/>
                  <c:y val="2.3712553172232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FD-4D9C-98AC-38DEA3D55E78}"/>
                </c:ext>
              </c:extLst>
            </c:dLbl>
            <c:dLbl>
              <c:idx val="6"/>
              <c:layout>
                <c:manualLayout>
                  <c:x val="-1.9501091782315075E-2"/>
                  <c:y val="-5.5344039479636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FD-4D9C-98AC-38DEA3D55E78}"/>
                </c:ext>
              </c:extLst>
            </c:dLbl>
            <c:dLbl>
              <c:idx val="7"/>
              <c:layout>
                <c:manualLayout>
                  <c:x val="-3.2222726085940831E-2"/>
                  <c:y val="-4.2638225688231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FD-4D9C-98AC-38DEA3D55E7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3'!$M$7:$M$12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'Gráfico 3'!$N$7:$N$12</c:f>
              <c:numCache>
                <c:formatCode>General</c:formatCode>
                <c:ptCount val="6"/>
                <c:pt idx="0">
                  <c:v>769</c:v>
                </c:pt>
                <c:pt idx="1">
                  <c:v>924</c:v>
                </c:pt>
                <c:pt idx="2">
                  <c:v>937</c:v>
                </c:pt>
                <c:pt idx="3">
                  <c:v>720</c:v>
                </c:pt>
                <c:pt idx="4">
                  <c:v>420</c:v>
                </c:pt>
                <c:pt idx="5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FFD-4D9C-98AC-38DEA3D55E78}"/>
            </c:ext>
          </c:extLst>
        </c:ser>
        <c:ser>
          <c:idx val="1"/>
          <c:order val="1"/>
          <c:tx>
            <c:strRef>
              <c:f>'Gráfico 3'!$O$6</c:f>
              <c:strCache>
                <c:ptCount val="1"/>
                <c:pt idx="0">
                  <c:v>Distribuidoras internacionais</c:v>
                </c:pt>
              </c:strCache>
            </c:strRef>
          </c:tx>
          <c:spPr>
            <a:ln w="38100">
              <a:solidFill>
                <a:srgbClr val="85B22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5B22C"/>
              </a:solidFill>
              <a:ln>
                <a:solidFill>
                  <a:srgbClr val="85B22C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6108935335962585E-2"/>
                  <c:y val="5.16942593714246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FD-4D9C-98AC-38DEA3D55E78}"/>
                </c:ext>
              </c:extLst>
            </c:dLbl>
            <c:dLbl>
              <c:idx val="1"/>
              <c:layout>
                <c:manualLayout>
                  <c:x val="-5.3791574482509062E-2"/>
                  <c:y val="5.8012988761020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FD-4D9C-98AC-38DEA3D55E78}"/>
                </c:ext>
              </c:extLst>
            </c:dLbl>
            <c:dLbl>
              <c:idx val="2"/>
              <c:layout>
                <c:manualLayout>
                  <c:x val="-5.3237874061553815E-2"/>
                  <c:y val="4.80994683356888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FD-4D9C-98AC-38DEA3D55E78}"/>
                </c:ext>
              </c:extLst>
            </c:dLbl>
            <c:dLbl>
              <c:idx val="3"/>
              <c:layout>
                <c:manualLayout>
                  <c:x val="-4.7698854397127059E-2"/>
                  <c:y val="5.5402113197388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FD-4D9C-98AC-38DEA3D55E78}"/>
                </c:ext>
              </c:extLst>
            </c:dLbl>
            <c:dLbl>
              <c:idx val="4"/>
              <c:layout>
                <c:manualLayout>
                  <c:x val="-3.0787722215351268E-2"/>
                  <c:y val="-4.11176659343915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FFD-4D9C-98AC-38DEA3D55E78}"/>
                </c:ext>
              </c:extLst>
            </c:dLbl>
            <c:dLbl>
              <c:idx val="5"/>
              <c:layout>
                <c:manualLayout>
                  <c:x val="-4.9041513789833862E-3"/>
                  <c:y val="-7.252980524769826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FFD-4D9C-98AC-38DEA3D55E78}"/>
                </c:ext>
              </c:extLst>
            </c:dLbl>
            <c:dLbl>
              <c:idx val="6"/>
              <c:layout>
                <c:manualLayout>
                  <c:x val="-4.1552527889375412E-2"/>
                  <c:y val="-5.6129341124341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FFD-4D9C-98AC-38DEA3D55E78}"/>
                </c:ext>
              </c:extLst>
            </c:dLbl>
            <c:dLbl>
              <c:idx val="7"/>
              <c:layout>
                <c:manualLayout>
                  <c:x val="-4.1998345578286987E-2"/>
                  <c:y val="-5.4211296962544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FFD-4D9C-98AC-38DEA3D55E7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3'!$M$7:$M$12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'Gráfico 3'!$O$7:$O$12</c:f>
              <c:numCache>
                <c:formatCode>General</c:formatCode>
                <c:ptCount val="6"/>
                <c:pt idx="0">
                  <c:v>678</c:v>
                </c:pt>
                <c:pt idx="1">
                  <c:v>645</c:v>
                </c:pt>
                <c:pt idx="2">
                  <c:v>556</c:v>
                </c:pt>
                <c:pt idx="3">
                  <c:v>606</c:v>
                </c:pt>
                <c:pt idx="4">
                  <c:v>448</c:v>
                </c:pt>
                <c:pt idx="5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FFD-4D9C-98AC-38DEA3D55E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6564216"/>
        <c:axId val="216564608"/>
      </c:lineChart>
      <c:catAx>
        <c:axId val="216564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 pitchFamily="34" charset="0"/>
                <a:ea typeface="Calibri"/>
                <a:cs typeface="Calibri"/>
              </a:defRPr>
            </a:pPr>
            <a:endParaRPr lang="pt-BR"/>
          </a:p>
        </c:txPr>
        <c:crossAx val="2165646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165646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Calibri"/>
                    <a:cs typeface="Calibri"/>
                  </a:defRPr>
                </a:pPr>
                <a:r>
                  <a:rPr lang="pt-BR" sz="1000" baseline="0">
                    <a:latin typeface="Century Gothic" pitchFamily="34" charset="0"/>
                  </a:rPr>
                  <a:t>Títulos Lançados</a:t>
                </a:r>
              </a:p>
            </c:rich>
          </c:tx>
          <c:layout>
            <c:manualLayout>
              <c:xMode val="edge"/>
              <c:yMode val="edge"/>
              <c:x val="1.6961884999977167E-2"/>
              <c:y val="0.274697826233259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 pitchFamily="34" charset="0"/>
                <a:ea typeface="Calibri"/>
                <a:cs typeface="Calibri"/>
              </a:defRPr>
            </a:pPr>
            <a:endParaRPr lang="pt-BR"/>
          </a:p>
        </c:txPr>
        <c:crossAx val="216564216"/>
        <c:crosses val="autoZero"/>
        <c:crossBetween val="between"/>
        <c:majorUnit val="500"/>
        <c:minorUnit val="500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319016274798111"/>
          <c:y val="0.84791976238079958"/>
          <c:w val="0.78743455497382187"/>
          <c:h val="0.1520802376192003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entury Gothic" pitchFamily="34" charset="0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387" footer="0.49212598500000387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126517807477804"/>
          <c:y val="0"/>
          <c:w val="0.72308778790699613"/>
          <c:h val="1"/>
        </c:manualLayout>
      </c:layout>
      <c:pie3DChart>
        <c:varyColors val="1"/>
        <c:ser>
          <c:idx val="0"/>
          <c:order val="0"/>
          <c:explosion val="31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A274-4A81-953E-C9E3872DB10D}"/>
              </c:ext>
            </c:extLst>
          </c:dPt>
          <c:dPt>
            <c:idx val="1"/>
            <c:bubble3D val="0"/>
            <c:explosion val="20"/>
            <c:extLst>
              <c:ext xmlns:c16="http://schemas.microsoft.com/office/drawing/2014/chart" uri="{C3380CC4-5D6E-409C-BE32-E72D297353CC}">
                <c16:uniqueId val="{00000001-A274-4A81-953E-C9E3872DB10D}"/>
              </c:ext>
            </c:extLst>
          </c:dPt>
          <c:dPt>
            <c:idx val="2"/>
            <c:bubble3D val="0"/>
            <c:explosion val="14"/>
            <c:extLst>
              <c:ext xmlns:c16="http://schemas.microsoft.com/office/drawing/2014/chart" uri="{C3380CC4-5D6E-409C-BE32-E72D297353CC}">
                <c16:uniqueId val="{00000002-A274-4A81-953E-C9E3872DB10D}"/>
              </c:ext>
            </c:extLst>
          </c:dPt>
          <c:dLbls>
            <c:dLbl>
              <c:idx val="0"/>
              <c:layout>
                <c:manualLayout>
                  <c:x val="-0.17292035876077128"/>
                  <c:y val="3.308030990341873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74-4A81-953E-C9E3872DB10D}"/>
                </c:ext>
              </c:extLst>
            </c:dLbl>
            <c:dLbl>
              <c:idx val="1"/>
              <c:layout>
                <c:manualLayout>
                  <c:x val="0.16700153560887582"/>
                  <c:y val="-0.18930581685007741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4-4A81-953E-C9E3872DB10D}"/>
                </c:ext>
              </c:extLst>
            </c:dLbl>
            <c:dLbl>
              <c:idx val="2"/>
              <c:layout>
                <c:manualLayout>
                  <c:x val="0.10407877172723745"/>
                  <c:y val="6.428311016205270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74-4A81-953E-C9E3872DB10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entury Gothic" panose="020B0502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4'!$K$9:$K$11</c:f>
              <c:strCache>
                <c:ptCount val="3"/>
                <c:pt idx="0">
                  <c:v>Longas-metragens lançados em salas de exibição e em DVD*</c:v>
                </c:pt>
                <c:pt idx="1">
                  <c:v>Relançamentos ou longas-metragens lançados diretamente em DVD</c:v>
                </c:pt>
                <c:pt idx="2">
                  <c:v>Séries de TV</c:v>
                </c:pt>
              </c:strCache>
            </c:strRef>
          </c:cat>
          <c:val>
            <c:numRef>
              <c:f>'Gráfico 4'!$L$9:$L$11</c:f>
              <c:numCache>
                <c:formatCode>General</c:formatCode>
                <c:ptCount val="3"/>
                <c:pt idx="0">
                  <c:v>193</c:v>
                </c:pt>
                <c:pt idx="1">
                  <c:v>244</c:v>
                </c:pt>
                <c:pt idx="2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74-4A81-953E-C9E3872DB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"/>
          <c:y val="0.7740886706813066"/>
          <c:w val="0.87666663857295857"/>
          <c:h val="0.22260335532938724"/>
        </c:manualLayout>
      </c:layout>
      <c:overlay val="0"/>
      <c:txPr>
        <a:bodyPr/>
        <a:lstStyle/>
        <a:p>
          <a:pPr>
            <a:defRPr sz="900">
              <a:latin typeface="Century Gothic" panose="020B0502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126517807477804"/>
          <c:y val="0"/>
          <c:w val="0.72308778790699613"/>
          <c:h val="1"/>
        </c:manualLayout>
      </c:layout>
      <c:pie3DChart>
        <c:varyColors val="1"/>
        <c:ser>
          <c:idx val="0"/>
          <c:order val="0"/>
          <c:explosion val="31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C9E7-4B9E-A50E-348EC2D637FE}"/>
              </c:ext>
            </c:extLst>
          </c:dPt>
          <c:dPt>
            <c:idx val="1"/>
            <c:bubble3D val="0"/>
            <c:explosion val="20"/>
            <c:extLst>
              <c:ext xmlns:c16="http://schemas.microsoft.com/office/drawing/2014/chart" uri="{C3380CC4-5D6E-409C-BE32-E72D297353CC}">
                <c16:uniqueId val="{00000001-C9E7-4B9E-A50E-348EC2D637FE}"/>
              </c:ext>
            </c:extLst>
          </c:dPt>
          <c:dPt>
            <c:idx val="2"/>
            <c:bubble3D val="0"/>
            <c:explosion val="14"/>
            <c:extLst>
              <c:ext xmlns:c16="http://schemas.microsoft.com/office/drawing/2014/chart" uri="{C3380CC4-5D6E-409C-BE32-E72D297353CC}">
                <c16:uniqueId val="{00000002-C9E7-4B9E-A50E-348EC2D637FE}"/>
              </c:ext>
            </c:extLst>
          </c:dPt>
          <c:dLbls>
            <c:dLbl>
              <c:idx val="0"/>
              <c:layout>
                <c:manualLayout>
                  <c:x val="-0.1598333686098134"/>
                  <c:y val="-0.23714515639350467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E7-4B9E-A50E-348EC2D637FE}"/>
                </c:ext>
              </c:extLst>
            </c:dLbl>
            <c:dLbl>
              <c:idx val="1"/>
              <c:layout>
                <c:manualLayout>
                  <c:x val="8.5862196672936694E-2"/>
                  <c:y val="7.064923978643646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E7-4B9E-A50E-348EC2D637FE}"/>
                </c:ext>
              </c:extLst>
            </c:dLbl>
            <c:dLbl>
              <c:idx val="2"/>
              <c:layout>
                <c:manualLayout>
                  <c:x val="0.10407877172723745"/>
                  <c:y val="6.428311016205270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E7-4B9E-A50E-348EC2D637F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entury Gothic" panose="020B0502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5'!$J$7:$J$8</c:f>
              <c:strCache>
                <c:ptCount val="2"/>
                <c:pt idx="0">
                  <c:v>Longas-metragens lançados em salas de exibição e em DVD*</c:v>
                </c:pt>
                <c:pt idx="1">
                  <c:v>Séries de TV</c:v>
                </c:pt>
              </c:strCache>
            </c:strRef>
          </c:cat>
          <c:val>
            <c:numRef>
              <c:f>'Gráfico 5'!$K$7:$K$8</c:f>
              <c:numCache>
                <c:formatCode>General</c:formatCode>
                <c:ptCount val="2"/>
                <c:pt idx="0">
                  <c:v>31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E7-4B9E-A50E-348EC2D63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1.0469592120766332E-2"/>
          <c:y val="0.74585626761753177"/>
          <c:w val="0.87666663857295857"/>
          <c:h val="0.13790581456352982"/>
        </c:manualLayout>
      </c:layout>
      <c:overlay val="0"/>
      <c:txPr>
        <a:bodyPr/>
        <a:lstStyle/>
        <a:p>
          <a:pPr rtl="0">
            <a:defRPr sz="900">
              <a:latin typeface="Century Gothic" panose="020B0502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90997010227031"/>
          <c:y val="4.2520880789673476E-2"/>
          <c:w val="0.49901950046043331"/>
          <c:h val="0.735456985872204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7C590B4-A636-4370-85DE-6420CF27A430}" type="CELLREF">
                      <a:rPr lang="en-US"/>
                      <a:pPr/>
                      <a:t>[CELLREF]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{A7C590B4-A636-4370-85DE-6420CF27A430}</c15:txfldGUID>
                      <c15:f>'Gráfico 6'!$C$5</c15:f>
                      <c15:dlblFieldTableCache>
                        <c:ptCount val="1"/>
                        <c:pt idx="0">
                          <c:v>3,4%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7C9-4E26-9510-58EDFB2A790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5102270-C490-457E-AA1B-170498ED6D0B}" type="CELLREF">
                      <a:rPr lang="en-US"/>
                      <a:pPr/>
                      <a:t>[CELLREF]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{85102270-C490-457E-AA1B-170498ED6D0B}</c15:txfldGUID>
                      <c15:f>'Gráfico 6'!$C$6</c15:f>
                      <c15:dlblFieldTableCache>
                        <c:ptCount val="1"/>
                        <c:pt idx="0">
                          <c:v>7,8%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7C9-4E26-9510-58EDFB2A790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5BD81FF-17DF-49D9-9AD6-032AC0A0767F}" type="CELLREF">
                      <a:rPr lang="en-US"/>
                      <a:pPr/>
                      <a:t>[CELLREF]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{55BD81FF-17DF-49D9-9AD6-032AC0A0767F}</c15:txfldGUID>
                      <c15:f>'Gráfico 6'!$C$7</c15:f>
                      <c15:dlblFieldTableCache>
                        <c:ptCount val="1"/>
                        <c:pt idx="0">
                          <c:v>13,3%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7C9-4E26-9510-58EDFB2A790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E3D6A40-399F-4C35-BBB5-4A39F0F11963}" type="CELLREF">
                      <a:rPr lang="en-US"/>
                      <a:pPr/>
                      <a:t>[CELLREF]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{0E3D6A40-399F-4C35-BBB5-4A39F0F11963}</c15:txfldGUID>
                      <c15:f>'Gráfico 6'!$C$8</c15:f>
                      <c15:dlblFieldTableCache>
                        <c:ptCount val="1"/>
                        <c:pt idx="0">
                          <c:v>46,0%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7C9-4E26-9510-58EDFB2A790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BAFF9A4-E94B-450E-805B-F7E60B0993DC}" type="CELLREF">
                      <a:rPr lang="en-US"/>
                      <a:pPr/>
                      <a:t>[CELLREF]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{5BAFF9A4-E94B-450E-805B-F7E60B0993DC}</c15:txfldGUID>
                      <c15:f>'Gráfico 6'!$C$9</c15:f>
                      <c15:dlblFieldTableCache>
                        <c:ptCount val="1"/>
                        <c:pt idx="0">
                          <c:v>29,5%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7C9-4E26-9510-58EDFB2A79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6'!$A$5:$A$9</c:f>
              <c:strCache>
                <c:ptCount val="5"/>
                <c:pt idx="0">
                  <c:v>1960 a 1999</c:v>
                </c:pt>
                <c:pt idx="1">
                  <c:v>2000 a 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strCache>
            </c:strRef>
          </c:cat>
          <c:val>
            <c:numRef>
              <c:f>'Gráfico 6'!$B$5:$B$9</c:f>
              <c:numCache>
                <c:formatCode>General</c:formatCode>
                <c:ptCount val="5"/>
                <c:pt idx="0">
                  <c:v>18</c:v>
                </c:pt>
                <c:pt idx="1">
                  <c:v>41</c:v>
                </c:pt>
                <c:pt idx="2">
                  <c:v>70</c:v>
                </c:pt>
                <c:pt idx="3">
                  <c:v>243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C9-4E26-9510-58EDFB2A7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0408472"/>
        <c:axId val="210408864"/>
      </c:barChart>
      <c:catAx>
        <c:axId val="210408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pt-BR"/>
          </a:p>
        </c:txPr>
        <c:crossAx val="210408864"/>
        <c:crosses val="autoZero"/>
        <c:auto val="1"/>
        <c:lblAlgn val="ctr"/>
        <c:lblOffset val="100"/>
        <c:noMultiLvlLbl val="0"/>
      </c:catAx>
      <c:valAx>
        <c:axId val="2104088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r>
                  <a:rPr lang="pt-BR" sz="900" b="0">
                    <a:latin typeface="Century Gothic" pitchFamily="34" charset="0"/>
                  </a:rPr>
                  <a:t>Nº</a:t>
                </a:r>
                <a:r>
                  <a:rPr lang="pt-BR" sz="900" b="0" baseline="0">
                    <a:latin typeface="Century Gothic" pitchFamily="34" charset="0"/>
                  </a:rPr>
                  <a:t> de obras</a:t>
                </a:r>
                <a:endParaRPr lang="pt-BR" sz="900" b="0">
                  <a:latin typeface="Century Gothic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Century Gothic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pt-BR"/>
          </a:p>
        </c:txPr>
        <c:crossAx val="2104084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t-BR"/>
    </a:p>
  </c:txPr>
  <c:printSettings>
    <c:headerFooter alignWithMargins="0"/>
    <c:pageMargins b="0.98425196899999956" l="0.78740157499999996" r="0.78740157499999996" t="0.98425196899999956" header="0.49212598500000426" footer="0.49212598500000426"/>
    <c:pageSetup paperSize="9" orientation="landscape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126517807477804"/>
          <c:y val="0"/>
          <c:w val="0.72308778790699613"/>
          <c:h val="1"/>
        </c:manualLayout>
      </c:layout>
      <c:pie3DChart>
        <c:varyColors val="1"/>
        <c:ser>
          <c:idx val="0"/>
          <c:order val="0"/>
          <c:explosion val="31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9671-49E2-A02D-E1393D02EE21}"/>
              </c:ext>
            </c:extLst>
          </c:dPt>
          <c:dPt>
            <c:idx val="1"/>
            <c:bubble3D val="0"/>
            <c:explosion val="20"/>
            <c:extLst>
              <c:ext xmlns:c16="http://schemas.microsoft.com/office/drawing/2014/chart" uri="{C3380CC4-5D6E-409C-BE32-E72D297353CC}">
                <c16:uniqueId val="{00000001-9671-49E2-A02D-E1393D02EE21}"/>
              </c:ext>
            </c:extLst>
          </c:dPt>
          <c:dPt>
            <c:idx val="2"/>
            <c:bubble3D val="0"/>
            <c:explosion val="14"/>
            <c:extLst>
              <c:ext xmlns:c16="http://schemas.microsoft.com/office/drawing/2014/chart" uri="{C3380CC4-5D6E-409C-BE32-E72D297353CC}">
                <c16:uniqueId val="{00000002-9671-49E2-A02D-E1393D02EE21}"/>
              </c:ext>
            </c:extLst>
          </c:dPt>
          <c:dLbls>
            <c:dLbl>
              <c:idx val="0"/>
              <c:layout>
                <c:manualLayout>
                  <c:x val="-0.17292035876077128"/>
                  <c:y val="3.308030990341873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71-49E2-A02D-E1393D02EE21}"/>
                </c:ext>
              </c:extLst>
            </c:dLbl>
            <c:dLbl>
              <c:idx val="1"/>
              <c:layout>
                <c:manualLayout>
                  <c:x val="0.16700153560887582"/>
                  <c:y val="-0.18930581685007741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71-49E2-A02D-E1393D02EE21}"/>
                </c:ext>
              </c:extLst>
            </c:dLbl>
            <c:dLbl>
              <c:idx val="2"/>
              <c:layout>
                <c:manualLayout>
                  <c:x val="0.10407877172723745"/>
                  <c:y val="6.428311016205270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71-49E2-A02D-E1393D02EE2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Century Gothic" panose="020B0502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7'!$J$8:$J$10</c:f>
              <c:strCache>
                <c:ptCount val="3"/>
                <c:pt idx="0">
                  <c:v>Longas-metragens lançados em salas de exibição e em Blu-ray*</c:v>
                </c:pt>
                <c:pt idx="1">
                  <c:v>Relançamentos ou longas-metragens lançados diretamente em Blu-ray</c:v>
                </c:pt>
                <c:pt idx="2">
                  <c:v>Séries de TV</c:v>
                </c:pt>
              </c:strCache>
            </c:strRef>
          </c:cat>
          <c:val>
            <c:numRef>
              <c:f>'Gráfico 7'!$K$8:$K$10</c:f>
              <c:numCache>
                <c:formatCode>General</c:formatCode>
                <c:ptCount val="3"/>
                <c:pt idx="0">
                  <c:v>127</c:v>
                </c:pt>
                <c:pt idx="1">
                  <c:v>121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71-49E2-A02D-E1393D02E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"/>
          <c:y val="0.7740886706813066"/>
          <c:w val="0.87666663857295857"/>
          <c:h val="0.22260335532938724"/>
        </c:manualLayout>
      </c:layout>
      <c:overlay val="0"/>
      <c:txPr>
        <a:bodyPr/>
        <a:lstStyle/>
        <a:p>
          <a:pPr>
            <a:defRPr sz="900">
              <a:latin typeface="Century Gothic" panose="020B0502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90997010227045"/>
          <c:y val="4.2520880789673476E-2"/>
          <c:w val="0.49901950046043331"/>
          <c:h val="0.735456985872204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A32-4F11-8F23-A9C74BCDF04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BCFD8DC-D020-4DF5-A24C-CEED36264721}" type="CELLREF">
                      <a:rPr lang="en-US"/>
                      <a:pPr/>
                      <a:t>[CELLREF]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{DBCFD8DC-D020-4DF5-A24C-CEED36264721}</c15:txfldGUID>
                      <c15:f>'Gráfico 8'!$C$6</c15:f>
                      <c15:dlblFieldTableCache>
                        <c:ptCount val="1"/>
                        <c:pt idx="0">
                          <c:v>4,9%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A32-4F11-8F23-A9C74BCDF04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98314EE-8888-4E6B-A9AE-A8E8496F845C}" type="CELLREF">
                      <a:rPr lang="en-US"/>
                      <a:pPr/>
                      <a:t>[CELLREF]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{B98314EE-8888-4E6B-A9AE-A8E8496F845C}</c15:txfldGUID>
                      <c15:f>'Gráfico 8'!$C$7</c15:f>
                      <c15:dlblFieldTableCache>
                        <c:ptCount val="1"/>
                        <c:pt idx="0">
                          <c:v>10,2%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2A32-4F11-8F23-A9C74BCDF04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BB09B6C-B844-4DBE-B29F-55F596E78549}" type="CELLREF">
                      <a:rPr lang="en-US"/>
                      <a:pPr/>
                      <a:t>[CELLREF]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{6BB09B6C-B844-4DBE-B29F-55F596E78549}</c15:txfldGUID>
                      <c15:f>'Gráfico 8'!$C$8</c15:f>
                      <c15:dlblFieldTableCache>
                        <c:ptCount val="1"/>
                        <c:pt idx="0">
                          <c:v>45,2%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A32-4F11-8F23-A9C74BCDF04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9D50C63-6E33-4D8C-ACE4-A5DF88A52822}" type="CELLREF">
                      <a:rPr lang="en-US"/>
                      <a:pPr/>
                      <a:t>[CELLREF]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{09D50C63-6E33-4D8C-ACE4-A5DF88A52822}</c15:txfldGUID>
                      <c15:f>'Gráfico 8'!$C$9</c15:f>
                      <c15:dlblFieldTableCache>
                        <c:ptCount val="1"/>
                        <c:pt idx="0">
                          <c:v>33,6%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2A32-4F11-8F23-A9C74BCDF0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8'!$A$5:$A$9</c:f>
              <c:strCache>
                <c:ptCount val="5"/>
                <c:pt idx="0">
                  <c:v>1960 a 1999</c:v>
                </c:pt>
                <c:pt idx="1">
                  <c:v>2000 a 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strCache>
            </c:strRef>
          </c:cat>
          <c:val>
            <c:numRef>
              <c:f>'Gráfico 8'!$B$5:$B$9</c:f>
              <c:numCache>
                <c:formatCode>General</c:formatCode>
                <c:ptCount val="5"/>
                <c:pt idx="0">
                  <c:v>17</c:v>
                </c:pt>
                <c:pt idx="1">
                  <c:v>14</c:v>
                </c:pt>
                <c:pt idx="2">
                  <c:v>29</c:v>
                </c:pt>
                <c:pt idx="3">
                  <c:v>128</c:v>
                </c:pt>
                <c:pt idx="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32-4F11-8F23-A9C74BCDF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0409648"/>
        <c:axId val="210410040"/>
      </c:barChart>
      <c:catAx>
        <c:axId val="210409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pt-BR"/>
          </a:p>
        </c:txPr>
        <c:crossAx val="210410040"/>
        <c:crosses val="autoZero"/>
        <c:auto val="1"/>
        <c:lblAlgn val="ctr"/>
        <c:lblOffset val="100"/>
        <c:noMultiLvlLbl val="0"/>
      </c:catAx>
      <c:valAx>
        <c:axId val="2104100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r>
                  <a:rPr lang="pt-BR" sz="900" b="0">
                    <a:latin typeface="Century Gothic" pitchFamily="34" charset="0"/>
                  </a:rPr>
                  <a:t>Nº</a:t>
                </a:r>
                <a:r>
                  <a:rPr lang="pt-BR" sz="900" b="0" baseline="0">
                    <a:latin typeface="Century Gothic" pitchFamily="34" charset="0"/>
                  </a:rPr>
                  <a:t> de obras</a:t>
                </a:r>
                <a:endParaRPr lang="pt-BR" sz="900" b="0">
                  <a:latin typeface="Century Gothic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Century Gothic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pt-BR"/>
          </a:p>
        </c:txPr>
        <c:crossAx val="2104096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t-BR"/>
    </a:p>
  </c:txPr>
  <c:printSettings>
    <c:headerFooter alignWithMargins="0"/>
    <c:pageMargins b="0.98425196899999956" l="0.78740157499999996" r="0.78740157499999996" t="0.98425196899999956" header="0.49212598500000443" footer="0.4921259850000044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</xdr:row>
      <xdr:rowOff>95250</xdr:rowOff>
    </xdr:from>
    <xdr:to>
      <xdr:col>9</xdr:col>
      <xdr:colOff>161925</xdr:colOff>
      <xdr:row>18</xdr:row>
      <xdr:rowOff>19050</xdr:rowOff>
    </xdr:to>
    <xdr:graphicFrame macro="">
      <xdr:nvGraphicFramePr>
        <xdr:cNvPr id="1051" name="Chart 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0.74527</cdr:x>
      <cdr:y>0.70143</cdr:y>
    </cdr:from>
    <cdr:to>
      <cdr:x>0.9324</cdr:x>
      <cdr:y>0.81771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23125" y="2632356"/>
          <a:ext cx="1085490" cy="4363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900" b="0">
              <a:latin typeface="Century Gothic" pitchFamily="34" charset="0"/>
            </a:rPr>
            <a:t>Total: 283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</xdr:row>
      <xdr:rowOff>95250</xdr:rowOff>
    </xdr:from>
    <xdr:to>
      <xdr:col>9</xdr:col>
      <xdr:colOff>161925</xdr:colOff>
      <xdr:row>18</xdr:row>
      <xdr:rowOff>19050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</xdr:row>
      <xdr:rowOff>95250</xdr:rowOff>
    </xdr:from>
    <xdr:to>
      <xdr:col>9</xdr:col>
      <xdr:colOff>161925</xdr:colOff>
      <xdr:row>18</xdr:row>
      <xdr:rowOff>19050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</xdr:row>
      <xdr:rowOff>33616</xdr:rowOff>
    </xdr:from>
    <xdr:to>
      <xdr:col>8</xdr:col>
      <xdr:colOff>257735</xdr:colOff>
      <xdr:row>19</xdr:row>
      <xdr:rowOff>100851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134470</xdr:colOff>
      <xdr:row>13</xdr:row>
      <xdr:rowOff>112058</xdr:rowOff>
    </xdr:from>
    <xdr:to>
      <xdr:col>7</xdr:col>
      <xdr:colOff>443767</xdr:colOff>
      <xdr:row>15</xdr:row>
      <xdr:rowOff>102539</xdr:rowOff>
    </xdr:to>
    <xdr:sp macro="" textlink="">
      <xdr:nvSpPr>
        <xdr:cNvPr id="3" name="CaixaDeTexto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3765176" y="2644587"/>
          <a:ext cx="914415" cy="37148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pt-BR" sz="900" b="0">
              <a:latin typeface="Century Gothic" pitchFamily="34" charset="0"/>
            </a:rPr>
            <a:t>Total: 528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56030</xdr:colOff>
      <xdr:row>2</xdr:row>
      <xdr:rowOff>0</xdr:rowOff>
    </xdr:from>
    <xdr:to>
      <xdr:col>8</xdr:col>
      <xdr:colOff>67236</xdr:colOff>
      <xdr:row>18</xdr:row>
      <xdr:rowOff>78440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561974</xdr:colOff>
      <xdr:row>3</xdr:row>
      <xdr:rowOff>152399</xdr:rowOff>
    </xdr:from>
    <xdr:to>
      <xdr:col>13</xdr:col>
      <xdr:colOff>457200</xdr:colOff>
      <xdr:row>28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0.74527</cdr:x>
      <cdr:y>0.70143</cdr:y>
    </cdr:from>
    <cdr:to>
      <cdr:x>0.9324</cdr:x>
      <cdr:y>0.81771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23125" y="2632356"/>
          <a:ext cx="1085490" cy="4363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900" b="0">
              <a:latin typeface="Century Gothic" pitchFamily="34" charset="0"/>
            </a:rPr>
            <a:t>Total: 528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152400</xdr:rowOff>
    </xdr:from>
    <xdr:to>
      <xdr:col>8</xdr:col>
      <xdr:colOff>194422</xdr:colOff>
      <xdr:row>18</xdr:row>
      <xdr:rowOff>34177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561974</xdr:colOff>
      <xdr:row>2</xdr:row>
      <xdr:rowOff>171450</xdr:rowOff>
    </xdr:from>
    <xdr:to>
      <xdr:col>11</xdr:col>
      <xdr:colOff>533400</xdr:colOff>
      <xdr:row>22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workbookViewId="0">
      <selection activeCell="M14" sqref="M14"/>
    </sheetView>
  </sheetViews>
  <sheetFormatPr defaultRowHeight="15" x14ac:dyDescent="0.25"/>
  <sheetData>
    <row r="1" spans="1:16" ht="16.5" x14ac:dyDescent="0.25">
      <c r="A1" s="13" t="s">
        <v>97</v>
      </c>
    </row>
    <row r="6" spans="1:16" ht="15.75" x14ac:dyDescent="0.3">
      <c r="M6" s="57"/>
      <c r="N6" s="58" t="s">
        <v>32</v>
      </c>
      <c r="O6" s="58" t="s">
        <v>33</v>
      </c>
      <c r="P6" s="58" t="s">
        <v>3</v>
      </c>
    </row>
    <row r="7" spans="1:16" ht="15.75" x14ac:dyDescent="0.3">
      <c r="M7" s="59">
        <v>2010</v>
      </c>
      <c r="N7" s="60">
        <v>434</v>
      </c>
      <c r="O7" s="61">
        <v>1013</v>
      </c>
      <c r="P7" s="61">
        <v>1447</v>
      </c>
    </row>
    <row r="8" spans="1:16" ht="15.75" x14ac:dyDescent="0.3">
      <c r="M8" s="59">
        <v>2011</v>
      </c>
      <c r="N8" s="60">
        <v>439</v>
      </c>
      <c r="O8" s="61">
        <v>1130</v>
      </c>
      <c r="P8" s="61">
        <v>1569</v>
      </c>
    </row>
    <row r="9" spans="1:16" ht="15.75" x14ac:dyDescent="0.3">
      <c r="M9" s="59">
        <v>2012</v>
      </c>
      <c r="N9" s="60">
        <v>455</v>
      </c>
      <c r="O9" s="61">
        <v>1038</v>
      </c>
      <c r="P9" s="61">
        <v>1493</v>
      </c>
    </row>
    <row r="10" spans="1:16" ht="15.75" x14ac:dyDescent="0.3">
      <c r="M10" s="59">
        <v>2013</v>
      </c>
      <c r="N10" s="60">
        <v>441</v>
      </c>
      <c r="O10" s="61">
        <v>885</v>
      </c>
      <c r="P10" s="61">
        <v>1326</v>
      </c>
    </row>
    <row r="11" spans="1:16" ht="15.75" x14ac:dyDescent="0.3">
      <c r="M11" s="59">
        <v>2014</v>
      </c>
      <c r="N11" s="60">
        <v>284</v>
      </c>
      <c r="O11" s="61">
        <v>584</v>
      </c>
      <c r="P11" s="61">
        <v>868</v>
      </c>
    </row>
    <row r="12" spans="1:16" ht="15.75" x14ac:dyDescent="0.3">
      <c r="M12" s="59">
        <v>2015</v>
      </c>
      <c r="N12" s="60">
        <v>283</v>
      </c>
      <c r="O12" s="61">
        <v>528</v>
      </c>
      <c r="P12" s="61">
        <v>811</v>
      </c>
    </row>
    <row r="19" spans="1:1" x14ac:dyDescent="0.25">
      <c r="A19" s="1"/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"/>
  <sheetViews>
    <sheetView workbookViewId="0">
      <selection activeCell="A12" sqref="A12"/>
    </sheetView>
  </sheetViews>
  <sheetFormatPr defaultRowHeight="15" x14ac:dyDescent="0.25"/>
  <cols>
    <col min="1" max="1" width="37.28515625" customWidth="1"/>
    <col min="2" max="2" width="14.42578125" bestFit="1" customWidth="1"/>
    <col min="3" max="3" width="19.28515625" customWidth="1"/>
    <col min="4" max="4" width="16" bestFit="1" customWidth="1"/>
  </cols>
  <sheetData>
    <row r="1" spans="1:4" ht="16.5" x14ac:dyDescent="0.25">
      <c r="A1" s="14" t="s">
        <v>96</v>
      </c>
    </row>
    <row r="2" spans="1:4" x14ac:dyDescent="0.25">
      <c r="A2" s="4"/>
    </row>
    <row r="3" spans="1:4" ht="34.5" customHeight="1" x14ac:dyDescent="0.25">
      <c r="A3" s="33" t="s">
        <v>28</v>
      </c>
      <c r="B3" s="33" t="s">
        <v>29</v>
      </c>
      <c r="C3" s="33" t="s">
        <v>26</v>
      </c>
      <c r="D3" s="33" t="s">
        <v>35</v>
      </c>
    </row>
    <row r="4" spans="1:4" ht="20.25" customHeight="1" x14ac:dyDescent="0.25">
      <c r="A4" s="15" t="s">
        <v>92</v>
      </c>
      <c r="B4" s="16">
        <v>2015</v>
      </c>
      <c r="C4" s="16" t="s">
        <v>12</v>
      </c>
      <c r="D4" s="23" t="s">
        <v>34</v>
      </c>
    </row>
    <row r="5" spans="1:4" ht="20.25" customHeight="1" x14ac:dyDescent="0.25">
      <c r="A5" s="15" t="s">
        <v>93</v>
      </c>
      <c r="B5" s="16">
        <v>2014</v>
      </c>
      <c r="C5" s="16" t="s">
        <v>11</v>
      </c>
      <c r="D5" s="23" t="s">
        <v>34</v>
      </c>
    </row>
    <row r="6" spans="1:4" ht="20.25" customHeight="1" x14ac:dyDescent="0.25">
      <c r="A6" s="15" t="s">
        <v>94</v>
      </c>
      <c r="B6" s="16">
        <v>2015</v>
      </c>
      <c r="C6" s="16" t="s">
        <v>12</v>
      </c>
      <c r="D6" s="23" t="s">
        <v>34</v>
      </c>
    </row>
    <row r="7" spans="1:4" ht="20.25" customHeight="1" x14ac:dyDescent="0.25">
      <c r="A7" s="15" t="s">
        <v>95</v>
      </c>
      <c r="B7" s="16">
        <v>2015</v>
      </c>
      <c r="C7" s="16" t="s">
        <v>38</v>
      </c>
      <c r="D7" s="23" t="s">
        <v>34</v>
      </c>
    </row>
    <row r="8" spans="1:4" ht="16.5" customHeight="1" x14ac:dyDescent="0.25">
      <c r="A8" s="81" t="s">
        <v>3</v>
      </c>
      <c r="B8" s="82"/>
      <c r="C8" s="83"/>
      <c r="D8" s="29">
        <v>4</v>
      </c>
    </row>
    <row r="10" spans="1:4" x14ac:dyDescent="0.25">
      <c r="A10" s="1"/>
    </row>
  </sheetData>
  <mergeCells count="1">
    <mergeCell ref="A8:C8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6"/>
  <sheetViews>
    <sheetView workbookViewId="0"/>
  </sheetViews>
  <sheetFormatPr defaultRowHeight="15" x14ac:dyDescent="0.25"/>
  <cols>
    <col min="1" max="1" width="10.85546875" bestFit="1" customWidth="1"/>
    <col min="2" max="2" width="17.28515625" bestFit="1" customWidth="1"/>
  </cols>
  <sheetData>
    <row r="1" spans="1:3" ht="16.5" x14ac:dyDescent="0.3">
      <c r="A1" s="25" t="s">
        <v>114</v>
      </c>
    </row>
    <row r="4" spans="1:3" ht="15.75" x14ac:dyDescent="0.3">
      <c r="A4" s="66" t="s">
        <v>36</v>
      </c>
      <c r="B4" s="66" t="s">
        <v>37</v>
      </c>
      <c r="C4" s="67"/>
    </row>
    <row r="5" spans="1:3" ht="15.75" x14ac:dyDescent="0.3">
      <c r="A5" s="68" t="s">
        <v>99</v>
      </c>
      <c r="B5" s="69">
        <v>18</v>
      </c>
      <c r="C5" s="70">
        <f>B5/B$10</f>
        <v>3.4090909090909088E-2</v>
      </c>
    </row>
    <row r="6" spans="1:3" ht="15.75" x14ac:dyDescent="0.3">
      <c r="A6" s="68" t="s">
        <v>106</v>
      </c>
      <c r="B6" s="69">
        <v>41</v>
      </c>
      <c r="C6" s="70">
        <f>B6/B$10</f>
        <v>7.7651515151515152E-2</v>
      </c>
    </row>
    <row r="7" spans="1:3" ht="15.75" x14ac:dyDescent="0.3">
      <c r="A7" s="71">
        <v>2013</v>
      </c>
      <c r="B7" s="72">
        <v>70</v>
      </c>
      <c r="C7" s="70">
        <f>B7/B$10</f>
        <v>0.13257575757575757</v>
      </c>
    </row>
    <row r="8" spans="1:3" ht="15.75" x14ac:dyDescent="0.3">
      <c r="A8" s="71">
        <v>2014</v>
      </c>
      <c r="B8" s="72">
        <v>243</v>
      </c>
      <c r="C8" s="70">
        <f>B8/B$10</f>
        <v>0.46022727272727271</v>
      </c>
    </row>
    <row r="9" spans="1:3" ht="15.75" x14ac:dyDescent="0.3">
      <c r="A9" s="71">
        <v>2015</v>
      </c>
      <c r="B9" s="72">
        <v>156</v>
      </c>
      <c r="C9" s="70">
        <f>B9/B$10</f>
        <v>0.29545454545454547</v>
      </c>
    </row>
    <row r="10" spans="1:3" x14ac:dyDescent="0.25">
      <c r="A10" s="66" t="s">
        <v>3</v>
      </c>
      <c r="B10" s="73">
        <f>SUM(B5:B9)</f>
        <v>528</v>
      </c>
    </row>
    <row r="17" spans="1:3" x14ac:dyDescent="0.25">
      <c r="A17" s="35"/>
      <c r="B17" s="36"/>
      <c r="C17" s="35"/>
    </row>
    <row r="18" spans="1:3" x14ac:dyDescent="0.25">
      <c r="A18" s="35"/>
      <c r="B18" s="36"/>
      <c r="C18" s="35"/>
    </row>
    <row r="19" spans="1:3" x14ac:dyDescent="0.25">
      <c r="A19" s="35"/>
      <c r="B19" s="36"/>
      <c r="C19" s="35"/>
    </row>
    <row r="20" spans="1:3" x14ac:dyDescent="0.25">
      <c r="A20" s="35"/>
      <c r="B20" s="36"/>
      <c r="C20" s="35"/>
    </row>
    <row r="21" spans="1:3" x14ac:dyDescent="0.25">
      <c r="A21" s="35"/>
      <c r="B21" s="36"/>
      <c r="C21" s="35"/>
    </row>
    <row r="22" spans="1:3" x14ac:dyDescent="0.25">
      <c r="A22" s="35"/>
      <c r="B22" s="36"/>
      <c r="C22" s="35"/>
    </row>
    <row r="23" spans="1:3" x14ac:dyDescent="0.25">
      <c r="A23" s="35"/>
      <c r="B23" s="36"/>
      <c r="C23" s="35"/>
    </row>
    <row r="24" spans="1:3" x14ac:dyDescent="0.25">
      <c r="A24" s="35"/>
      <c r="B24" s="36"/>
      <c r="C24" s="35"/>
    </row>
    <row r="25" spans="1:3" x14ac:dyDescent="0.25">
      <c r="A25" s="35"/>
      <c r="B25" s="37"/>
      <c r="C25" s="35"/>
    </row>
    <row r="26" spans="1:3" x14ac:dyDescent="0.25">
      <c r="A26" s="38"/>
      <c r="B26" s="35"/>
      <c r="C26" s="3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workbookViewId="0">
      <selection activeCell="A12" sqref="A12"/>
    </sheetView>
  </sheetViews>
  <sheetFormatPr defaultRowHeight="15" x14ac:dyDescent="0.25"/>
  <cols>
    <col min="2" max="2" width="21.7109375" customWidth="1"/>
    <col min="3" max="4" width="18.5703125" customWidth="1"/>
    <col min="5" max="5" width="12.7109375" customWidth="1"/>
  </cols>
  <sheetData>
    <row r="1" spans="1:6" ht="16.5" x14ac:dyDescent="0.25">
      <c r="A1" s="13" t="s">
        <v>100</v>
      </c>
      <c r="B1" s="13"/>
      <c r="C1" s="13"/>
      <c r="D1" s="13"/>
      <c r="E1" s="13"/>
    </row>
    <row r="2" spans="1:6" x14ac:dyDescent="0.25">
      <c r="B2" s="4"/>
    </row>
    <row r="3" spans="1:6" ht="34.5" customHeight="1" x14ac:dyDescent="0.25">
      <c r="B3" s="29" t="s">
        <v>4</v>
      </c>
      <c r="C3" s="29" t="s">
        <v>44</v>
      </c>
      <c r="D3" s="29" t="s">
        <v>43</v>
      </c>
      <c r="E3" s="29" t="s">
        <v>3</v>
      </c>
    </row>
    <row r="4" spans="1:6" ht="16.5" customHeight="1" x14ac:dyDescent="0.25">
      <c r="B4" s="23" t="s">
        <v>5</v>
      </c>
      <c r="C4" s="23">
        <v>189</v>
      </c>
      <c r="D4" s="23">
        <v>20</v>
      </c>
      <c r="E4" s="23">
        <f>C4+D4</f>
        <v>209</v>
      </c>
      <c r="F4" s="74"/>
    </row>
    <row r="5" spans="1:6" ht="16.5" customHeight="1" x14ac:dyDescent="0.25">
      <c r="B5" s="23" t="s">
        <v>52</v>
      </c>
      <c r="C5" s="23">
        <v>16</v>
      </c>
      <c r="D5" s="23">
        <v>12</v>
      </c>
      <c r="E5" s="23">
        <f t="shared" ref="E5:E8" si="0">C5+D5</f>
        <v>28</v>
      </c>
      <c r="F5" s="74"/>
    </row>
    <row r="6" spans="1:6" ht="16.5" customHeight="1" x14ac:dyDescent="0.25">
      <c r="B6" s="23" t="s">
        <v>7</v>
      </c>
      <c r="C6" s="23">
        <v>12</v>
      </c>
      <c r="D6" s="23">
        <v>7</v>
      </c>
      <c r="E6" s="23">
        <f t="shared" si="0"/>
        <v>19</v>
      </c>
      <c r="F6" s="74"/>
    </row>
    <row r="7" spans="1:6" ht="16.5" customHeight="1" x14ac:dyDescent="0.25">
      <c r="B7" s="23" t="s">
        <v>53</v>
      </c>
      <c r="C7" s="23">
        <v>3</v>
      </c>
      <c r="D7" s="23">
        <v>9</v>
      </c>
      <c r="E7" s="23">
        <f t="shared" si="0"/>
        <v>12</v>
      </c>
      <c r="F7" s="74"/>
    </row>
    <row r="8" spans="1:6" ht="16.5" customHeight="1" x14ac:dyDescent="0.25">
      <c r="B8" s="43" t="s">
        <v>6</v>
      </c>
      <c r="C8" s="43">
        <v>12</v>
      </c>
      <c r="D8" s="43">
        <v>0</v>
      </c>
      <c r="E8" s="43">
        <f t="shared" si="0"/>
        <v>12</v>
      </c>
      <c r="F8" s="74"/>
    </row>
    <row r="9" spans="1:6" s="10" customFormat="1" x14ac:dyDescent="0.25">
      <c r="B9" s="11"/>
      <c r="C9" s="11"/>
      <c r="D9" s="12"/>
    </row>
    <row r="10" spans="1:6" x14ac:dyDescent="0.25">
      <c r="B10" s="18" t="s">
        <v>101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8"/>
  <sheetViews>
    <sheetView workbookViewId="0">
      <selection activeCell="A12" sqref="A12"/>
    </sheetView>
  </sheetViews>
  <sheetFormatPr defaultRowHeight="15" x14ac:dyDescent="0.25"/>
  <cols>
    <col min="1" max="1" width="21.42578125" customWidth="1"/>
    <col min="2" max="2" width="15.5703125" bestFit="1" customWidth="1"/>
    <col min="3" max="3" width="18.7109375" bestFit="1" customWidth="1"/>
    <col min="4" max="4" width="13.140625" customWidth="1"/>
  </cols>
  <sheetData>
    <row r="1" spans="1:5" ht="16.5" x14ac:dyDescent="0.25">
      <c r="A1" s="14" t="s">
        <v>102</v>
      </c>
    </row>
    <row r="3" spans="1:5" ht="34.5" customHeight="1" x14ac:dyDescent="0.25">
      <c r="A3" s="30" t="s">
        <v>0</v>
      </c>
      <c r="B3" s="30" t="s">
        <v>45</v>
      </c>
      <c r="C3" s="30" t="s">
        <v>2</v>
      </c>
      <c r="D3" s="31" t="s">
        <v>3</v>
      </c>
    </row>
    <row r="4" spans="1:5" ht="16.5" customHeight="1" x14ac:dyDescent="0.25">
      <c r="A4" s="15" t="s">
        <v>42</v>
      </c>
      <c r="B4" s="16">
        <v>3</v>
      </c>
      <c r="C4" s="16">
        <v>175</v>
      </c>
      <c r="D4" s="16">
        <f>B4+C4</f>
        <v>178</v>
      </c>
      <c r="E4" s="74"/>
    </row>
    <row r="5" spans="1:5" ht="16.5" customHeight="1" x14ac:dyDescent="0.25">
      <c r="A5" s="15" t="s">
        <v>8</v>
      </c>
      <c r="B5" s="16">
        <v>9</v>
      </c>
      <c r="C5" s="16">
        <v>96</v>
      </c>
      <c r="D5" s="16">
        <f>B5+C5</f>
        <v>105</v>
      </c>
      <c r="E5" s="74"/>
    </row>
    <row r="6" spans="1:5" ht="16.5" customHeight="1" x14ac:dyDescent="0.25">
      <c r="A6" s="27" t="s">
        <v>3</v>
      </c>
      <c r="B6" s="27">
        <f>B4+B5</f>
        <v>12</v>
      </c>
      <c r="C6" s="27">
        <f>C4+C5</f>
        <v>271</v>
      </c>
      <c r="D6" s="27">
        <f>D4+D5</f>
        <v>283</v>
      </c>
    </row>
    <row r="8" spans="1:5" ht="15.75" x14ac:dyDescent="0.3">
      <c r="A8" s="42" t="s">
        <v>103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0"/>
  <sheetViews>
    <sheetView workbookViewId="0">
      <selection activeCell="A12" sqref="A12"/>
    </sheetView>
  </sheetViews>
  <sheetFormatPr defaultRowHeight="15" x14ac:dyDescent="0.25"/>
  <cols>
    <col min="1" max="1" width="14" style="3" customWidth="1"/>
    <col min="2" max="2" width="13" style="3" customWidth="1"/>
    <col min="3" max="3" width="11.7109375" style="3" customWidth="1"/>
    <col min="4" max="4" width="11.7109375" customWidth="1"/>
    <col min="5" max="5" width="22" customWidth="1"/>
  </cols>
  <sheetData>
    <row r="1" spans="1:5" ht="16.5" x14ac:dyDescent="0.25">
      <c r="A1" s="14" t="s">
        <v>104</v>
      </c>
    </row>
    <row r="3" spans="1:5" ht="34.5" customHeight="1" x14ac:dyDescent="0.25">
      <c r="A3" s="27" t="s">
        <v>0</v>
      </c>
      <c r="B3" s="27" t="s">
        <v>9</v>
      </c>
      <c r="C3" s="27" t="s">
        <v>2</v>
      </c>
      <c r="D3" s="27" t="s">
        <v>1</v>
      </c>
      <c r="E3" s="27" t="s">
        <v>10</v>
      </c>
    </row>
    <row r="4" spans="1:5" ht="17.100000000000001" customHeight="1" x14ac:dyDescent="0.25">
      <c r="A4" s="15" t="s">
        <v>18</v>
      </c>
      <c r="B4" s="26">
        <v>61</v>
      </c>
      <c r="C4" s="16">
        <f>B4-D4</f>
        <v>60</v>
      </c>
      <c r="D4" s="16">
        <v>1</v>
      </c>
      <c r="E4" s="17">
        <f t="shared" ref="E4:E17" si="0">B4/B$18</f>
        <v>0.21554770318021202</v>
      </c>
    </row>
    <row r="5" spans="1:5" ht="17.100000000000001" customHeight="1" x14ac:dyDescent="0.25">
      <c r="A5" s="15" t="s">
        <v>30</v>
      </c>
      <c r="B5" s="26">
        <v>49</v>
      </c>
      <c r="C5" s="16">
        <f t="shared" ref="C5:C17" si="1">B5-D5</f>
        <v>49</v>
      </c>
      <c r="D5" s="16">
        <v>0</v>
      </c>
      <c r="E5" s="17">
        <f t="shared" si="0"/>
        <v>0.17314487632508835</v>
      </c>
    </row>
    <row r="6" spans="1:5" ht="17.100000000000001" customHeight="1" x14ac:dyDescent="0.25">
      <c r="A6" s="15" t="s">
        <v>13</v>
      </c>
      <c r="B6" s="26">
        <v>34</v>
      </c>
      <c r="C6" s="16">
        <f t="shared" si="1"/>
        <v>30</v>
      </c>
      <c r="D6" s="16">
        <v>4</v>
      </c>
      <c r="E6" s="17">
        <f t="shared" si="0"/>
        <v>0.12014134275618374</v>
      </c>
    </row>
    <row r="7" spans="1:5" ht="17.100000000000001" customHeight="1" x14ac:dyDescent="0.25">
      <c r="A7" s="15" t="s">
        <v>16</v>
      </c>
      <c r="B7" s="26">
        <v>28</v>
      </c>
      <c r="C7" s="16">
        <f t="shared" si="1"/>
        <v>26</v>
      </c>
      <c r="D7" s="16">
        <v>2</v>
      </c>
      <c r="E7" s="17">
        <f t="shared" si="0"/>
        <v>9.8939929328621903E-2</v>
      </c>
    </row>
    <row r="8" spans="1:5" ht="17.100000000000001" customHeight="1" x14ac:dyDescent="0.25">
      <c r="A8" s="15" t="s">
        <v>15</v>
      </c>
      <c r="B8" s="26">
        <v>27</v>
      </c>
      <c r="C8" s="16">
        <f t="shared" si="1"/>
        <v>27</v>
      </c>
      <c r="D8" s="16">
        <v>0</v>
      </c>
      <c r="E8" s="17">
        <f t="shared" si="0"/>
        <v>9.5406360424028266E-2</v>
      </c>
    </row>
    <row r="9" spans="1:5" ht="17.100000000000001" customHeight="1" x14ac:dyDescent="0.25">
      <c r="A9" s="15" t="s">
        <v>11</v>
      </c>
      <c r="B9" s="26">
        <v>25</v>
      </c>
      <c r="C9" s="16">
        <f t="shared" si="1"/>
        <v>25</v>
      </c>
      <c r="D9" s="16">
        <v>0</v>
      </c>
      <c r="E9" s="17">
        <f t="shared" si="0"/>
        <v>8.8339222614840993E-2</v>
      </c>
    </row>
    <row r="10" spans="1:5" ht="17.100000000000001" customHeight="1" x14ac:dyDescent="0.25">
      <c r="A10" s="15" t="s">
        <v>17</v>
      </c>
      <c r="B10" s="26">
        <v>15</v>
      </c>
      <c r="C10" s="16">
        <f t="shared" si="1"/>
        <v>15</v>
      </c>
      <c r="D10" s="16">
        <v>0</v>
      </c>
      <c r="E10" s="17">
        <f t="shared" si="0"/>
        <v>5.3003533568904596E-2</v>
      </c>
    </row>
    <row r="11" spans="1:5" ht="17.100000000000001" customHeight="1" x14ac:dyDescent="0.25">
      <c r="A11" s="15" t="s">
        <v>27</v>
      </c>
      <c r="B11" s="26">
        <v>12</v>
      </c>
      <c r="C11" s="16">
        <f t="shared" si="1"/>
        <v>12</v>
      </c>
      <c r="D11" s="16">
        <v>0</v>
      </c>
      <c r="E11" s="17">
        <f t="shared" si="0"/>
        <v>4.2402826855123678E-2</v>
      </c>
    </row>
    <row r="12" spans="1:5" ht="17.100000000000001" customHeight="1" x14ac:dyDescent="0.25">
      <c r="A12" s="15" t="s">
        <v>14</v>
      </c>
      <c r="B12" s="26">
        <v>9</v>
      </c>
      <c r="C12" s="16">
        <f t="shared" si="1"/>
        <v>9</v>
      </c>
      <c r="D12" s="16">
        <v>0</v>
      </c>
      <c r="E12" s="17">
        <f t="shared" si="0"/>
        <v>3.1802120141342753E-2</v>
      </c>
    </row>
    <row r="13" spans="1:5" ht="17.100000000000001" customHeight="1" x14ac:dyDescent="0.25">
      <c r="A13" s="15" t="s">
        <v>21</v>
      </c>
      <c r="B13" s="26">
        <v>7</v>
      </c>
      <c r="C13" s="16">
        <f t="shared" si="1"/>
        <v>3</v>
      </c>
      <c r="D13" s="16">
        <v>4</v>
      </c>
      <c r="E13" s="17">
        <f t="shared" si="0"/>
        <v>2.4734982332155476E-2</v>
      </c>
    </row>
    <row r="14" spans="1:5" ht="17.100000000000001" customHeight="1" x14ac:dyDescent="0.25">
      <c r="A14" s="15" t="s">
        <v>38</v>
      </c>
      <c r="B14" s="26">
        <v>6</v>
      </c>
      <c r="C14" s="16">
        <f t="shared" si="1"/>
        <v>5</v>
      </c>
      <c r="D14" s="16">
        <v>1</v>
      </c>
      <c r="E14" s="17">
        <f t="shared" si="0"/>
        <v>2.1201413427561839E-2</v>
      </c>
    </row>
    <row r="15" spans="1:5" ht="17.100000000000001" customHeight="1" x14ac:dyDescent="0.25">
      <c r="A15" s="15" t="s">
        <v>12</v>
      </c>
      <c r="B15" s="26">
        <v>5</v>
      </c>
      <c r="C15" s="16">
        <f t="shared" si="1"/>
        <v>5</v>
      </c>
      <c r="D15" s="16">
        <v>0</v>
      </c>
      <c r="E15" s="17">
        <f t="shared" si="0"/>
        <v>1.7667844522968199E-2</v>
      </c>
    </row>
    <row r="16" spans="1:5" ht="17.100000000000001" customHeight="1" x14ac:dyDescent="0.25">
      <c r="A16" s="15" t="s">
        <v>20</v>
      </c>
      <c r="B16" s="26">
        <v>4</v>
      </c>
      <c r="C16" s="16">
        <f t="shared" si="1"/>
        <v>4</v>
      </c>
      <c r="D16" s="16">
        <v>0</v>
      </c>
      <c r="E16" s="17">
        <f t="shared" si="0"/>
        <v>1.4134275618374558E-2</v>
      </c>
    </row>
    <row r="17" spans="1:5" ht="17.100000000000001" customHeight="1" x14ac:dyDescent="0.25">
      <c r="A17" s="15" t="s">
        <v>22</v>
      </c>
      <c r="B17" s="26">
        <v>1</v>
      </c>
      <c r="C17" s="16">
        <f t="shared" si="1"/>
        <v>1</v>
      </c>
      <c r="D17" s="16">
        <v>0</v>
      </c>
      <c r="E17" s="17">
        <f t="shared" si="0"/>
        <v>3.5335689045936395E-3</v>
      </c>
    </row>
    <row r="18" spans="1:5" ht="16.5" customHeight="1" x14ac:dyDescent="0.25">
      <c r="A18" s="32" t="s">
        <v>3</v>
      </c>
      <c r="B18" s="28">
        <f>SUM(B4:B17)</f>
        <v>283</v>
      </c>
      <c r="C18" s="28">
        <f>SUM(C4:C17)</f>
        <v>271</v>
      </c>
      <c r="D18" s="28">
        <f>SUM(D4:D17)</f>
        <v>12</v>
      </c>
      <c r="E18" s="34">
        <f>SUM(E4:E17)</f>
        <v>1</v>
      </c>
    </row>
    <row r="20" spans="1:5" x14ac:dyDescent="0.25">
      <c r="A20" s="1"/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0"/>
  <sheetViews>
    <sheetView workbookViewId="0"/>
  </sheetViews>
  <sheetFormatPr defaultRowHeight="15" x14ac:dyDescent="0.25"/>
  <cols>
    <col min="10" max="10" width="63" bestFit="1" customWidth="1"/>
  </cols>
  <sheetData>
    <row r="1" spans="1:11" ht="16.5" x14ac:dyDescent="0.25">
      <c r="A1" s="14" t="s">
        <v>115</v>
      </c>
    </row>
    <row r="2" spans="1:11" x14ac:dyDescent="0.25">
      <c r="A2" s="2"/>
    </row>
    <row r="8" spans="1:11" ht="15.75" x14ac:dyDescent="0.3">
      <c r="J8" s="62" t="s">
        <v>49</v>
      </c>
      <c r="K8" s="63">
        <v>127</v>
      </c>
    </row>
    <row r="9" spans="1:11" ht="15.75" x14ac:dyDescent="0.3">
      <c r="J9" s="62" t="s">
        <v>50</v>
      </c>
      <c r="K9" s="63">
        <v>121</v>
      </c>
    </row>
    <row r="10" spans="1:11" ht="15.75" x14ac:dyDescent="0.3">
      <c r="J10" s="62" t="s">
        <v>40</v>
      </c>
      <c r="K10" s="63">
        <v>35</v>
      </c>
    </row>
    <row r="20" spans="1:1" x14ac:dyDescent="0.25">
      <c r="A20" s="18" t="s">
        <v>105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3"/>
  <sheetViews>
    <sheetView workbookViewId="0"/>
  </sheetViews>
  <sheetFormatPr defaultRowHeight="15" x14ac:dyDescent="0.25"/>
  <cols>
    <col min="1" max="1" width="10.85546875" bestFit="1" customWidth="1"/>
    <col min="2" max="2" width="17.28515625" bestFit="1" customWidth="1"/>
  </cols>
  <sheetData>
    <row r="1" spans="1:3" ht="16.5" x14ac:dyDescent="0.3">
      <c r="A1" s="25" t="s">
        <v>116</v>
      </c>
    </row>
    <row r="4" spans="1:3" ht="15.75" x14ac:dyDescent="0.3">
      <c r="A4" s="66" t="s">
        <v>36</v>
      </c>
      <c r="B4" s="66" t="s">
        <v>37</v>
      </c>
      <c r="C4" s="67"/>
    </row>
    <row r="5" spans="1:3" ht="15.75" x14ac:dyDescent="0.3">
      <c r="A5" s="68" t="s">
        <v>99</v>
      </c>
      <c r="B5" s="69">
        <v>17</v>
      </c>
      <c r="C5" s="70">
        <f>B5/B$10</f>
        <v>6.0070671378091869E-2</v>
      </c>
    </row>
    <row r="6" spans="1:3" ht="15.75" x14ac:dyDescent="0.3">
      <c r="A6" s="68" t="s">
        <v>106</v>
      </c>
      <c r="B6" s="69">
        <v>14</v>
      </c>
      <c r="C6" s="70">
        <f>B6/B$10</f>
        <v>4.9469964664310952E-2</v>
      </c>
    </row>
    <row r="7" spans="1:3" ht="15.75" x14ac:dyDescent="0.3">
      <c r="A7" s="71">
        <v>2013</v>
      </c>
      <c r="B7" s="72">
        <v>29</v>
      </c>
      <c r="C7" s="70">
        <f>B7/B$10</f>
        <v>0.10247349823321555</v>
      </c>
    </row>
    <row r="8" spans="1:3" ht="15.75" x14ac:dyDescent="0.3">
      <c r="A8" s="71">
        <v>2014</v>
      </c>
      <c r="B8" s="72">
        <v>128</v>
      </c>
      <c r="C8" s="70">
        <f>B8/B$10</f>
        <v>0.45229681978798586</v>
      </c>
    </row>
    <row r="9" spans="1:3" ht="15.75" x14ac:dyDescent="0.3">
      <c r="A9" s="71">
        <v>2015</v>
      </c>
      <c r="B9" s="72">
        <v>95</v>
      </c>
      <c r="C9" s="70">
        <f>B9/B$10</f>
        <v>0.33568904593639576</v>
      </c>
    </row>
    <row r="10" spans="1:3" ht="15.75" x14ac:dyDescent="0.3">
      <c r="A10" s="66" t="s">
        <v>3</v>
      </c>
      <c r="B10" s="73">
        <f>SUM(B5:B9)</f>
        <v>283</v>
      </c>
      <c r="C10" s="67"/>
    </row>
    <row r="14" spans="1:3" x14ac:dyDescent="0.25">
      <c r="A14" s="39"/>
      <c r="B14" s="39"/>
      <c r="C14" s="35"/>
    </row>
    <row r="15" spans="1:3" x14ac:dyDescent="0.25">
      <c r="A15" s="40"/>
      <c r="B15" s="35"/>
      <c r="C15" s="35"/>
    </row>
    <row r="16" spans="1:3" x14ac:dyDescent="0.25">
      <c r="A16" s="40"/>
      <c r="B16" s="35"/>
      <c r="C16" s="35"/>
    </row>
    <row r="17" spans="1:3" x14ac:dyDescent="0.25">
      <c r="A17" s="40"/>
      <c r="B17" s="35"/>
      <c r="C17" s="35"/>
    </row>
    <row r="18" spans="1:3" x14ac:dyDescent="0.25">
      <c r="A18" s="40"/>
      <c r="B18" s="35"/>
      <c r="C18" s="35"/>
    </row>
    <row r="19" spans="1:3" x14ac:dyDescent="0.25">
      <c r="A19" s="40"/>
      <c r="B19" s="35"/>
      <c r="C19" s="35"/>
    </row>
    <row r="20" spans="1:3" x14ac:dyDescent="0.25">
      <c r="A20" s="35"/>
      <c r="B20" s="35"/>
      <c r="C20" s="35"/>
    </row>
    <row r="21" spans="1:3" x14ac:dyDescent="0.25">
      <c r="A21" s="35"/>
      <c r="B21" s="35"/>
      <c r="C21" s="35"/>
    </row>
    <row r="22" spans="1:3" x14ac:dyDescent="0.25">
      <c r="A22" s="35"/>
      <c r="B22" s="35"/>
      <c r="C22" s="35"/>
    </row>
    <row r="23" spans="1:3" x14ac:dyDescent="0.25">
      <c r="A23" s="41"/>
      <c r="B23" s="41"/>
      <c r="C23" s="3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"/>
  <sheetViews>
    <sheetView workbookViewId="0">
      <selection activeCell="D24" sqref="D24"/>
    </sheetView>
  </sheetViews>
  <sheetFormatPr defaultRowHeight="15" x14ac:dyDescent="0.25"/>
  <cols>
    <col min="14" max="14" width="11" customWidth="1"/>
    <col min="15" max="15" width="11.5703125" customWidth="1"/>
  </cols>
  <sheetData>
    <row r="1" spans="1:15" ht="16.5" x14ac:dyDescent="0.25">
      <c r="A1" s="13" t="s">
        <v>107</v>
      </c>
    </row>
    <row r="6" spans="1:15" ht="15.75" x14ac:dyDescent="0.3">
      <c r="M6" s="57"/>
      <c r="N6" s="58" t="s">
        <v>8</v>
      </c>
      <c r="O6" s="58" t="s">
        <v>108</v>
      </c>
    </row>
    <row r="7" spans="1:15" ht="15.75" x14ac:dyDescent="0.3">
      <c r="M7" s="59">
        <v>2010</v>
      </c>
      <c r="N7" s="60">
        <v>98</v>
      </c>
      <c r="O7" s="61">
        <v>1349</v>
      </c>
    </row>
    <row r="8" spans="1:15" ht="15.75" x14ac:dyDescent="0.3">
      <c r="M8" s="59">
        <v>2011</v>
      </c>
      <c r="N8" s="60">
        <v>109</v>
      </c>
      <c r="O8" s="61">
        <v>1460</v>
      </c>
    </row>
    <row r="9" spans="1:15" ht="15.75" x14ac:dyDescent="0.3">
      <c r="M9" s="59">
        <v>2012</v>
      </c>
      <c r="N9" s="60">
        <v>86</v>
      </c>
      <c r="O9" s="61">
        <v>1407</v>
      </c>
    </row>
    <row r="10" spans="1:15" ht="15.75" x14ac:dyDescent="0.3">
      <c r="M10" s="59">
        <v>2013</v>
      </c>
      <c r="N10" s="60">
        <v>89</v>
      </c>
      <c r="O10" s="61">
        <v>1237</v>
      </c>
    </row>
    <row r="11" spans="1:15" ht="15.75" x14ac:dyDescent="0.3">
      <c r="M11" s="59">
        <v>2014</v>
      </c>
      <c r="N11" s="60">
        <v>54</v>
      </c>
      <c r="O11" s="61">
        <v>814</v>
      </c>
    </row>
    <row r="12" spans="1:15" ht="15.75" x14ac:dyDescent="0.3">
      <c r="M12" s="59">
        <v>2015</v>
      </c>
      <c r="N12" s="60">
        <v>47</v>
      </c>
      <c r="O12" s="61">
        <v>764</v>
      </c>
    </row>
    <row r="19" spans="1:1" x14ac:dyDescent="0.25">
      <c r="A19" s="1"/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"/>
  <sheetViews>
    <sheetView workbookViewId="0">
      <selection activeCell="M15" sqref="M15"/>
    </sheetView>
  </sheetViews>
  <sheetFormatPr defaultRowHeight="15" x14ac:dyDescent="0.25"/>
  <cols>
    <col min="14" max="15" width="25.140625" customWidth="1"/>
  </cols>
  <sheetData>
    <row r="1" spans="1:15" ht="16.5" x14ac:dyDescent="0.25">
      <c r="A1" s="13" t="s">
        <v>109</v>
      </c>
    </row>
    <row r="6" spans="1:15" ht="15.75" x14ac:dyDescent="0.3">
      <c r="M6" s="57"/>
      <c r="N6" s="58" t="s">
        <v>110</v>
      </c>
      <c r="O6" s="58" t="s">
        <v>111</v>
      </c>
    </row>
    <row r="7" spans="1:15" ht="15.75" x14ac:dyDescent="0.3">
      <c r="M7" s="59">
        <v>2010</v>
      </c>
      <c r="N7" s="60">
        <v>769</v>
      </c>
      <c r="O7" s="61">
        <v>678</v>
      </c>
    </row>
    <row r="8" spans="1:15" ht="15.75" x14ac:dyDescent="0.3">
      <c r="M8" s="59">
        <v>2011</v>
      </c>
      <c r="N8" s="60">
        <v>924</v>
      </c>
      <c r="O8" s="61">
        <v>645</v>
      </c>
    </row>
    <row r="9" spans="1:15" ht="15.75" x14ac:dyDescent="0.3">
      <c r="M9" s="59">
        <v>2012</v>
      </c>
      <c r="N9" s="60">
        <v>937</v>
      </c>
      <c r="O9" s="61">
        <v>556</v>
      </c>
    </row>
    <row r="10" spans="1:15" ht="15.75" x14ac:dyDescent="0.3">
      <c r="M10" s="59">
        <v>2013</v>
      </c>
      <c r="N10" s="60">
        <v>720</v>
      </c>
      <c r="O10" s="61">
        <v>606</v>
      </c>
    </row>
    <row r="11" spans="1:15" ht="15.75" x14ac:dyDescent="0.3">
      <c r="M11" s="59">
        <v>2014</v>
      </c>
      <c r="N11" s="60">
        <v>420</v>
      </c>
      <c r="O11" s="61">
        <v>448</v>
      </c>
    </row>
    <row r="12" spans="1:15" ht="15.75" x14ac:dyDescent="0.3">
      <c r="M12" s="59">
        <v>2015</v>
      </c>
      <c r="N12" s="60">
        <v>348</v>
      </c>
      <c r="O12" s="61">
        <v>463</v>
      </c>
    </row>
    <row r="19" spans="1:1" x14ac:dyDescent="0.25">
      <c r="A19" s="1"/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selection activeCell="A13" sqref="A13"/>
    </sheetView>
  </sheetViews>
  <sheetFormatPr defaultColWidth="9" defaultRowHeight="15" x14ac:dyDescent="0.25"/>
  <cols>
    <col min="1" max="1" width="24.42578125" style="56" customWidth="1"/>
    <col min="2" max="3" width="20.85546875" style="45" customWidth="1"/>
    <col min="4" max="4" width="14.28515625" style="45" customWidth="1"/>
    <col min="5" max="16384" width="9" style="45"/>
  </cols>
  <sheetData>
    <row r="1" spans="1:7" ht="16.5" x14ac:dyDescent="0.25">
      <c r="A1" s="44" t="s">
        <v>51</v>
      </c>
    </row>
    <row r="2" spans="1:7" x14ac:dyDescent="0.25">
      <c r="A2" s="46"/>
    </row>
    <row r="3" spans="1:7" ht="34.5" customHeight="1" x14ac:dyDescent="0.25">
      <c r="A3" s="27" t="s">
        <v>4</v>
      </c>
      <c r="B3" s="27" t="s">
        <v>44</v>
      </c>
      <c r="C3" s="27" t="s">
        <v>43</v>
      </c>
      <c r="D3" s="27" t="s">
        <v>3</v>
      </c>
    </row>
    <row r="4" spans="1:7" ht="17.25" customHeight="1" x14ac:dyDescent="0.3">
      <c r="A4" s="47" t="s">
        <v>5</v>
      </c>
      <c r="B4" s="47">
        <v>317</v>
      </c>
      <c r="C4" s="48">
        <v>37</v>
      </c>
      <c r="D4" s="48">
        <v>354</v>
      </c>
      <c r="E4" s="49"/>
      <c r="G4" s="50"/>
    </row>
    <row r="5" spans="1:7" ht="17.25" customHeight="1" x14ac:dyDescent="0.25">
      <c r="A5" s="51" t="s">
        <v>52</v>
      </c>
      <c r="B5" s="51">
        <v>30</v>
      </c>
      <c r="C5" s="52">
        <v>19</v>
      </c>
      <c r="D5" s="52">
        <v>49</v>
      </c>
      <c r="E5" s="49"/>
    </row>
    <row r="6" spans="1:7" ht="17.25" customHeight="1" x14ac:dyDescent="0.25">
      <c r="A6" s="51" t="s">
        <v>7</v>
      </c>
      <c r="B6" s="51">
        <v>24</v>
      </c>
      <c r="C6" s="52">
        <v>24</v>
      </c>
      <c r="D6" s="52">
        <v>48</v>
      </c>
      <c r="E6" s="49"/>
    </row>
    <row r="7" spans="1:7" ht="17.25" customHeight="1" x14ac:dyDescent="0.25">
      <c r="A7" s="53" t="s">
        <v>6</v>
      </c>
      <c r="B7" s="53">
        <v>35</v>
      </c>
      <c r="C7" s="54">
        <v>0</v>
      </c>
      <c r="D7" s="54">
        <v>35</v>
      </c>
      <c r="E7" s="49"/>
    </row>
    <row r="8" spans="1:7" ht="17.25" customHeight="1" x14ac:dyDescent="0.25">
      <c r="A8" s="51" t="s">
        <v>41</v>
      </c>
      <c r="B8" s="51">
        <v>6</v>
      </c>
      <c r="C8" s="52">
        <v>13</v>
      </c>
      <c r="D8" s="52">
        <v>19</v>
      </c>
      <c r="E8" s="49"/>
    </row>
    <row r="9" spans="1:7" ht="17.25" customHeight="1" x14ac:dyDescent="0.25">
      <c r="A9" s="51" t="s">
        <v>53</v>
      </c>
      <c r="B9" s="51">
        <v>6</v>
      </c>
      <c r="C9" s="52">
        <v>11</v>
      </c>
      <c r="D9" s="52">
        <v>17</v>
      </c>
      <c r="E9" s="49"/>
    </row>
    <row r="10" spans="1:7" ht="17.25" customHeight="1" x14ac:dyDescent="0.25">
      <c r="A10" s="51" t="s">
        <v>46</v>
      </c>
      <c r="B10" s="51">
        <v>39</v>
      </c>
      <c r="C10" s="52">
        <v>5</v>
      </c>
      <c r="D10" s="52">
        <v>44</v>
      </c>
      <c r="E10" s="49"/>
    </row>
    <row r="11" spans="1:7" x14ac:dyDescent="0.25">
      <c r="A11" s="27" t="s">
        <v>3</v>
      </c>
      <c r="B11" s="27">
        <f>SUM(B4:B10)</f>
        <v>457</v>
      </c>
      <c r="C11" s="27">
        <f>SUM(C4:C10)</f>
        <v>109</v>
      </c>
      <c r="D11" s="27">
        <f>SUM(D4:D10)</f>
        <v>566</v>
      </c>
    </row>
    <row r="12" spans="1:7" x14ac:dyDescent="0.25">
      <c r="A12" s="55"/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"/>
  <sheetViews>
    <sheetView workbookViewId="0">
      <selection activeCell="A12" sqref="A12"/>
    </sheetView>
  </sheetViews>
  <sheetFormatPr defaultRowHeight="15" x14ac:dyDescent="0.25"/>
  <cols>
    <col min="1" max="1" width="21.42578125" customWidth="1"/>
    <col min="2" max="2" width="19.28515625" customWidth="1"/>
    <col min="3" max="3" width="17.42578125" bestFit="1" customWidth="1"/>
    <col min="4" max="4" width="13.140625" customWidth="1"/>
  </cols>
  <sheetData>
    <row r="1" spans="1:4" ht="16.5" x14ac:dyDescent="0.25">
      <c r="A1" s="14" t="s">
        <v>54</v>
      </c>
    </row>
    <row r="3" spans="1:4" ht="34.5" customHeight="1" x14ac:dyDescent="0.25">
      <c r="A3" s="30" t="s">
        <v>0</v>
      </c>
      <c r="B3" s="30" t="s">
        <v>45</v>
      </c>
      <c r="C3" s="27" t="s">
        <v>2</v>
      </c>
      <c r="D3" s="31" t="s">
        <v>3</v>
      </c>
    </row>
    <row r="4" spans="1:4" ht="16.5" customHeight="1" x14ac:dyDescent="0.25">
      <c r="A4" s="15" t="s">
        <v>42</v>
      </c>
      <c r="B4" s="16">
        <v>6</v>
      </c>
      <c r="C4" s="16">
        <v>279</v>
      </c>
      <c r="D4" s="16">
        <f>SUM(B4:C4)</f>
        <v>285</v>
      </c>
    </row>
    <row r="5" spans="1:4" ht="16.5" customHeight="1" x14ac:dyDescent="0.25">
      <c r="A5" s="15" t="s">
        <v>8</v>
      </c>
      <c r="B5" s="16">
        <v>29</v>
      </c>
      <c r="C5" s="16">
        <v>214</v>
      </c>
      <c r="D5" s="16">
        <f>SUM(B5:C5)</f>
        <v>243</v>
      </c>
    </row>
    <row r="6" spans="1:4" ht="16.5" customHeight="1" x14ac:dyDescent="0.25">
      <c r="A6" s="27" t="s">
        <v>3</v>
      </c>
      <c r="B6" s="27">
        <f>SUM(B4:B5)</f>
        <v>35</v>
      </c>
      <c r="C6" s="27">
        <f>SUM(C4:C5)</f>
        <v>493</v>
      </c>
      <c r="D6" s="28">
        <f>SUM(D4:D5)</f>
        <v>528</v>
      </c>
    </row>
    <row r="8" spans="1:4" ht="15.75" x14ac:dyDescent="0.3">
      <c r="A8" s="42" t="s">
        <v>103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2"/>
  <sheetViews>
    <sheetView workbookViewId="0">
      <selection activeCell="A12" sqref="A12"/>
    </sheetView>
  </sheetViews>
  <sheetFormatPr defaultRowHeight="15" x14ac:dyDescent="0.25"/>
  <cols>
    <col min="1" max="1" width="21" style="3" customWidth="1"/>
    <col min="2" max="4" width="12.5703125" style="3" customWidth="1"/>
    <col min="5" max="5" width="22" style="3" customWidth="1"/>
  </cols>
  <sheetData>
    <row r="1" spans="1:5" ht="16.5" x14ac:dyDescent="0.25">
      <c r="A1" s="14" t="s">
        <v>55</v>
      </c>
    </row>
    <row r="3" spans="1:5" ht="34.5" customHeight="1" x14ac:dyDescent="0.25">
      <c r="A3" s="27" t="s">
        <v>0</v>
      </c>
      <c r="B3" s="27" t="s">
        <v>9</v>
      </c>
      <c r="C3" s="27" t="s">
        <v>2</v>
      </c>
      <c r="D3" s="27" t="s">
        <v>1</v>
      </c>
      <c r="E3" s="27" t="s">
        <v>10</v>
      </c>
    </row>
    <row r="4" spans="1:5" ht="17.100000000000001" customHeight="1" x14ac:dyDescent="0.25">
      <c r="A4" s="15" t="s">
        <v>30</v>
      </c>
      <c r="B4" s="26">
        <v>90</v>
      </c>
      <c r="C4" s="16">
        <f>B4-D4</f>
        <v>88</v>
      </c>
      <c r="D4" s="16">
        <v>2</v>
      </c>
      <c r="E4" s="17">
        <f t="shared" ref="E4:E19" si="0">B4/B$20</f>
        <v>0.17045454545454544</v>
      </c>
    </row>
    <row r="5" spans="1:5" ht="17.100000000000001" customHeight="1" x14ac:dyDescent="0.25">
      <c r="A5" s="15" t="s">
        <v>18</v>
      </c>
      <c r="B5" s="26">
        <v>90</v>
      </c>
      <c r="C5" s="16">
        <f>B5-D5</f>
        <v>89</v>
      </c>
      <c r="D5" s="16">
        <v>1</v>
      </c>
      <c r="E5" s="17">
        <f t="shared" si="0"/>
        <v>0.17045454545454544</v>
      </c>
    </row>
    <row r="6" spans="1:5" ht="17.100000000000001" customHeight="1" x14ac:dyDescent="0.25">
      <c r="A6" s="15" t="s">
        <v>13</v>
      </c>
      <c r="B6" s="26">
        <v>64</v>
      </c>
      <c r="C6" s="16">
        <f t="shared" ref="C6:C19" si="1">B6-D6</f>
        <v>51</v>
      </c>
      <c r="D6" s="16">
        <v>13</v>
      </c>
      <c r="E6" s="17">
        <f t="shared" si="0"/>
        <v>0.12121212121212122</v>
      </c>
    </row>
    <row r="7" spans="1:5" ht="17.100000000000001" customHeight="1" x14ac:dyDescent="0.25">
      <c r="A7" s="15" t="s">
        <v>11</v>
      </c>
      <c r="B7" s="26">
        <v>51</v>
      </c>
      <c r="C7" s="16">
        <f t="shared" si="1"/>
        <v>50</v>
      </c>
      <c r="D7" s="16">
        <v>1</v>
      </c>
      <c r="E7" s="17">
        <f t="shared" si="0"/>
        <v>9.6590909090909088E-2</v>
      </c>
    </row>
    <row r="8" spans="1:5" ht="17.100000000000001" customHeight="1" x14ac:dyDescent="0.25">
      <c r="A8" s="15" t="s">
        <v>15</v>
      </c>
      <c r="B8" s="26">
        <v>39</v>
      </c>
      <c r="C8" s="16">
        <f t="shared" si="1"/>
        <v>39</v>
      </c>
      <c r="D8" s="16">
        <v>0</v>
      </c>
      <c r="E8" s="17">
        <f t="shared" si="0"/>
        <v>7.3863636363636367E-2</v>
      </c>
    </row>
    <row r="9" spans="1:5" ht="17.100000000000001" customHeight="1" x14ac:dyDescent="0.25">
      <c r="A9" s="15" t="s">
        <v>21</v>
      </c>
      <c r="B9" s="26">
        <v>36</v>
      </c>
      <c r="C9" s="16">
        <f t="shared" si="1"/>
        <v>30</v>
      </c>
      <c r="D9" s="16">
        <v>6</v>
      </c>
      <c r="E9" s="17">
        <f t="shared" si="0"/>
        <v>6.8181818181818177E-2</v>
      </c>
    </row>
    <row r="10" spans="1:5" ht="17.100000000000001" customHeight="1" x14ac:dyDescent="0.25">
      <c r="A10" s="15" t="s">
        <v>16</v>
      </c>
      <c r="B10" s="26">
        <v>34</v>
      </c>
      <c r="C10" s="16">
        <f t="shared" si="1"/>
        <v>32</v>
      </c>
      <c r="D10" s="16">
        <v>2</v>
      </c>
      <c r="E10" s="17">
        <f t="shared" si="0"/>
        <v>6.4393939393939392E-2</v>
      </c>
    </row>
    <row r="11" spans="1:5" ht="17.100000000000001" customHeight="1" x14ac:dyDescent="0.25">
      <c r="A11" s="15" t="s">
        <v>12</v>
      </c>
      <c r="B11" s="26">
        <v>25</v>
      </c>
      <c r="C11" s="16">
        <f t="shared" si="1"/>
        <v>23</v>
      </c>
      <c r="D11" s="16">
        <v>2</v>
      </c>
      <c r="E11" s="17">
        <f t="shared" si="0"/>
        <v>4.7348484848484848E-2</v>
      </c>
    </row>
    <row r="12" spans="1:5" ht="17.100000000000001" customHeight="1" x14ac:dyDescent="0.25">
      <c r="A12" s="15" t="s">
        <v>38</v>
      </c>
      <c r="B12" s="26">
        <v>22</v>
      </c>
      <c r="C12" s="16">
        <f t="shared" si="1"/>
        <v>17</v>
      </c>
      <c r="D12" s="16">
        <v>5</v>
      </c>
      <c r="E12" s="17">
        <f t="shared" si="0"/>
        <v>4.1666666666666664E-2</v>
      </c>
    </row>
    <row r="13" spans="1:5" ht="17.100000000000001" customHeight="1" x14ac:dyDescent="0.25">
      <c r="A13" s="15" t="s">
        <v>17</v>
      </c>
      <c r="B13" s="26">
        <v>20</v>
      </c>
      <c r="C13" s="16">
        <f t="shared" si="1"/>
        <v>20</v>
      </c>
      <c r="D13" s="16">
        <v>0</v>
      </c>
      <c r="E13" s="17">
        <f t="shared" si="0"/>
        <v>3.787878787878788E-2</v>
      </c>
    </row>
    <row r="14" spans="1:5" ht="17.100000000000001" customHeight="1" x14ac:dyDescent="0.25">
      <c r="A14" s="15" t="s">
        <v>14</v>
      </c>
      <c r="B14" s="26">
        <v>18</v>
      </c>
      <c r="C14" s="16">
        <f t="shared" si="1"/>
        <v>18</v>
      </c>
      <c r="D14" s="16">
        <v>0</v>
      </c>
      <c r="E14" s="17">
        <f t="shared" si="0"/>
        <v>3.4090909090909088E-2</v>
      </c>
    </row>
    <row r="15" spans="1:5" ht="17.100000000000001" customHeight="1" x14ac:dyDescent="0.25">
      <c r="A15" s="15" t="s">
        <v>27</v>
      </c>
      <c r="B15" s="26">
        <v>17</v>
      </c>
      <c r="C15" s="16">
        <f t="shared" si="1"/>
        <v>17</v>
      </c>
      <c r="D15" s="16">
        <v>0</v>
      </c>
      <c r="E15" s="17">
        <f t="shared" si="0"/>
        <v>3.2196969696969696E-2</v>
      </c>
    </row>
    <row r="16" spans="1:5" ht="17.100000000000001" customHeight="1" x14ac:dyDescent="0.25">
      <c r="A16" s="15" t="s">
        <v>56</v>
      </c>
      <c r="B16" s="26">
        <v>8</v>
      </c>
      <c r="C16" s="16">
        <f t="shared" si="1"/>
        <v>8</v>
      </c>
      <c r="D16" s="16">
        <v>0</v>
      </c>
      <c r="E16" s="17">
        <f t="shared" si="0"/>
        <v>1.5151515151515152E-2</v>
      </c>
    </row>
    <row r="17" spans="1:5" ht="17.100000000000001" customHeight="1" x14ac:dyDescent="0.25">
      <c r="A17" s="15" t="s">
        <v>20</v>
      </c>
      <c r="B17" s="26">
        <v>6</v>
      </c>
      <c r="C17" s="16">
        <f t="shared" si="1"/>
        <v>6</v>
      </c>
      <c r="D17" s="16">
        <v>0</v>
      </c>
      <c r="E17" s="17">
        <f t="shared" si="0"/>
        <v>1.1363636363636364E-2</v>
      </c>
    </row>
    <row r="18" spans="1:5" ht="17.100000000000001" customHeight="1" x14ac:dyDescent="0.25">
      <c r="A18" s="15" t="s">
        <v>31</v>
      </c>
      <c r="B18" s="26">
        <v>5</v>
      </c>
      <c r="C18" s="16">
        <f t="shared" si="1"/>
        <v>2</v>
      </c>
      <c r="D18" s="16">
        <v>3</v>
      </c>
      <c r="E18" s="17">
        <f t="shared" si="0"/>
        <v>9.46969696969697E-3</v>
      </c>
    </row>
    <row r="19" spans="1:5" ht="17.100000000000001" customHeight="1" x14ac:dyDescent="0.25">
      <c r="A19" s="15" t="s">
        <v>22</v>
      </c>
      <c r="B19" s="26">
        <v>3</v>
      </c>
      <c r="C19" s="16">
        <f t="shared" si="1"/>
        <v>3</v>
      </c>
      <c r="D19" s="16">
        <v>0</v>
      </c>
      <c r="E19" s="17">
        <f t="shared" si="0"/>
        <v>5.681818181818182E-3</v>
      </c>
    </row>
    <row r="20" spans="1:5" ht="17.100000000000001" customHeight="1" x14ac:dyDescent="0.25">
      <c r="A20" s="32" t="s">
        <v>3</v>
      </c>
      <c r="B20" s="28">
        <f>SUM(B4:B19)</f>
        <v>528</v>
      </c>
      <c r="C20" s="28">
        <f>SUM(C4:C19)</f>
        <v>493</v>
      </c>
      <c r="D20" s="28">
        <f>SUM(D4:D19)</f>
        <v>35</v>
      </c>
      <c r="E20" s="34">
        <f>SUM(E4:E19)</f>
        <v>1</v>
      </c>
    </row>
    <row r="22" spans="1:5" x14ac:dyDescent="0.25">
      <c r="A22" s="1"/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5"/>
  <sheetViews>
    <sheetView zoomScale="85" zoomScaleNormal="85" workbookViewId="0"/>
  </sheetViews>
  <sheetFormatPr defaultRowHeight="15" x14ac:dyDescent="0.25"/>
  <cols>
    <col min="1" max="9" width="9.140625" style="5"/>
    <col min="11" max="11" width="68" customWidth="1"/>
  </cols>
  <sheetData>
    <row r="1" spans="1:12" ht="16.5" x14ac:dyDescent="0.25">
      <c r="A1" s="14" t="s">
        <v>112</v>
      </c>
    </row>
    <row r="9" spans="1:12" ht="15.75" x14ac:dyDescent="0.3">
      <c r="K9" s="62" t="s">
        <v>47</v>
      </c>
      <c r="L9" s="63">
        <v>193</v>
      </c>
    </row>
    <row r="10" spans="1:12" ht="15.75" x14ac:dyDescent="0.3">
      <c r="K10" s="62" t="s">
        <v>48</v>
      </c>
      <c r="L10" s="63">
        <v>244</v>
      </c>
    </row>
    <row r="11" spans="1:12" ht="15.75" x14ac:dyDescent="0.3">
      <c r="K11" s="62" t="s">
        <v>40</v>
      </c>
      <c r="L11" s="63">
        <v>91</v>
      </c>
    </row>
    <row r="24" spans="1:1" x14ac:dyDescent="0.25">
      <c r="A24" s="24" t="s">
        <v>98</v>
      </c>
    </row>
    <row r="25" spans="1:1" x14ac:dyDescent="0.25">
      <c r="A25" s="8"/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8"/>
  <sheetViews>
    <sheetView zoomScale="85" zoomScaleNormal="85" workbookViewId="0"/>
  </sheetViews>
  <sheetFormatPr defaultRowHeight="15" x14ac:dyDescent="0.25"/>
  <cols>
    <col min="10" max="10" width="54.7109375" bestFit="1" customWidth="1"/>
    <col min="12" max="18" width="9.140625" style="35"/>
  </cols>
  <sheetData>
    <row r="1" spans="1:17" ht="16.5" x14ac:dyDescent="0.3">
      <c r="A1" s="22" t="s">
        <v>113</v>
      </c>
    </row>
    <row r="7" spans="1:17" ht="15.75" x14ac:dyDescent="0.3">
      <c r="J7" s="62" t="s">
        <v>47</v>
      </c>
      <c r="K7" s="76">
        <v>31</v>
      </c>
      <c r="L7" s="77"/>
      <c r="M7" s="77"/>
      <c r="N7" s="77"/>
      <c r="O7" s="77"/>
      <c r="P7" s="77"/>
    </row>
    <row r="8" spans="1:17" ht="15.75" x14ac:dyDescent="0.3">
      <c r="J8" s="75" t="s">
        <v>40</v>
      </c>
      <c r="K8" s="76">
        <v>4</v>
      </c>
      <c r="L8" s="77"/>
      <c r="M8" s="77"/>
      <c r="N8" s="77"/>
      <c r="O8" s="77"/>
      <c r="P8" s="77"/>
    </row>
    <row r="9" spans="1:17" x14ac:dyDescent="0.25">
      <c r="J9" s="65"/>
      <c r="K9" s="65"/>
      <c r="L9" s="65"/>
      <c r="M9" s="65"/>
      <c r="N9" s="65"/>
      <c r="O9" s="65"/>
      <c r="P9" s="65"/>
      <c r="Q9" s="64"/>
    </row>
    <row r="20" spans="1:1" x14ac:dyDescent="0.25">
      <c r="A20" s="24" t="s">
        <v>98</v>
      </c>
    </row>
    <row r="21" spans="1:1" x14ac:dyDescent="0.25">
      <c r="A21" s="8"/>
    </row>
    <row r="28" spans="1:1" ht="15" customHeight="1" x14ac:dyDescent="0.25"/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7"/>
  <sheetViews>
    <sheetView workbookViewId="0">
      <selection activeCell="A12" sqref="A12"/>
    </sheetView>
  </sheetViews>
  <sheetFormatPr defaultRowHeight="15" x14ac:dyDescent="0.25"/>
  <cols>
    <col min="1" max="1" width="37.28515625" style="6" customWidth="1"/>
    <col min="2" max="2" width="25.7109375" style="9" customWidth="1"/>
    <col min="3" max="3" width="14.140625" style="6" customWidth="1"/>
    <col min="4" max="4" width="18.7109375" style="9" customWidth="1"/>
  </cols>
  <sheetData>
    <row r="1" spans="1:4" ht="16.5" x14ac:dyDescent="0.25">
      <c r="A1" s="13" t="s">
        <v>57</v>
      </c>
    </row>
    <row r="3" spans="1:4" ht="21.75" customHeight="1" x14ac:dyDescent="0.25">
      <c r="A3" s="33" t="s">
        <v>23</v>
      </c>
      <c r="B3" s="33" t="s">
        <v>24</v>
      </c>
      <c r="C3" s="33" t="s">
        <v>25</v>
      </c>
      <c r="D3" s="33" t="s">
        <v>26</v>
      </c>
    </row>
    <row r="4" spans="1:4" s="7" customFormat="1" ht="18" customHeight="1" x14ac:dyDescent="0.25">
      <c r="A4" s="19" t="s">
        <v>58</v>
      </c>
      <c r="B4" s="16" t="s">
        <v>38</v>
      </c>
      <c r="C4" s="20">
        <v>42131</v>
      </c>
      <c r="D4" s="21" t="s">
        <v>38</v>
      </c>
    </row>
    <row r="5" spans="1:4" s="7" customFormat="1" ht="18" customHeight="1" x14ac:dyDescent="0.25">
      <c r="A5" s="19" t="s">
        <v>59</v>
      </c>
      <c r="B5" s="16" t="s">
        <v>39</v>
      </c>
      <c r="C5" s="20">
        <v>41991</v>
      </c>
      <c r="D5" s="21" t="s">
        <v>13</v>
      </c>
    </row>
    <row r="6" spans="1:4" s="7" customFormat="1" ht="18" customHeight="1" x14ac:dyDescent="0.25">
      <c r="A6" s="19" t="s">
        <v>60</v>
      </c>
      <c r="B6" s="16" t="s">
        <v>39</v>
      </c>
      <c r="C6" s="20">
        <v>42208</v>
      </c>
      <c r="D6" s="21" t="s">
        <v>13</v>
      </c>
    </row>
    <row r="7" spans="1:4" s="7" customFormat="1" ht="18" customHeight="1" x14ac:dyDescent="0.25">
      <c r="A7" s="19" t="s">
        <v>61</v>
      </c>
      <c r="B7" s="16" t="s">
        <v>91</v>
      </c>
      <c r="C7" s="20">
        <v>42110</v>
      </c>
      <c r="D7" s="21" t="s">
        <v>21</v>
      </c>
    </row>
    <row r="8" spans="1:4" s="7" customFormat="1" ht="18" customHeight="1" x14ac:dyDescent="0.25">
      <c r="A8" s="19" t="s">
        <v>62</v>
      </c>
      <c r="B8" s="16" t="s">
        <v>31</v>
      </c>
      <c r="C8" s="20">
        <v>42033</v>
      </c>
      <c r="D8" s="21" t="s">
        <v>31</v>
      </c>
    </row>
    <row r="9" spans="1:4" s="7" customFormat="1" ht="18" customHeight="1" x14ac:dyDescent="0.25">
      <c r="A9" s="19" t="s">
        <v>63</v>
      </c>
      <c r="B9" s="16" t="s">
        <v>89</v>
      </c>
      <c r="C9" s="20">
        <v>42131</v>
      </c>
      <c r="D9" s="21" t="s">
        <v>21</v>
      </c>
    </row>
    <row r="10" spans="1:4" s="7" customFormat="1" ht="18" customHeight="1" x14ac:dyDescent="0.25">
      <c r="A10" s="19" t="s">
        <v>64</v>
      </c>
      <c r="B10" s="16" t="s">
        <v>39</v>
      </c>
      <c r="C10" s="20">
        <v>42138</v>
      </c>
      <c r="D10" s="21" t="s">
        <v>13</v>
      </c>
    </row>
    <row r="11" spans="1:4" s="7" customFormat="1" ht="18" customHeight="1" x14ac:dyDescent="0.25">
      <c r="A11" s="19" t="s">
        <v>65</v>
      </c>
      <c r="B11" s="16" t="s">
        <v>38</v>
      </c>
      <c r="C11" s="20">
        <v>42250</v>
      </c>
      <c r="D11" s="21" t="s">
        <v>38</v>
      </c>
    </row>
    <row r="12" spans="1:4" s="7" customFormat="1" ht="18" customHeight="1" x14ac:dyDescent="0.25">
      <c r="A12" s="19" t="s">
        <v>66</v>
      </c>
      <c r="B12" s="16" t="s">
        <v>21</v>
      </c>
      <c r="C12" s="20">
        <v>41767</v>
      </c>
      <c r="D12" s="21" t="s">
        <v>21</v>
      </c>
    </row>
    <row r="13" spans="1:4" s="7" customFormat="1" ht="18" customHeight="1" x14ac:dyDescent="0.25">
      <c r="A13" s="19" t="s">
        <v>67</v>
      </c>
      <c r="B13" s="16" t="s">
        <v>39</v>
      </c>
      <c r="C13" s="20">
        <v>41956</v>
      </c>
      <c r="D13" s="21" t="s">
        <v>13</v>
      </c>
    </row>
    <row r="14" spans="1:4" s="7" customFormat="1" ht="18" customHeight="1" x14ac:dyDescent="0.25">
      <c r="A14" s="19" t="s">
        <v>68</v>
      </c>
      <c r="B14" s="16" t="s">
        <v>19</v>
      </c>
      <c r="C14" s="20">
        <v>42236</v>
      </c>
      <c r="D14" s="21" t="s">
        <v>30</v>
      </c>
    </row>
    <row r="15" spans="1:4" s="7" customFormat="1" ht="18" customHeight="1" x14ac:dyDescent="0.25">
      <c r="A15" s="19" t="s">
        <v>69</v>
      </c>
      <c r="B15" s="16" t="s">
        <v>39</v>
      </c>
      <c r="C15" s="20">
        <v>42012</v>
      </c>
      <c r="D15" s="21" t="s">
        <v>13</v>
      </c>
    </row>
    <row r="16" spans="1:4" s="7" customFormat="1" ht="18" customHeight="1" x14ac:dyDescent="0.25">
      <c r="A16" s="19" t="s">
        <v>70</v>
      </c>
      <c r="B16" s="16" t="s">
        <v>31</v>
      </c>
      <c r="C16" s="20">
        <v>41949</v>
      </c>
      <c r="D16" s="21" t="s">
        <v>31</v>
      </c>
    </row>
    <row r="17" spans="1:4" s="7" customFormat="1" ht="18" customHeight="1" x14ac:dyDescent="0.25">
      <c r="A17" s="19" t="s">
        <v>71</v>
      </c>
      <c r="B17" s="16" t="s">
        <v>38</v>
      </c>
      <c r="C17" s="20">
        <v>42138</v>
      </c>
      <c r="D17" s="21" t="s">
        <v>38</v>
      </c>
    </row>
    <row r="18" spans="1:4" s="7" customFormat="1" ht="18" customHeight="1" x14ac:dyDescent="0.25">
      <c r="A18" s="19" t="s">
        <v>72</v>
      </c>
      <c r="B18" s="16" t="s">
        <v>39</v>
      </c>
      <c r="C18" s="20">
        <v>42187</v>
      </c>
      <c r="D18" s="21" t="s">
        <v>13</v>
      </c>
    </row>
    <row r="19" spans="1:4" s="7" customFormat="1" ht="18" customHeight="1" x14ac:dyDescent="0.25">
      <c r="A19" s="19" t="s">
        <v>73</v>
      </c>
      <c r="B19" s="16" t="s">
        <v>39</v>
      </c>
      <c r="C19" s="20">
        <v>42180</v>
      </c>
      <c r="D19" s="21" t="s">
        <v>13</v>
      </c>
    </row>
    <row r="20" spans="1:4" s="7" customFormat="1" ht="18" customHeight="1" x14ac:dyDescent="0.25">
      <c r="A20" s="19" t="s">
        <v>74</v>
      </c>
      <c r="B20" s="16" t="s">
        <v>39</v>
      </c>
      <c r="C20" s="20">
        <v>42152</v>
      </c>
      <c r="D20" s="21" t="s">
        <v>13</v>
      </c>
    </row>
    <row r="21" spans="1:4" s="7" customFormat="1" ht="18" customHeight="1" x14ac:dyDescent="0.25">
      <c r="A21" s="19" t="s">
        <v>75</v>
      </c>
      <c r="B21" s="16" t="s">
        <v>38</v>
      </c>
      <c r="C21" s="20">
        <v>41970</v>
      </c>
      <c r="D21" s="21" t="s">
        <v>38</v>
      </c>
    </row>
    <row r="22" spans="1:4" s="7" customFormat="1" ht="18" customHeight="1" x14ac:dyDescent="0.25">
      <c r="A22" s="19" t="s">
        <v>76</v>
      </c>
      <c r="B22" s="16" t="s">
        <v>16</v>
      </c>
      <c r="C22" s="20">
        <v>42082</v>
      </c>
      <c r="D22" s="21" t="s">
        <v>16</v>
      </c>
    </row>
    <row r="23" spans="1:4" s="7" customFormat="1" ht="18" customHeight="1" x14ac:dyDescent="0.25">
      <c r="A23" s="19" t="s">
        <v>77</v>
      </c>
      <c r="B23" s="16" t="s">
        <v>21</v>
      </c>
      <c r="C23" s="20">
        <v>41935</v>
      </c>
      <c r="D23" s="21" t="s">
        <v>21</v>
      </c>
    </row>
    <row r="24" spans="1:4" s="7" customFormat="1" ht="18" customHeight="1" x14ac:dyDescent="0.25">
      <c r="A24" s="19" t="s">
        <v>78</v>
      </c>
      <c r="B24" s="16" t="s">
        <v>39</v>
      </c>
      <c r="C24" s="20">
        <v>42292</v>
      </c>
      <c r="D24" s="21" t="s">
        <v>13</v>
      </c>
    </row>
    <row r="25" spans="1:4" s="7" customFormat="1" ht="18" customHeight="1" x14ac:dyDescent="0.25">
      <c r="A25" s="19" t="s">
        <v>79</v>
      </c>
      <c r="B25" s="16" t="s">
        <v>21</v>
      </c>
      <c r="C25" s="20">
        <v>41970</v>
      </c>
      <c r="D25" s="21" t="s">
        <v>21</v>
      </c>
    </row>
    <row r="26" spans="1:4" s="7" customFormat="1" ht="18" customHeight="1" x14ac:dyDescent="0.25">
      <c r="A26" s="19" t="s">
        <v>80</v>
      </c>
      <c r="B26" s="16" t="s">
        <v>39</v>
      </c>
      <c r="C26" s="20">
        <v>42089</v>
      </c>
      <c r="D26" s="21" t="s">
        <v>13</v>
      </c>
    </row>
    <row r="27" spans="1:4" s="7" customFormat="1" ht="18" customHeight="1" x14ac:dyDescent="0.25">
      <c r="A27" s="19" t="s">
        <v>81</v>
      </c>
      <c r="B27" s="16" t="s">
        <v>39</v>
      </c>
      <c r="C27" s="20">
        <v>42159</v>
      </c>
      <c r="D27" s="21" t="s">
        <v>13</v>
      </c>
    </row>
    <row r="28" spans="1:4" s="7" customFormat="1" ht="18" customHeight="1" x14ac:dyDescent="0.25">
      <c r="A28" s="19" t="s">
        <v>82</v>
      </c>
      <c r="B28" s="16" t="s">
        <v>90</v>
      </c>
      <c r="C28" s="20">
        <v>42243</v>
      </c>
      <c r="D28" s="21" t="s">
        <v>13</v>
      </c>
    </row>
    <row r="29" spans="1:4" s="7" customFormat="1" ht="18" customHeight="1" x14ac:dyDescent="0.25">
      <c r="A29" s="19" t="s">
        <v>83</v>
      </c>
      <c r="B29" s="16" t="s">
        <v>16</v>
      </c>
      <c r="C29" s="20">
        <v>41893</v>
      </c>
      <c r="D29" s="21" t="s">
        <v>16</v>
      </c>
    </row>
    <row r="30" spans="1:4" s="7" customFormat="1" ht="18" customHeight="1" x14ac:dyDescent="0.25">
      <c r="A30" s="19" t="s">
        <v>84</v>
      </c>
      <c r="B30" s="16" t="s">
        <v>89</v>
      </c>
      <c r="C30" s="20">
        <v>42159</v>
      </c>
      <c r="D30" s="21" t="s">
        <v>21</v>
      </c>
    </row>
    <row r="31" spans="1:4" s="7" customFormat="1" ht="18" customHeight="1" x14ac:dyDescent="0.25">
      <c r="A31" s="19" t="s">
        <v>85</v>
      </c>
      <c r="B31" s="16" t="s">
        <v>31</v>
      </c>
      <c r="C31" s="20">
        <v>42131</v>
      </c>
      <c r="D31" s="21" t="s">
        <v>31</v>
      </c>
    </row>
    <row r="32" spans="1:4" s="7" customFormat="1" ht="18" customHeight="1" x14ac:dyDescent="0.25">
      <c r="A32" s="19" t="s">
        <v>86</v>
      </c>
      <c r="B32" s="16" t="s">
        <v>18</v>
      </c>
      <c r="C32" s="20">
        <v>42061</v>
      </c>
      <c r="D32" s="21" t="s">
        <v>18</v>
      </c>
    </row>
    <row r="33" spans="1:4" s="7" customFormat="1" ht="18" customHeight="1" x14ac:dyDescent="0.25">
      <c r="A33" s="19" t="s">
        <v>87</v>
      </c>
      <c r="B33" s="16" t="s">
        <v>39</v>
      </c>
      <c r="C33" s="20">
        <v>41942</v>
      </c>
      <c r="D33" s="21" t="s">
        <v>13</v>
      </c>
    </row>
    <row r="34" spans="1:4" s="7" customFormat="1" ht="18" customHeight="1" x14ac:dyDescent="0.25">
      <c r="A34" s="19" t="s">
        <v>88</v>
      </c>
      <c r="B34" s="16" t="s">
        <v>19</v>
      </c>
      <c r="C34" s="20">
        <v>41956</v>
      </c>
      <c r="D34" s="21" t="s">
        <v>30</v>
      </c>
    </row>
    <row r="35" spans="1:4" ht="15" customHeight="1" x14ac:dyDescent="0.25">
      <c r="A35" s="78" t="s">
        <v>3</v>
      </c>
      <c r="B35" s="79"/>
      <c r="C35" s="80"/>
      <c r="D35" s="27">
        <v>31</v>
      </c>
    </row>
    <row r="37" spans="1:4" x14ac:dyDescent="0.25">
      <c r="A37" s="1"/>
    </row>
  </sheetData>
  <mergeCells count="1">
    <mergeCell ref="A35:C35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Gráfico 1</vt:lpstr>
      <vt:lpstr>Gráfico 2</vt:lpstr>
      <vt:lpstr>Gráfico 3</vt:lpstr>
      <vt:lpstr>Tabela 1</vt:lpstr>
      <vt:lpstr>Tabela 2</vt:lpstr>
      <vt:lpstr>Tabela 3</vt:lpstr>
      <vt:lpstr>Gráfico 4</vt:lpstr>
      <vt:lpstr>Gráfico 5</vt:lpstr>
      <vt:lpstr>Tabela 4</vt:lpstr>
      <vt:lpstr>Tabela 5</vt:lpstr>
      <vt:lpstr>Gráfico 6</vt:lpstr>
      <vt:lpstr>Tabela 6</vt:lpstr>
      <vt:lpstr>Tabela 7</vt:lpstr>
      <vt:lpstr>Tabela 8</vt:lpstr>
      <vt:lpstr>Gráfico 7</vt:lpstr>
      <vt:lpstr>Gráfico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amanda.costa</dc:creator>
  <cp:lastModifiedBy>Felipe Correa Goretti</cp:lastModifiedBy>
  <cp:lastPrinted>2012-06-28T15:20:05Z</cp:lastPrinted>
  <dcterms:created xsi:type="dcterms:W3CDTF">2012-06-27T13:53:45Z</dcterms:created>
  <dcterms:modified xsi:type="dcterms:W3CDTF">2022-03-24T19:43:26Z</dcterms:modified>
</cp:coreProperties>
</file>