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31.xml" ContentType="application/vnd.openxmlformats-officedocument.drawingml.chart+xml"/>
  <Override PartName="/xl/drawings/drawing33.xml" ContentType="application/vnd.openxmlformats-officedocument.drawing+xml"/>
  <Override PartName="/xl/charts/chart32.xml" ContentType="application/vnd.openxmlformats-officedocument.drawingml.chart+xml"/>
  <Override PartName="/xl/drawings/drawing34.xml" ContentType="application/vnd.openxmlformats-officedocument.drawing+xml"/>
  <Override PartName="/xl/charts/chart33.xml" ContentType="application/vnd.openxmlformats-officedocument.drawingml.chart+xml"/>
  <Override PartName="/xl/drawings/drawing35.xml" ContentType="application/vnd.openxmlformats-officedocument.drawing+xml"/>
  <Override PartName="/xl/charts/chart34.xml" ContentType="application/vnd.openxmlformats-officedocument.drawingml.chart+xml"/>
  <Override PartName="/xl/drawings/drawing36.xml" ContentType="application/vnd.openxmlformats-officedocument.drawing+xml"/>
  <Override PartName="/xl/charts/chart35.xml" ContentType="application/vnd.openxmlformats-officedocument.drawingml.chart+xml"/>
  <Override PartName="/xl/drawings/drawing37.xml" ContentType="application/vnd.openxmlformats-officedocument.drawing+xml"/>
  <Override PartName="/xl/charts/chart36.xml" ContentType="application/vnd.openxmlformats-officedocument.drawingml.chart+xml"/>
  <Override PartName="/xl/drawings/drawing38.xml" ContentType="application/vnd.openxmlformats-officedocument.drawing+xml"/>
  <Override PartName="/xl/charts/chart37.xml" ContentType="application/vnd.openxmlformats-officedocument.drawingml.chart+xml"/>
  <Override PartName="/xl/drawings/drawing39.xml" ContentType="application/vnd.openxmlformats-officedocument.drawing+xml"/>
  <Override PartName="/xl/charts/chart38.xml" ContentType="application/vnd.openxmlformats-officedocument.drawingml.chart+xml"/>
  <Override PartName="/xl/drawings/drawing40.xml" ContentType="application/vnd.openxmlformats-officedocument.drawing+xml"/>
  <Override PartName="/xl/charts/chart39.xml" ContentType="application/vnd.openxmlformats-officedocument.drawingml.chart+xml"/>
  <Override PartName="/xl/drawings/drawing41.xml" ContentType="application/vnd.openxmlformats-officedocument.drawing+xml"/>
  <Override PartName="/xl/charts/chart4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goretti\Desktop\OCA\Cinema\"/>
    </mc:Choice>
  </mc:AlternateContent>
  <xr:revisionPtr revIDLastSave="0" documentId="8_{7D067C5D-8A45-4DCB-AD6B-97E4147B2D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áfico 1" sheetId="1" r:id="rId1"/>
    <sheet name="Gráfico 2" sheetId="4" r:id="rId2"/>
    <sheet name="Gráfico 3" sheetId="5" r:id="rId3"/>
    <sheet name="Tabela 1" sheetId="9" r:id="rId4"/>
    <sheet name="Gráfico 4" sheetId="6" r:id="rId5"/>
    <sheet name="Gráfico 5" sheetId="8" r:id="rId6"/>
    <sheet name="Gráfico 6" sheetId="10" r:id="rId7"/>
    <sheet name="Gráfico 7" sheetId="11" r:id="rId8"/>
    <sheet name="Gráfico 8" sheetId="12" r:id="rId9"/>
    <sheet name="Gráfico 9" sheetId="13" r:id="rId10"/>
    <sheet name="Gráfico 10" sheetId="14" r:id="rId11"/>
    <sheet name="Gráfico 11" sheetId="15" r:id="rId12"/>
    <sheet name="Gráfico 12" sheetId="16" r:id="rId13"/>
    <sheet name="Gráfico 13" sheetId="17" r:id="rId14"/>
    <sheet name="Gráfico 14" sheetId="18" r:id="rId15"/>
    <sheet name="Gráfico 15" sheetId="19" r:id="rId16"/>
    <sheet name="Gráfico 16" sheetId="20" r:id="rId17"/>
    <sheet name="Gráfico 17" sheetId="21" r:id="rId18"/>
    <sheet name="Gráfico 18" sheetId="22" r:id="rId19"/>
    <sheet name="Gráfico 19" sheetId="23" r:id="rId20"/>
    <sheet name="Gráfico 20" sheetId="31" r:id="rId21"/>
    <sheet name="Gráfico 21" sheetId="24" r:id="rId22"/>
    <sheet name="Gráfico 22" sheetId="48" r:id="rId23"/>
    <sheet name="Gráfico 23" sheetId="26" r:id="rId24"/>
    <sheet name="Gráfico 24" sheetId="27" r:id="rId25"/>
    <sheet name="Gráfico 25" sheetId="28" r:id="rId26"/>
    <sheet name="Gráfico 26" sheetId="29" r:id="rId27"/>
    <sheet name="Gráfico 27" sheetId="30" r:id="rId28"/>
    <sheet name="Gráfico 28" sheetId="32" r:id="rId29"/>
    <sheet name="Gráfico 29" sheetId="33" r:id="rId30"/>
    <sheet name="Gráfico 30" sheetId="35" r:id="rId31"/>
    <sheet name="Gráfico 31" sheetId="36" r:id="rId32"/>
    <sheet name="Tabela 2" sheetId="38" r:id="rId33"/>
    <sheet name="Tabela 3" sheetId="39" r:id="rId34"/>
    <sheet name="Gráfico 32" sheetId="37" r:id="rId35"/>
    <sheet name="Gráfico 33" sheetId="40" r:id="rId36"/>
    <sheet name="Gráfico 34" sheetId="41" r:id="rId37"/>
    <sheet name="Gráfico 35" sheetId="42" r:id="rId38"/>
    <sheet name="Gráfico 36" sheetId="43" r:id="rId39"/>
    <sheet name="Gráfico 37" sheetId="44" r:id="rId40"/>
    <sheet name="Gráfico 38" sheetId="45" r:id="rId41"/>
    <sheet name="Gráfico 39" sheetId="46" r:id="rId42"/>
    <sheet name="Gráfico 40" sheetId="47" r:id="rId43"/>
    <sheet name="Anexo A" sheetId="50" r:id="rId44"/>
    <sheet name="Anexo B" sheetId="51" r:id="rId45"/>
  </sheets>
  <externalReferences>
    <externalReference r:id="rId46"/>
  </externalReferences>
  <definedNames>
    <definedName name="_xlnm._FilterDatabase" localSheetId="43" hidden="1">'Anexo A'!$A$3:$H$23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5" l="1"/>
  <c r="C34" i="26" l="1"/>
  <c r="B34" i="26"/>
  <c r="B36" i="24" l="1"/>
  <c r="F38" i="20" l="1"/>
  <c r="E38" i="20"/>
  <c r="D38" i="20"/>
  <c r="C38" i="20"/>
  <c r="B38" i="20"/>
  <c r="F36" i="17" l="1"/>
  <c r="E36" i="17"/>
  <c r="D36" i="17"/>
  <c r="C36" i="17"/>
  <c r="B36" i="17"/>
  <c r="F5" i="5" l="1"/>
  <c r="E5" i="5"/>
  <c r="D5" i="5"/>
</calcChain>
</file>

<file path=xl/sharedStrings.xml><?xml version="1.0" encoding="utf-8"?>
<sst xmlns="http://schemas.openxmlformats.org/spreadsheetml/2006/main" count="548" uniqueCount="198">
  <si>
    <t>Público - Filmes Exibidos</t>
  </si>
  <si>
    <t>Público - Filmes Brasileiros</t>
  </si>
  <si>
    <t>Público - Filmes Estrangeiros</t>
  </si>
  <si>
    <t>Gráfico 1 – Público Total em Salas de Exibição – 2009 a 2013</t>
  </si>
  <si>
    <t>2010/2009</t>
  </si>
  <si>
    <t>2011/2010</t>
  </si>
  <si>
    <t>2012/2011</t>
  </si>
  <si>
    <t>2013/2012</t>
  </si>
  <si>
    <t>renda (valores corrigidos pelo IPC-A de dezembro/2013)</t>
  </si>
  <si>
    <t>variação da renda real</t>
  </si>
  <si>
    <t>PIB a preços correntes</t>
  </si>
  <si>
    <t>Gráfico 2 – Renda a Preços Correntes em Salas de Exibição – 2009 a 2013</t>
  </si>
  <si>
    <t>Gráfico 3 – Variação Real do PIB e da Renda em Salas de Exibição – 2009 a 2013</t>
  </si>
  <si>
    <t>Ano Dos Dados</t>
  </si>
  <si>
    <t>Público</t>
  </si>
  <si>
    <t>Participação de público</t>
  </si>
  <si>
    <t>2009</t>
  </si>
  <si>
    <t>2010</t>
  </si>
  <si>
    <t>2011</t>
  </si>
  <si>
    <t>2012</t>
  </si>
  <si>
    <t>2013</t>
  </si>
  <si>
    <t>Gráfico 4 – Público dos Títulos Brasileiros e Participação no Público Total – 2009 a 2013</t>
  </si>
  <si>
    <t>10 filmes mais vistos</t>
  </si>
  <si>
    <t>20 filmes mais vistos</t>
  </si>
  <si>
    <t>Gráfico 5 – Concentração de Público dos Filmes Brasileiros mais Vistos – 2009 a 2013</t>
  </si>
  <si>
    <t>Renda (R$)- Filmes Exibidos</t>
  </si>
  <si>
    <t>Renda -  Filmes Brasileiros (R$)</t>
  </si>
  <si>
    <t>Renda - Filmes Estrangeiros (R$)</t>
  </si>
  <si>
    <t>PMI (R$)</t>
  </si>
  <si>
    <t>Títulos Lançados</t>
  </si>
  <si>
    <t>Lançamentos Brasileiros</t>
  </si>
  <si>
    <t>Lançamentos Estrangeiros</t>
  </si>
  <si>
    <t>Tabela 1 – Evolução do mercado de 2009 a 2013</t>
  </si>
  <si>
    <t>Gráfico 6 – Quantidade de Títulos Brasileiros Lançados – 1995 a 2013</t>
  </si>
  <si>
    <t>Ano Do Lançamento</t>
  </si>
  <si>
    <t>Total</t>
  </si>
  <si>
    <t>Gênero</t>
  </si>
  <si>
    <t>Contagem (Título No Brasil)</t>
  </si>
  <si>
    <t>Ficção</t>
  </si>
  <si>
    <t>Documentário</t>
  </si>
  <si>
    <t>Outros</t>
  </si>
  <si>
    <t>Codistribuição Internacional-Nacional</t>
  </si>
  <si>
    <t>Distribuição Internacional</t>
  </si>
  <si>
    <t>Distribuição Nacional</t>
  </si>
  <si>
    <t>Gráfico 8 – Quantidade de Títulos Brasileiros Lançados por Origem da Distribuidora – 2009 a 2013</t>
  </si>
  <si>
    <t>Porcentagem do total (Público)</t>
  </si>
  <si>
    <t>Distribuidora - Nacionalidade</t>
  </si>
  <si>
    <t>Gráfico 9 – Proporção de Público dos Títulos Brasileiros Exibidos por Origem da Distribuidora – 2009 a 2013</t>
  </si>
  <si>
    <t>Faixa De Sala No Lançamento 1</t>
  </si>
  <si>
    <t>Até 10 salas</t>
  </si>
  <si>
    <t>Mais de 10 até 100 salas</t>
  </si>
  <si>
    <t>Mais de 100 até 300 salas</t>
  </si>
  <si>
    <t>Mais de 300 até 700 salas</t>
  </si>
  <si>
    <t>Mais de 700 salas</t>
  </si>
  <si>
    <t>Gráfico 10 – Quantidade de Títulos Brasileiros Lançados por Faixa de Salas no Lançamento – 2009 a 2013</t>
  </si>
  <si>
    <t>Gráfico 11 – Quantidade de Títulos Brasileiros Lançados por Distribuidoras Internacionais Segundo Faixa de Salas no Lançamento – 2009 a 2013</t>
  </si>
  <si>
    <t>Gráfico 12 – Quantidade de Títulos Brasileiros Lançados em Mais de 300 Salas por Origem da Distribuidora – 2009 a 2013</t>
  </si>
  <si>
    <t>Gráfico 13 – Quantidade de Títulos Lançados por Faixa de Salas no Lançamento - Títulos Brasileiros do Gênero Ficção – 2009 a 2013</t>
  </si>
  <si>
    <t>Até 10 mil</t>
  </si>
  <si>
    <t>Mais de 10 mil até 100 mil</t>
  </si>
  <si>
    <t>Mais de 100 mil até 500 mil</t>
  </si>
  <si>
    <t>Mais de 500 mil até 1 milhão</t>
  </si>
  <si>
    <t>Mais de 1 milhão</t>
  </si>
  <si>
    <t>Gráfico 15 – Quantidade de Títulos Brasileiros Exibidos por Faixa de Público – 2009 a 2013</t>
  </si>
  <si>
    <t>Gráfico 16 – Quantidade de Títulos Exibidos por Faixa de Público - Títulos Brasileiros do Gênero Ficção – 2009 a 2013</t>
  </si>
  <si>
    <t>País</t>
  </si>
  <si>
    <t>França</t>
  </si>
  <si>
    <t>Reino Unido</t>
  </si>
  <si>
    <t>Itália</t>
  </si>
  <si>
    <t>Alemanha</t>
  </si>
  <si>
    <t>Argentina</t>
  </si>
  <si>
    <t>Espanha</t>
  </si>
  <si>
    <t>Gráfico 22 – Público dos Títulos dos EUA Exibidos e Participação no Público Total – 2009 a 2013</t>
  </si>
  <si>
    <t>Gráfico 23 – Quantidade de Títulos Lançados por Origem da Distribuidora – Títulos dos EUA – 2009 a 2013</t>
  </si>
  <si>
    <t>Gráfico 24 – Proporção de Público dos Títulos dos EUA Exibidos por Origem da Distribuidora – 2009 a 2013</t>
  </si>
  <si>
    <t>Gráfico 25 – Quantidade de Títulos Lançados por Faixa de Salas no Lançamento - Títulos dos EUA – 2009 a 2013A</t>
  </si>
  <si>
    <t xml:space="preserve">Gráfico 26 - Quantidade de Títulos Exibidos por Faixa de Público - Títulos dos EUA – 2009 a 2013 </t>
  </si>
  <si>
    <t>quantidade de empresas atuantes</t>
  </si>
  <si>
    <t>Distribuidoras</t>
  </si>
  <si>
    <t>empresas com distribuição própria</t>
  </si>
  <si>
    <t>dsitribuição própria e individual</t>
  </si>
  <si>
    <t>Gráfico 27 – Quantidade de Empresas Atuantes na Distribuição – 2009 a 2013</t>
  </si>
  <si>
    <t>4 maiores distribuidores</t>
  </si>
  <si>
    <t>8 maiores distribuidores</t>
  </si>
  <si>
    <t>Gráfico 28 – Concentração de Público pelas Maiores Distribuidoras – Títulos Brasileiros e Estrangeiros – 2009 a 2013</t>
  </si>
  <si>
    <t>Gráfico 29 – Concentração de Público pelas Maiores Distribuidoras – Títulos Brasileiros – 2009 a 2013</t>
  </si>
  <si>
    <t>Distribuidora Para Ranking</t>
  </si>
  <si>
    <t>Disney</t>
  </si>
  <si>
    <t>Fox</t>
  </si>
  <si>
    <t>Downtown/Paris</t>
  </si>
  <si>
    <t>Downtown/Paris/RioFilme</t>
  </si>
  <si>
    <t>Paris</t>
  </si>
  <si>
    <t>Warner</t>
  </si>
  <si>
    <t>Universal</t>
  </si>
  <si>
    <t xml:space="preserve">Sony </t>
  </si>
  <si>
    <t>Paramount</t>
  </si>
  <si>
    <t xml:space="preserve">Imagem </t>
  </si>
  <si>
    <t>Playarte</t>
  </si>
  <si>
    <t>Imagem/Fox</t>
  </si>
  <si>
    <t>Outras</t>
  </si>
  <si>
    <t xml:space="preserve">Downtown/Paris </t>
  </si>
  <si>
    <t>Europa Filmes/RioFilme</t>
  </si>
  <si>
    <t>Downtown/Sony/RioFilme</t>
  </si>
  <si>
    <t>Sony/RioFilme</t>
  </si>
  <si>
    <t>Sony (Columbia)</t>
  </si>
  <si>
    <t>Paris (SM)</t>
  </si>
  <si>
    <t>Distribuição Empresas Nacionais</t>
  </si>
  <si>
    <t>Participação de Público</t>
  </si>
  <si>
    <t>Distribuição Empresas Internacionais</t>
  </si>
  <si>
    <t>Títulos Exibidos</t>
  </si>
  <si>
    <t>Público Total</t>
  </si>
  <si>
    <t>Renda Total (R$)</t>
  </si>
  <si>
    <t>Títulos Brasileiros</t>
  </si>
  <si>
    <t>Títulos Estrangeiros</t>
  </si>
  <si>
    <t>Título no Brasil</t>
  </si>
  <si>
    <t>Distribuidora</t>
  </si>
  <si>
    <t>Data de Lançamento</t>
  </si>
  <si>
    <t>Salas no Lançamento</t>
  </si>
  <si>
    <t>Público em 2013</t>
  </si>
  <si>
    <t>Renda (R$)  em 2013</t>
  </si>
  <si>
    <t>Homem de ferro 3</t>
  </si>
  <si>
    <t>EUA</t>
  </si>
  <si>
    <t>Meu malvado favorito 2</t>
  </si>
  <si>
    <t>Thor 2 - O Mundo Sombrio</t>
  </si>
  <si>
    <t>Minha mãe é uma peça</t>
  </si>
  <si>
    <t>Brasil</t>
  </si>
  <si>
    <t>Velozes e furiosos 6</t>
  </si>
  <si>
    <t>Wolverine Imortal</t>
  </si>
  <si>
    <t>De pernas pro ar 2</t>
  </si>
  <si>
    <t>João e Maria: Caçadores de Bruxas</t>
  </si>
  <si>
    <t>Jogos Vorazes: em Chamas</t>
  </si>
  <si>
    <t>Detona Ralph</t>
  </si>
  <si>
    <t>Universidade Monstros</t>
  </si>
  <si>
    <t>Se beber, não case! Parte 3</t>
  </si>
  <si>
    <t>Meu Passado me Condena</t>
  </si>
  <si>
    <t>Os Smurfs 2</t>
  </si>
  <si>
    <t>Os Croods</t>
  </si>
  <si>
    <t>O homem de aço</t>
  </si>
  <si>
    <t>Vai que dá certo</t>
  </si>
  <si>
    <t>Imagem (Wmix)</t>
  </si>
  <si>
    <t>Guerra mundial z</t>
  </si>
  <si>
    <t>O hobbit: a Desolação de Smaug</t>
  </si>
  <si>
    <t>Tá chovendo hambúrguer 2</t>
  </si>
  <si>
    <t>Título</t>
  </si>
  <si>
    <t>Renda (R$) em 2013</t>
  </si>
  <si>
    <t>Minha Mãe é uma Peça</t>
  </si>
  <si>
    <t>De pernas pro Ar 2</t>
  </si>
  <si>
    <t>Vai que Dá Certo</t>
  </si>
  <si>
    <t>Somos tão Jovens</t>
  </si>
  <si>
    <t>Crô - O Filme</t>
  </si>
  <si>
    <t>Faroeste caboclo</t>
  </si>
  <si>
    <t>O Concurso</t>
  </si>
  <si>
    <t>Mato sem Cachorro</t>
  </si>
  <si>
    <t>Até que a Sorte nos Separe 2</t>
  </si>
  <si>
    <t>O Tempo e o Vento</t>
  </si>
  <si>
    <t>Cine Holliúdy</t>
  </si>
  <si>
    <t>Odeio o Dia dos Namorados</t>
  </si>
  <si>
    <t>Serra Pelada</t>
  </si>
  <si>
    <t>Se Puder... Dirija!</t>
  </si>
  <si>
    <t>Tainá - A Origem</t>
  </si>
  <si>
    <t>A Busca</t>
  </si>
  <si>
    <t>Os Penetras</t>
  </si>
  <si>
    <t>Flores Raras</t>
  </si>
  <si>
    <t>Giovanni Improtta</t>
  </si>
  <si>
    <t xml:space="preserve">Participação de Público dos Filmes Brasileiros  sobre o Total de Bilhetes Vendidos </t>
  </si>
  <si>
    <t>Ano</t>
  </si>
  <si>
    <t>Número de títulos</t>
  </si>
  <si>
    <t>Faixa De Sala No Lançamento</t>
  </si>
  <si>
    <t>Quantidade de títulos</t>
  </si>
  <si>
    <t>Porcentagem</t>
  </si>
  <si>
    <t xml:space="preserve">Faixa De Público (no Ano De Exibição Da Obra) </t>
  </si>
  <si>
    <t>Gráfico 18 – Público dos Títulos Estrangeiros* Exibidos e Participação no Público Total –  2009 a 2013</t>
  </si>
  <si>
    <t xml:space="preserve">* Títulos estrangeiros, exceto títulos norte-americanos. </t>
  </si>
  <si>
    <t>Gráfico 19 – Quantidade de Títulos Lançados por Origem da Distribuidora – Títulos Estrangeiros* – 2009 a 2013</t>
  </si>
  <si>
    <t>Gráfico 20 – Proporção de Público dos Títulos Estrangeiros* Exibidos por Origem da Distribuidora – 2009 a 2013</t>
  </si>
  <si>
    <t>Porcentagem do total</t>
  </si>
  <si>
    <t>Gráfico 21 – Proporção de Lançamentos Estrangeiros* por País de Origem - 2013</t>
  </si>
  <si>
    <t>Faixa De Público (no Ano De Exibição Da Obra)</t>
  </si>
  <si>
    <t>Gráfico 30 – Participação de Público por Distribuidora – 2013</t>
  </si>
  <si>
    <t>Gráfico 31 – Participação de Público por Distribuidora – Títulos Brasileiros - 2013</t>
  </si>
  <si>
    <t>Tabela 2 - Desempenho das Distribuidoras por Origem - Títulos Brasileiros e Estrangeiros - 2009 a 2013</t>
  </si>
  <si>
    <t>Tabela 3 - Desempenho das Distribuidoras por Origem - Títulos Brasileiros - 2009 a 2013</t>
  </si>
  <si>
    <t>Gráfico 32 - Público das Distribuidoras Nacionais e Participação sobre Público Total – 2009 a 2013</t>
  </si>
  <si>
    <t>Gráfico 33 – Proporção do Público das Obras de Distribuidoras Nacionais – Títulos Estrangeiros e Brasileiros – 2009 a 2013</t>
  </si>
  <si>
    <t>Gráfico 34 – Público das Distribuidoras Nacionais e Participação sobre Público Total – Títulos Brasileiros – 2009 a 2013</t>
  </si>
  <si>
    <t>Gráfico 35 – Quantidade de Títulos Brasileiros Lançados por Distribuidoras Nacionais segundo Salas no Lançamento – 2009 a 2013</t>
  </si>
  <si>
    <t>Gráfico 36 – Quantidade de Títulos Estrangeiros Lançados por Distribuidoras Nacionais segundo Salas no Lançamento – 2009 a 2013</t>
  </si>
  <si>
    <t>Gráfico 37 – Público das Distribuidoras Internacionais e Participação sobre Público Total – 2009 a 2013</t>
  </si>
  <si>
    <t>Gráfico 38 – Público das Distribuidoras Internacionais e Participação sobre Público Total – Títulos Brasileiros – 2009 a 2013</t>
  </si>
  <si>
    <t>Gráfico 39 – Quantidade de Títulos Brasileiros Lançados por Distribuidoras Internacionais segundo Salas no Lançamento – 2009 a 2013</t>
  </si>
  <si>
    <t xml:space="preserve"> </t>
  </si>
  <si>
    <t>Gráfico 40 – Quantidade de Títulos Estrangeiros Lançados por Distribuidoras Internacionais segundo Salas no Lançamento – 2009 a 2013</t>
  </si>
  <si>
    <t>Anexo A - 20 Maiores Bilheterias - 2013</t>
  </si>
  <si>
    <t>Anexo B - 20 Maiores Bilheterias - Títulos Brasileiros - 2013</t>
  </si>
  <si>
    <t>Gráfico 7 – Quantidade de Títulos Brasileiros Lançados por Gênero – 2009 a 2013 *</t>
  </si>
  <si>
    <t>* O filme brasileiro Palavra Cantada 3D, lançado e exibido em 2011, foi classificado em relatórios anteriores com o gênero “Outros”. A partir de 2013, entendeu-se que essa obra pode ser classificada sob a  categoria “documentário”.</t>
  </si>
  <si>
    <t>Gráfico 14 – Quantidade de Títulos Lançados por Faixa de Salas no Lançamento - Títulos Brasileiros do Gênero Documentário – 2009 a 2013 *</t>
  </si>
  <si>
    <t>Gráfico 17 – Quantidade de Títulos Exibidos por Faixa de Público - Títulos Brasileiros do Gênero Documentário – 2009 a 2013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</si>
</sst>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;\(#,##0\)"/>
    <numFmt numFmtId="166" formatCode="d/m/yyyy"/>
    <numFmt numFmtId="167" formatCode="#,##0.00;\(#,##0.00\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9"/>
      <name val="Century Gothic"/>
      <family val="2"/>
    </font>
    <font>
      <sz val="9"/>
      <color theme="1"/>
      <name val="Century Gothic"/>
      <family val="2"/>
    </font>
    <font>
      <sz val="11"/>
      <color theme="1"/>
      <name val="Century Gothic"/>
      <family val="2"/>
    </font>
    <font>
      <sz val="10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name val="Verdana"/>
      <family val="2"/>
    </font>
    <font>
      <b/>
      <sz val="8"/>
      <color rgb="FFFFFFFF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18"/>
      <name val="Tahoma"/>
      <family val="2"/>
    </font>
    <font>
      <b/>
      <sz val="8"/>
      <color rgb="FF666666"/>
      <name val="Verdana"/>
      <family val="2"/>
    </font>
    <font>
      <b/>
      <sz val="9"/>
      <name val="Century Gothic"/>
      <family val="2"/>
    </font>
    <font>
      <sz val="8"/>
      <color theme="1"/>
      <name val="Century Gothic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BB5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C0C0C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8" fillId="0" borderId="0"/>
    <xf numFmtId="0" fontId="14" fillId="0" borderId="0"/>
    <xf numFmtId="9" fontId="20" fillId="0" borderId="0" applyFont="0" applyFill="0" applyBorder="0" applyAlignment="0" applyProtection="0"/>
  </cellStyleXfs>
  <cellXfs count="289">
    <xf numFmtId="0" fontId="0" fillId="0" borderId="0" xfId="0"/>
    <xf numFmtId="0" fontId="2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9" fontId="0" fillId="0" borderId="0" xfId="0" applyNumberFormat="1"/>
    <xf numFmtId="37" fontId="5" fillId="4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vertical="center"/>
    </xf>
    <xf numFmtId="0" fontId="7" fillId="0" borderId="0" xfId="0" applyFont="1"/>
    <xf numFmtId="0" fontId="8" fillId="0" borderId="0" xfId="1" applyFont="1"/>
    <xf numFmtId="10" fontId="8" fillId="0" borderId="0" xfId="1" applyNumberFormat="1" applyFont="1"/>
    <xf numFmtId="0" fontId="0" fillId="0" borderId="0" xfId="0" applyBorder="1"/>
    <xf numFmtId="0" fontId="2" fillId="0" borderId="9" xfId="0" applyFont="1" applyBorder="1" applyAlignment="1">
      <alignment vertical="center"/>
    </xf>
    <xf numFmtId="4" fontId="5" fillId="4" borderId="1" xfId="0" applyNumberFormat="1" applyFont="1" applyFill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2" applyFont="1"/>
    <xf numFmtId="10" fontId="8" fillId="0" borderId="0" xfId="2" applyNumberFormat="1" applyFont="1"/>
    <xf numFmtId="165" fontId="8" fillId="0" borderId="0" xfId="2" applyNumberFormat="1" applyFont="1"/>
    <xf numFmtId="9" fontId="8" fillId="0" borderId="0" xfId="2" applyNumberFormat="1" applyFont="1"/>
    <xf numFmtId="0" fontId="8" fillId="4" borderId="0" xfId="2" applyFont="1" applyFill="1"/>
    <xf numFmtId="0" fontId="11" fillId="4" borderId="0" xfId="2" applyFont="1" applyFill="1" applyBorder="1" applyAlignment="1">
      <alignment horizontal="left" vertical="center" wrapText="1"/>
    </xf>
    <xf numFmtId="0" fontId="11" fillId="4" borderId="0" xfId="2" applyFont="1" applyFill="1" applyBorder="1" applyAlignment="1">
      <alignment horizontal="center" wrapText="1"/>
    </xf>
    <xf numFmtId="0" fontId="11" fillId="4" borderId="0" xfId="2" applyFont="1" applyFill="1" applyBorder="1" applyAlignment="1">
      <alignment horizontal="center"/>
    </xf>
    <xf numFmtId="0" fontId="8" fillId="0" borderId="0" xfId="2" applyFont="1" applyBorder="1"/>
    <xf numFmtId="0" fontId="12" fillId="4" borderId="0" xfId="2" applyFont="1" applyFill="1" applyBorder="1" applyAlignment="1">
      <alignment horizontal="left" vertical="center" wrapText="1"/>
    </xf>
    <xf numFmtId="165" fontId="13" fillId="4" borderId="0" xfId="2" applyNumberFormat="1" applyFont="1" applyFill="1" applyBorder="1" applyAlignment="1">
      <alignment horizontal="right" vertical="center"/>
    </xf>
    <xf numFmtId="9" fontId="13" fillId="4" borderId="0" xfId="2" applyNumberFormat="1" applyFont="1" applyFill="1" applyBorder="1" applyAlignment="1">
      <alignment horizontal="right" vertical="center"/>
    </xf>
    <xf numFmtId="0" fontId="12" fillId="4" borderId="0" xfId="2" applyFont="1" applyFill="1" applyBorder="1" applyAlignment="1">
      <alignment horizontal="right" vertical="center"/>
    </xf>
    <xf numFmtId="0" fontId="13" fillId="4" borderId="0" xfId="2" applyFont="1" applyFill="1" applyBorder="1" applyAlignment="1">
      <alignment horizontal="right" vertical="center"/>
    </xf>
    <xf numFmtId="0" fontId="12" fillId="4" borderId="0" xfId="2" applyFont="1" applyFill="1" applyBorder="1" applyAlignment="1">
      <alignment horizontal="left" vertical="center"/>
    </xf>
    <xf numFmtId="165" fontId="12" fillId="4" borderId="0" xfId="2" applyNumberFormat="1" applyFont="1" applyFill="1" applyBorder="1" applyAlignment="1">
      <alignment horizontal="right" vertical="center"/>
    </xf>
    <xf numFmtId="0" fontId="8" fillId="4" borderId="0" xfId="2" applyFont="1" applyFill="1" applyBorder="1"/>
    <xf numFmtId="10" fontId="0" fillId="0" borderId="0" xfId="0" applyNumberFormat="1"/>
    <xf numFmtId="164" fontId="13" fillId="0" borderId="0" xfId="1" applyNumberFormat="1" applyFont="1" applyFill="1" applyBorder="1" applyAlignment="1">
      <alignment horizontal="right" vertical="center"/>
    </xf>
    <xf numFmtId="0" fontId="8" fillId="0" borderId="0" xfId="1" applyFont="1" applyFill="1" applyBorder="1"/>
    <xf numFmtId="0" fontId="2" fillId="5" borderId="12" xfId="2" applyFont="1" applyFill="1" applyBorder="1" applyAlignment="1">
      <alignment vertical="center"/>
    </xf>
    <xf numFmtId="37" fontId="5" fillId="4" borderId="1" xfId="2" applyNumberFormat="1" applyFont="1" applyFill="1" applyBorder="1" applyAlignment="1">
      <alignment horizontal="center" vertical="center"/>
    </xf>
    <xf numFmtId="0" fontId="2" fillId="0" borderId="16" xfId="2" applyFont="1" applyBorder="1" applyAlignment="1">
      <alignment vertical="center"/>
    </xf>
    <xf numFmtId="0" fontId="4" fillId="3" borderId="9" xfId="2" applyFont="1" applyFill="1" applyBorder="1" applyAlignment="1">
      <alignment vertical="center"/>
    </xf>
    <xf numFmtId="165" fontId="3" fillId="3" borderId="1" xfId="2" applyNumberFormat="1" applyFont="1" applyFill="1" applyBorder="1" applyAlignment="1">
      <alignment horizontal="center" vertical="center"/>
    </xf>
    <xf numFmtId="165" fontId="5" fillId="4" borderId="1" xfId="2" applyNumberFormat="1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2" fillId="0" borderId="12" xfId="2" applyFont="1" applyBorder="1" applyAlignment="1">
      <alignment vertical="center"/>
    </xf>
    <xf numFmtId="0" fontId="3" fillId="4" borderId="1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vertical="center"/>
    </xf>
    <xf numFmtId="165" fontId="6" fillId="4" borderId="1" xfId="2" applyNumberFormat="1" applyFont="1" applyFill="1" applyBorder="1" applyAlignment="1">
      <alignment horizontal="center" vertical="center"/>
    </xf>
    <xf numFmtId="0" fontId="5" fillId="0" borderId="12" xfId="2" applyFont="1" applyBorder="1" applyAlignment="1"/>
    <xf numFmtId="0" fontId="5" fillId="0" borderId="1" xfId="2" applyFont="1" applyBorder="1" applyAlignment="1">
      <alignment horizontal="center" vertical="center"/>
    </xf>
    <xf numFmtId="3" fontId="4" fillId="3" borderId="1" xfId="2" applyNumberFormat="1" applyFont="1" applyFill="1" applyBorder="1" applyAlignment="1">
      <alignment horizontal="center" vertical="center"/>
    </xf>
    <xf numFmtId="0" fontId="5" fillId="0" borderId="12" xfId="2" applyFont="1" applyBorder="1" applyAlignment="1">
      <alignment vertical="center"/>
    </xf>
    <xf numFmtId="4" fontId="4" fillId="3" borderId="1" xfId="2" applyNumberFormat="1" applyFont="1" applyFill="1" applyBorder="1" applyAlignment="1">
      <alignment horizontal="center" vertical="center"/>
    </xf>
    <xf numFmtId="4" fontId="5" fillId="4" borderId="1" xfId="2" applyNumberFormat="1" applyFont="1" applyFill="1" applyBorder="1" applyAlignment="1">
      <alignment horizontal="center" vertical="center"/>
    </xf>
    <xf numFmtId="0" fontId="2" fillId="5" borderId="14" xfId="2" applyFont="1" applyFill="1" applyBorder="1" applyAlignment="1">
      <alignment vertical="center"/>
    </xf>
    <xf numFmtId="4" fontId="5" fillId="4" borderId="2" xfId="2" applyNumberFormat="1" applyFont="1" applyFill="1" applyBorder="1" applyAlignment="1">
      <alignment horizontal="center" vertical="center"/>
    </xf>
    <xf numFmtId="0" fontId="2" fillId="0" borderId="9" xfId="2" applyFont="1" applyBorder="1" applyAlignment="1">
      <alignment vertical="center"/>
    </xf>
    <xf numFmtId="165" fontId="3" fillId="4" borderId="1" xfId="2" applyNumberFormat="1" applyFont="1" applyFill="1" applyBorder="1" applyAlignment="1">
      <alignment horizontal="center" vertical="center"/>
    </xf>
    <xf numFmtId="3" fontId="8" fillId="0" borderId="0" xfId="1" applyNumberFormat="1"/>
    <xf numFmtId="3" fontId="8" fillId="0" borderId="0" xfId="1" applyNumberFormat="1" applyFont="1"/>
    <xf numFmtId="0" fontId="16" fillId="0" borderId="0" xfId="1" applyFont="1" applyAlignment="1">
      <alignment wrapText="1"/>
    </xf>
    <xf numFmtId="0" fontId="17" fillId="6" borderId="17" xfId="1" applyFont="1" applyFill="1" applyBorder="1" applyAlignment="1">
      <alignment horizontal="center" vertical="center" wrapText="1"/>
    </xf>
    <xf numFmtId="0" fontId="17" fillId="6" borderId="11" xfId="1" applyFont="1" applyFill="1" applyBorder="1" applyAlignment="1">
      <alignment horizontal="center" vertical="center" wrapText="1"/>
    </xf>
    <xf numFmtId="0" fontId="17" fillId="6" borderId="10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center" vertical="center" wrapText="1"/>
    </xf>
    <xf numFmtId="166" fontId="2" fillId="4" borderId="10" xfId="1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center" vertical="center"/>
    </xf>
    <xf numFmtId="4" fontId="2" fillId="4" borderId="10" xfId="1" applyNumberFormat="1" applyFont="1" applyFill="1" applyBorder="1" applyAlignment="1">
      <alignment horizontal="center" vertical="center"/>
    </xf>
    <xf numFmtId="167" fontId="2" fillId="4" borderId="18" xfId="1" applyNumberFormat="1" applyFont="1" applyFill="1" applyBorder="1" applyAlignment="1">
      <alignment horizontal="center" vertical="center"/>
    </xf>
    <xf numFmtId="0" fontId="2" fillId="4" borderId="19" xfId="1" applyFont="1" applyFill="1" applyBorder="1" applyAlignment="1">
      <alignment horizontal="center" vertical="center" wrapText="1"/>
    </xf>
    <xf numFmtId="0" fontId="2" fillId="4" borderId="20" xfId="1" applyFont="1" applyFill="1" applyBorder="1" applyAlignment="1">
      <alignment horizontal="center" vertical="center" wrapText="1"/>
    </xf>
    <xf numFmtId="166" fontId="2" fillId="4" borderId="20" xfId="1" applyNumberFormat="1" applyFont="1" applyFill="1" applyBorder="1" applyAlignment="1">
      <alignment horizontal="center" vertical="center" wrapText="1"/>
    </xf>
    <xf numFmtId="165" fontId="2" fillId="4" borderId="20" xfId="1" applyNumberFormat="1" applyFont="1" applyFill="1" applyBorder="1" applyAlignment="1">
      <alignment horizontal="center" vertical="center"/>
    </xf>
    <xf numFmtId="4" fontId="2" fillId="4" borderId="21" xfId="1" applyNumberFormat="1" applyFont="1" applyFill="1" applyBorder="1" applyAlignment="1">
      <alignment horizontal="center" vertical="center"/>
    </xf>
    <xf numFmtId="14" fontId="2" fillId="4" borderId="19" xfId="1" applyNumberFormat="1" applyFont="1" applyFill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166" fontId="2" fillId="0" borderId="24" xfId="1" applyNumberFormat="1" applyFont="1" applyBorder="1" applyAlignment="1">
      <alignment horizontal="center" vertical="center" wrapText="1"/>
    </xf>
    <xf numFmtId="165" fontId="2" fillId="0" borderId="18" xfId="1" applyNumberFormat="1" applyFont="1" applyBorder="1" applyAlignment="1">
      <alignment horizontal="center" vertical="center"/>
    </xf>
    <xf numFmtId="4" fontId="2" fillId="0" borderId="26" xfId="1" applyNumberFormat="1" applyFont="1" applyBorder="1" applyAlignment="1">
      <alignment horizontal="center" vertical="center"/>
    </xf>
    <xf numFmtId="0" fontId="2" fillId="5" borderId="9" xfId="1" applyFont="1" applyFill="1" applyBorder="1" applyAlignment="1">
      <alignment horizontal="center" vertical="center" wrapText="1"/>
    </xf>
    <xf numFmtId="0" fontId="2" fillId="5" borderId="10" xfId="1" applyFont="1" applyFill="1" applyBorder="1" applyAlignment="1">
      <alignment horizontal="center" vertical="center" wrapText="1"/>
    </xf>
    <xf numFmtId="166" fontId="2" fillId="5" borderId="10" xfId="1" applyNumberFormat="1" applyFont="1" applyFill="1" applyBorder="1" applyAlignment="1">
      <alignment horizontal="center" vertical="center" wrapText="1"/>
    </xf>
    <xf numFmtId="165" fontId="2" fillId="5" borderId="10" xfId="1" applyNumberFormat="1" applyFont="1" applyFill="1" applyBorder="1" applyAlignment="1">
      <alignment horizontal="center" vertical="center"/>
    </xf>
    <xf numFmtId="4" fontId="2" fillId="5" borderId="10" xfId="1" applyNumberFormat="1" applyFont="1" applyFill="1" applyBorder="1" applyAlignment="1">
      <alignment horizontal="center" vertical="center"/>
    </xf>
    <xf numFmtId="0" fontId="2" fillId="5" borderId="19" xfId="1" applyFont="1" applyFill="1" applyBorder="1" applyAlignment="1">
      <alignment horizontal="center" vertical="center" wrapText="1"/>
    </xf>
    <xf numFmtId="0" fontId="2" fillId="5" borderId="20" xfId="1" applyFont="1" applyFill="1" applyBorder="1" applyAlignment="1">
      <alignment horizontal="center" vertical="center" wrapText="1"/>
    </xf>
    <xf numFmtId="166" fontId="2" fillId="5" borderId="20" xfId="1" applyNumberFormat="1" applyFont="1" applyFill="1" applyBorder="1" applyAlignment="1">
      <alignment horizontal="center" vertical="center" wrapText="1"/>
    </xf>
    <xf numFmtId="165" fontId="2" fillId="5" borderId="20" xfId="1" applyNumberFormat="1" applyFont="1" applyFill="1" applyBorder="1" applyAlignment="1">
      <alignment horizontal="center" vertical="center"/>
    </xf>
    <xf numFmtId="4" fontId="2" fillId="5" borderId="20" xfId="1" applyNumberFormat="1" applyFont="1" applyFill="1" applyBorder="1" applyAlignment="1">
      <alignment horizontal="center" vertical="center"/>
    </xf>
    <xf numFmtId="0" fontId="2" fillId="5" borderId="25" xfId="1" applyFont="1" applyFill="1" applyBorder="1" applyAlignment="1">
      <alignment horizontal="center" vertical="center" wrapText="1"/>
    </xf>
    <xf numFmtId="0" fontId="2" fillId="5" borderId="24" xfId="1" applyFont="1" applyFill="1" applyBorder="1" applyAlignment="1">
      <alignment horizontal="center" vertical="center" wrapText="1"/>
    </xf>
    <xf numFmtId="166" fontId="2" fillId="5" borderId="24" xfId="1" applyNumberFormat="1" applyFont="1" applyFill="1" applyBorder="1" applyAlignment="1">
      <alignment horizontal="center" vertical="center" wrapText="1"/>
    </xf>
    <xf numFmtId="165" fontId="2" fillId="5" borderId="24" xfId="1" applyNumberFormat="1" applyFont="1" applyFill="1" applyBorder="1" applyAlignment="1">
      <alignment horizontal="center" vertical="center"/>
    </xf>
    <xf numFmtId="4" fontId="2" fillId="5" borderId="24" xfId="1" applyNumberFormat="1" applyFont="1" applyFill="1" applyBorder="1" applyAlignment="1">
      <alignment horizontal="center" vertical="center"/>
    </xf>
    <xf numFmtId="3" fontId="2" fillId="4" borderId="10" xfId="1" applyNumberFormat="1" applyFont="1" applyFill="1" applyBorder="1" applyAlignment="1">
      <alignment horizontal="center" vertical="center"/>
    </xf>
    <xf numFmtId="3" fontId="2" fillId="4" borderId="20" xfId="1" applyNumberFormat="1" applyFont="1" applyFill="1" applyBorder="1" applyAlignment="1">
      <alignment horizontal="center" vertical="center"/>
    </xf>
    <xf numFmtId="4" fontId="2" fillId="4" borderId="22" xfId="1" applyNumberFormat="1" applyFont="1" applyFill="1" applyBorder="1" applyAlignment="1">
      <alignment horizontal="center" vertical="center" wrapText="1"/>
    </xf>
    <xf numFmtId="3" fontId="2" fillId="4" borderId="24" xfId="1" applyNumberFormat="1" applyFont="1" applyFill="1" applyBorder="1" applyAlignment="1">
      <alignment horizontal="center" vertical="center"/>
    </xf>
    <xf numFmtId="0" fontId="2" fillId="3" borderId="19" xfId="1" applyFont="1" applyFill="1" applyBorder="1" applyAlignment="1">
      <alignment horizontal="center" vertical="center" wrapText="1"/>
    </xf>
    <xf numFmtId="3" fontId="2" fillId="3" borderId="20" xfId="1" applyNumberFormat="1" applyFont="1" applyFill="1" applyBorder="1" applyAlignment="1">
      <alignment horizontal="center" vertical="center"/>
    </xf>
    <xf numFmtId="4" fontId="2" fillId="3" borderId="22" xfId="1" applyNumberFormat="1" applyFont="1" applyFill="1" applyBorder="1" applyAlignment="1">
      <alignment horizontal="center" vertical="center" wrapText="1"/>
    </xf>
    <xf numFmtId="167" fontId="2" fillId="3" borderId="18" xfId="1" applyNumberFormat="1" applyFont="1" applyFill="1" applyBorder="1" applyAlignment="1">
      <alignment horizontal="center" vertical="center"/>
    </xf>
    <xf numFmtId="0" fontId="2" fillId="3" borderId="20" xfId="1" applyFont="1" applyFill="1" applyBorder="1" applyAlignment="1">
      <alignment horizontal="center" vertical="center" wrapText="1"/>
    </xf>
    <xf numFmtId="166" fontId="2" fillId="3" borderId="20" xfId="1" applyNumberFormat="1" applyFont="1" applyFill="1" applyBorder="1" applyAlignment="1">
      <alignment horizontal="center" vertical="center" wrapText="1"/>
    </xf>
    <xf numFmtId="165" fontId="2" fillId="3" borderId="20" xfId="1" applyNumberFormat="1" applyFont="1" applyFill="1" applyBorder="1" applyAlignment="1">
      <alignment horizontal="center" vertical="center"/>
    </xf>
    <xf numFmtId="4" fontId="2" fillId="3" borderId="21" xfId="1" applyNumberFormat="1" applyFont="1" applyFill="1" applyBorder="1" applyAlignment="1">
      <alignment horizontal="center" vertical="center"/>
    </xf>
    <xf numFmtId="14" fontId="2" fillId="3" borderId="19" xfId="1" applyNumberFormat="1" applyFont="1" applyFill="1" applyBorder="1" applyAlignment="1">
      <alignment horizontal="center" vertical="center" wrapText="1"/>
    </xf>
    <xf numFmtId="3" fontId="2" fillId="5" borderId="10" xfId="1" applyNumberFormat="1" applyFont="1" applyFill="1" applyBorder="1" applyAlignment="1">
      <alignment horizontal="center" vertical="center"/>
    </xf>
    <xf numFmtId="3" fontId="2" fillId="5" borderId="20" xfId="1" applyNumberFormat="1" applyFont="1" applyFill="1" applyBorder="1" applyAlignment="1">
      <alignment horizontal="center" vertical="center"/>
    </xf>
    <xf numFmtId="3" fontId="2" fillId="5" borderId="24" xfId="1" applyNumberFormat="1" applyFont="1" applyFill="1" applyBorder="1" applyAlignment="1">
      <alignment horizontal="center" vertical="center"/>
    </xf>
    <xf numFmtId="167" fontId="2" fillId="5" borderId="11" xfId="1" applyNumberFormat="1" applyFont="1" applyFill="1" applyBorder="1" applyAlignment="1">
      <alignment horizontal="center" vertical="center"/>
    </xf>
    <xf numFmtId="167" fontId="2" fillId="5" borderId="23" xfId="1" applyNumberFormat="1" applyFont="1" applyFill="1" applyBorder="1" applyAlignment="1">
      <alignment horizontal="center" vertical="center"/>
    </xf>
    <xf numFmtId="0" fontId="7" fillId="0" borderId="0" xfId="0" applyFont="1" applyFill="1"/>
    <xf numFmtId="0" fontId="0" fillId="0" borderId="0" xfId="0" applyFill="1"/>
    <xf numFmtId="0" fontId="4" fillId="0" borderId="0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top"/>
    </xf>
    <xf numFmtId="1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/>
    <xf numFmtId="9" fontId="1" fillId="0" borderId="0" xfId="0" applyNumberFormat="1" applyFont="1" applyFill="1" applyBorder="1"/>
    <xf numFmtId="9" fontId="0" fillId="0" borderId="0" xfId="0" applyNumberFormat="1" applyFill="1" applyBorder="1"/>
    <xf numFmtId="0" fontId="2" fillId="0" borderId="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6" fillId="0" borderId="1" xfId="0" applyFont="1" applyBorder="1"/>
    <xf numFmtId="164" fontId="6" fillId="0" borderId="1" xfId="0" applyNumberFormat="1" applyFont="1" applyBorder="1"/>
    <xf numFmtId="4" fontId="2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0" borderId="1" xfId="0" applyNumberFormat="1" applyFont="1" applyFill="1" applyBorder="1" applyAlignment="1">
      <alignment horizontal="right" vertical="center"/>
    </xf>
    <xf numFmtId="0" fontId="6" fillId="0" borderId="21" xfId="0" applyFont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4" fillId="0" borderId="1" xfId="0" applyFont="1" applyBorder="1" applyAlignment="1">
      <alignment vertical="center" wrapText="1"/>
    </xf>
    <xf numFmtId="0" fontId="8" fillId="0" borderId="0" xfId="1" applyFont="1" applyBorder="1"/>
    <xf numFmtId="0" fontId="8" fillId="0" borderId="0" xfId="1" applyFont="1" applyFill="1"/>
    <xf numFmtId="0" fontId="18" fillId="0" borderId="4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37" fontId="18" fillId="0" borderId="7" xfId="1" applyNumberFormat="1" applyFont="1" applyFill="1" applyBorder="1" applyAlignment="1">
      <alignment horizontal="center" vertical="center"/>
    </xf>
    <xf numFmtId="164" fontId="18" fillId="0" borderId="8" xfId="1" applyNumberFormat="1" applyFont="1" applyFill="1" applyBorder="1" applyAlignment="1">
      <alignment horizontal="center" vertical="center"/>
    </xf>
    <xf numFmtId="0" fontId="18" fillId="0" borderId="7" xfId="1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10" fontId="5" fillId="0" borderId="1" xfId="1" applyNumberFormat="1" applyFont="1" applyBorder="1" applyAlignment="1">
      <alignment vertical="center"/>
    </xf>
    <xf numFmtId="0" fontId="3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righ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37" fontId="6" fillId="0" borderId="1" xfId="1" applyNumberFormat="1" applyFont="1" applyFill="1" applyBorder="1" applyAlignment="1">
      <alignment horizontal="right" vertical="center"/>
    </xf>
    <xf numFmtId="10" fontId="6" fillId="0" borderId="1" xfId="1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wrapText="1"/>
    </xf>
    <xf numFmtId="0" fontId="3" fillId="6" borderId="1" xfId="1" applyFont="1" applyFill="1" applyBorder="1" applyAlignment="1">
      <alignment horizontal="center"/>
    </xf>
    <xf numFmtId="0" fontId="3" fillId="6" borderId="1" xfId="1" applyFont="1" applyFill="1" applyBorder="1" applyAlignment="1">
      <alignment horizontal="left" vertical="center" wrapText="1"/>
    </xf>
    <xf numFmtId="0" fontId="3" fillId="6" borderId="1" xfId="1" applyFont="1" applyFill="1" applyBorder="1" applyAlignment="1">
      <alignment horizontal="left" vertical="center"/>
    </xf>
    <xf numFmtId="37" fontId="3" fillId="6" borderId="1" xfId="1" applyNumberFormat="1" applyFont="1" applyFill="1" applyBorder="1" applyAlignment="1">
      <alignment horizontal="right" vertical="center"/>
    </xf>
    <xf numFmtId="164" fontId="3" fillId="6" borderId="1" xfId="1" applyNumberFormat="1" applyFont="1" applyFill="1" applyBorder="1" applyAlignment="1">
      <alignment horizontal="right" vertical="center"/>
    </xf>
    <xf numFmtId="0" fontId="5" fillId="0" borderId="0" xfId="2" applyFont="1"/>
    <xf numFmtId="0" fontId="6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/>
    <xf numFmtId="165" fontId="6" fillId="0" borderId="1" xfId="2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vertical="center"/>
    </xf>
    <xf numFmtId="0" fontId="6" fillId="0" borderId="1" xfId="2" applyFont="1" applyFill="1" applyBorder="1" applyAlignment="1">
      <alignment vertical="center"/>
    </xf>
    <xf numFmtId="165" fontId="6" fillId="0" borderId="1" xfId="2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165" fontId="3" fillId="6" borderId="1" xfId="1" applyNumberFormat="1" applyFont="1" applyFill="1" applyBorder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3" fillId="6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left" vertical="center" wrapText="1"/>
    </xf>
    <xf numFmtId="0" fontId="3" fillId="6" borderId="1" xfId="2" applyFont="1" applyFill="1" applyBorder="1" applyAlignment="1">
      <alignment horizontal="center" vertical="center" wrapText="1"/>
    </xf>
    <xf numFmtId="0" fontId="3" fillId="6" borderId="1" xfId="2" applyFont="1" applyFill="1" applyBorder="1" applyAlignment="1">
      <alignment horizontal="left" vertical="center"/>
    </xf>
    <xf numFmtId="165" fontId="3" fillId="6" borderId="1" xfId="2" applyNumberFormat="1" applyFont="1" applyFill="1" applyBorder="1" applyAlignment="1">
      <alignment horizontal="center" vertical="center"/>
    </xf>
    <xf numFmtId="0" fontId="8" fillId="0" borderId="0" xfId="2" applyFont="1" applyFill="1"/>
    <xf numFmtId="1" fontId="3" fillId="6" borderId="1" xfId="2" applyNumberFormat="1" applyFont="1" applyFill="1" applyBorder="1" applyAlignment="1">
      <alignment horizontal="center" vertical="center" wrapText="1"/>
    </xf>
    <xf numFmtId="0" fontId="3" fillId="6" borderId="1" xfId="2" applyFont="1" applyFill="1" applyBorder="1" applyAlignment="1">
      <alignment horizontal="center" vertical="center"/>
    </xf>
    <xf numFmtId="165" fontId="3" fillId="6" borderId="1" xfId="2" applyNumberFormat="1" applyFont="1" applyFill="1" applyBorder="1" applyAlignment="1">
      <alignment horizontal="right" vertical="center"/>
    </xf>
    <xf numFmtId="0" fontId="6" fillId="0" borderId="0" xfId="2" applyFont="1" applyFill="1" applyBorder="1"/>
    <xf numFmtId="165" fontId="6" fillId="0" borderId="0" xfId="2" applyNumberFormat="1" applyFont="1" applyFill="1" applyBorder="1" applyAlignment="1">
      <alignment horizontal="right" vertical="center"/>
    </xf>
    <xf numFmtId="37" fontId="6" fillId="0" borderId="1" xfId="2" applyNumberFormat="1" applyFont="1" applyFill="1" applyBorder="1" applyAlignment="1">
      <alignment horizontal="right" vertical="center"/>
    </xf>
    <xf numFmtId="10" fontId="6" fillId="0" borderId="1" xfId="2" applyNumberFormat="1" applyFont="1" applyFill="1" applyBorder="1" applyAlignment="1">
      <alignment horizontal="right" vertical="center"/>
    </xf>
    <xf numFmtId="164" fontId="6" fillId="0" borderId="1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left" vertical="center" wrapText="1"/>
    </xf>
    <xf numFmtId="0" fontId="3" fillId="6" borderId="1" xfId="2" applyFont="1" applyFill="1" applyBorder="1" applyAlignment="1">
      <alignment horizontal="center"/>
    </xf>
    <xf numFmtId="0" fontId="3" fillId="6" borderId="21" xfId="2" applyFont="1" applyFill="1" applyBorder="1" applyAlignment="1">
      <alignment horizontal="left" vertical="center" wrapText="1"/>
    </xf>
    <xf numFmtId="37" fontId="3" fillId="6" borderId="1" xfId="2" applyNumberFormat="1" applyFont="1" applyFill="1" applyBorder="1" applyAlignment="1">
      <alignment horizontal="right" vertical="center"/>
    </xf>
    <xf numFmtId="164" fontId="3" fillId="6" borderId="1" xfId="2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3" fontId="6" fillId="0" borderId="1" xfId="1" applyNumberFormat="1" applyFont="1" applyFill="1" applyBorder="1" applyAlignment="1">
      <alignment vertical="center"/>
    </xf>
    <xf numFmtId="164" fontId="6" fillId="0" borderId="1" xfId="2" applyNumberFormat="1" applyFont="1" applyFill="1" applyBorder="1" applyAlignment="1">
      <alignment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3" fillId="6" borderId="1" xfId="2" applyNumberFormat="1" applyFont="1" applyFill="1" applyBorder="1" applyAlignment="1">
      <alignment horizontal="center" vertical="center"/>
    </xf>
    <xf numFmtId="9" fontId="6" fillId="0" borderId="1" xfId="2" applyNumberFormat="1" applyFont="1" applyFill="1" applyBorder="1" applyAlignment="1">
      <alignment vertical="center"/>
    </xf>
    <xf numFmtId="165" fontId="5" fillId="4" borderId="20" xfId="2" applyNumberFormat="1" applyFont="1" applyFill="1" applyBorder="1" applyAlignment="1">
      <alignment horizontal="center" vertical="center"/>
    </xf>
    <xf numFmtId="37" fontId="5" fillId="4" borderId="20" xfId="2" applyNumberFormat="1" applyFont="1" applyFill="1" applyBorder="1" applyAlignment="1">
      <alignment horizontal="right" vertical="center"/>
    </xf>
    <xf numFmtId="4" fontId="5" fillId="4" borderId="20" xfId="2" applyNumberFormat="1" applyFont="1" applyFill="1" applyBorder="1" applyAlignment="1">
      <alignment horizontal="right" vertical="center"/>
    </xf>
    <xf numFmtId="0" fontId="2" fillId="5" borderId="20" xfId="2" applyFont="1" applyFill="1" applyBorder="1" applyAlignment="1">
      <alignment vertical="center"/>
    </xf>
    <xf numFmtId="37" fontId="5" fillId="4" borderId="20" xfId="2" applyNumberFormat="1" applyFont="1" applyFill="1" applyBorder="1" applyAlignment="1">
      <alignment horizontal="center" vertical="center"/>
    </xf>
    <xf numFmtId="37" fontId="5" fillId="4" borderId="20" xfId="2" applyNumberFormat="1" applyFont="1" applyFill="1" applyBorder="1" applyAlignment="1">
      <alignment horizontal="center"/>
    </xf>
    <xf numFmtId="0" fontId="2" fillId="5" borderId="20" xfId="2" applyFont="1" applyFill="1" applyBorder="1" applyAlignment="1">
      <alignment horizontal="center"/>
    </xf>
    <xf numFmtId="164" fontId="5" fillId="4" borderId="20" xfId="2" applyNumberFormat="1" applyFont="1" applyFill="1" applyBorder="1" applyAlignment="1">
      <alignment horizontal="center"/>
    </xf>
    <xf numFmtId="0" fontId="3" fillId="0" borderId="20" xfId="2" applyFont="1" applyFill="1" applyBorder="1" applyAlignment="1">
      <alignment horizontal="left" vertical="center" wrapText="1"/>
    </xf>
    <xf numFmtId="10" fontId="6" fillId="0" borderId="20" xfId="2" applyNumberFormat="1" applyFont="1" applyFill="1" applyBorder="1"/>
    <xf numFmtId="164" fontId="5" fillId="4" borderId="20" xfId="2" applyNumberFormat="1" applyFont="1" applyFill="1" applyBorder="1" applyAlignment="1">
      <alignment horizontal="center" vertical="center"/>
    </xf>
    <xf numFmtId="0" fontId="19" fillId="0" borderId="0" xfId="2" applyFont="1"/>
    <xf numFmtId="0" fontId="6" fillId="0" borderId="20" xfId="2" applyFont="1" applyFill="1" applyBorder="1" applyAlignment="1">
      <alignment horizontal="left" vertical="center" wrapText="1"/>
    </xf>
    <xf numFmtId="165" fontId="6" fillId="0" borderId="20" xfId="2" applyNumberFormat="1" applyFont="1" applyFill="1" applyBorder="1" applyAlignment="1">
      <alignment horizontal="right" vertical="center"/>
    </xf>
    <xf numFmtId="0" fontId="6" fillId="0" borderId="20" xfId="2" applyFont="1" applyFill="1" applyBorder="1" applyAlignment="1">
      <alignment horizontal="right" vertical="center"/>
    </xf>
    <xf numFmtId="164" fontId="17" fillId="4" borderId="1" xfId="0" applyNumberFormat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/>
    </xf>
    <xf numFmtId="164" fontId="5" fillId="4" borderId="1" xfId="2" applyNumberFormat="1" applyFont="1" applyFill="1" applyBorder="1" applyAlignment="1">
      <alignment horizontal="center" vertical="center"/>
    </xf>
    <xf numFmtId="164" fontId="3" fillId="4" borderId="1" xfId="2" applyNumberFormat="1" applyFont="1" applyFill="1" applyBorder="1" applyAlignment="1">
      <alignment horizontal="center" vertical="center"/>
    </xf>
    <xf numFmtId="164" fontId="6" fillId="4" borderId="1" xfId="2" applyNumberFormat="1" applyFont="1" applyFill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164" fontId="4" fillId="3" borderId="1" xfId="2" applyNumberFormat="1" applyFont="1" applyFill="1" applyBorder="1" applyAlignment="1">
      <alignment horizontal="center" vertical="center"/>
    </xf>
    <xf numFmtId="164" fontId="5" fillId="4" borderId="2" xfId="2" applyNumberFormat="1" applyFont="1" applyFill="1" applyBorder="1" applyAlignment="1">
      <alignment horizontal="center" vertical="center"/>
    </xf>
    <xf numFmtId="164" fontId="3" fillId="3" borderId="13" xfId="2" applyNumberFormat="1" applyFont="1" applyFill="1" applyBorder="1" applyAlignment="1">
      <alignment horizontal="center" vertical="center"/>
    </xf>
    <xf numFmtId="164" fontId="5" fillId="0" borderId="13" xfId="2" applyNumberFormat="1" applyFont="1" applyBorder="1" applyAlignment="1">
      <alignment horizontal="center" vertical="center"/>
    </xf>
    <xf numFmtId="164" fontId="3" fillId="4" borderId="13" xfId="2" applyNumberFormat="1" applyFont="1" applyFill="1" applyBorder="1" applyAlignment="1">
      <alignment horizontal="center" vertical="center"/>
    </xf>
    <xf numFmtId="164" fontId="6" fillId="4" borderId="13" xfId="2" applyNumberFormat="1" applyFont="1" applyFill="1" applyBorder="1" applyAlignment="1">
      <alignment horizontal="center" vertical="center"/>
    </xf>
    <xf numFmtId="164" fontId="4" fillId="3" borderId="13" xfId="2" applyNumberFormat="1" applyFont="1" applyFill="1" applyBorder="1" applyAlignment="1">
      <alignment horizontal="center" vertical="center"/>
    </xf>
    <xf numFmtId="164" fontId="5" fillId="4" borderId="13" xfId="2" applyNumberFormat="1" applyFont="1" applyFill="1" applyBorder="1" applyAlignment="1">
      <alignment horizontal="center" vertical="center"/>
    </xf>
    <xf numFmtId="164" fontId="5" fillId="4" borderId="15" xfId="2" applyNumberFormat="1" applyFont="1" applyFill="1" applyBorder="1" applyAlignment="1">
      <alignment horizontal="center" vertical="center"/>
    </xf>
    <xf numFmtId="0" fontId="2" fillId="5" borderId="19" xfId="2" applyFont="1" applyFill="1" applyBorder="1" applyAlignment="1">
      <alignment vertical="center"/>
    </xf>
    <xf numFmtId="164" fontId="6" fillId="4" borderId="20" xfId="2" applyNumberFormat="1" applyFont="1" applyFill="1" applyBorder="1" applyAlignment="1">
      <alignment horizontal="center" vertical="center"/>
    </xf>
    <xf numFmtId="164" fontId="5" fillId="0" borderId="20" xfId="2" applyNumberFormat="1" applyFont="1" applyBorder="1" applyAlignment="1">
      <alignment horizontal="center" vertical="center"/>
    </xf>
    <xf numFmtId="165" fontId="8" fillId="0" borderId="0" xfId="1" applyNumberFormat="1" applyFont="1"/>
    <xf numFmtId="164" fontId="8" fillId="0" borderId="0" xfId="3" applyNumberFormat="1" applyFont="1"/>
    <xf numFmtId="0" fontId="5" fillId="0" borderId="0" xfId="1" applyFont="1" applyAlignment="1">
      <alignment vertical="center" wrapText="1"/>
    </xf>
    <xf numFmtId="0" fontId="9" fillId="0" borderId="0" xfId="1" applyFont="1" applyFill="1" applyAlignment="1">
      <alignment wrapText="1"/>
    </xf>
    <xf numFmtId="0" fontId="10" fillId="0" borderId="0" xfId="1" applyFont="1" applyFill="1"/>
    <xf numFmtId="0" fontId="9" fillId="0" borderId="0" xfId="1" applyFont="1" applyFill="1"/>
    <xf numFmtId="0" fontId="8" fillId="0" borderId="0" xfId="1" applyFont="1" applyFill="1" applyBorder="1"/>
    <xf numFmtId="0" fontId="10" fillId="0" borderId="0" xfId="1" applyFont="1"/>
    <xf numFmtId="0" fontId="9" fillId="0" borderId="0" xfId="1" applyFont="1"/>
    <xf numFmtId="0" fontId="5" fillId="0" borderId="0" xfId="1" applyFont="1" applyAlignment="1">
      <alignment horizontal="left" vertical="center" wrapText="1"/>
    </xf>
    <xf numFmtId="0" fontId="9" fillId="0" borderId="0" xfId="1" applyFont="1" applyAlignment="1">
      <alignment wrapText="1"/>
    </xf>
    <xf numFmtId="0" fontId="3" fillId="6" borderId="21" xfId="1" applyFont="1" applyFill="1" applyBorder="1" applyAlignment="1">
      <alignment horizontal="center" wrapText="1"/>
    </xf>
    <xf numFmtId="0" fontId="3" fillId="6" borderId="22" xfId="1" applyFont="1" applyFill="1" applyBorder="1" applyAlignment="1">
      <alignment horizontal="center" wrapText="1"/>
    </xf>
    <xf numFmtId="0" fontId="3" fillId="6" borderId="19" xfId="1" applyFont="1" applyFill="1" applyBorder="1" applyAlignment="1">
      <alignment horizontal="center" wrapText="1"/>
    </xf>
    <xf numFmtId="0" fontId="10" fillId="0" borderId="0" xfId="2" applyFont="1"/>
    <xf numFmtId="0" fontId="9" fillId="0" borderId="0" xfId="2" applyFont="1"/>
    <xf numFmtId="0" fontId="10" fillId="4" borderId="0" xfId="1" applyFont="1" applyFill="1"/>
    <xf numFmtId="0" fontId="3" fillId="6" borderId="1" xfId="0" applyFont="1" applyFill="1" applyBorder="1" applyAlignment="1">
      <alignment horizontal="center" vertical="center" wrapText="1"/>
    </xf>
    <xf numFmtId="0" fontId="10" fillId="0" borderId="0" xfId="2" applyFont="1" applyFill="1"/>
    <xf numFmtId="0" fontId="9" fillId="0" borderId="0" xfId="2" applyFont="1" applyFill="1"/>
    <xf numFmtId="0" fontId="8" fillId="0" borderId="3" xfId="2" applyFont="1" applyBorder="1"/>
    <xf numFmtId="0" fontId="3" fillId="6" borderId="1" xfId="2" applyFont="1" applyFill="1" applyBorder="1" applyAlignment="1">
      <alignment horizontal="center" vertical="center" wrapText="1"/>
    </xf>
    <xf numFmtId="0" fontId="8" fillId="0" borderId="3" xfId="1" applyFont="1" applyBorder="1"/>
    <xf numFmtId="0" fontId="9" fillId="0" borderId="0" xfId="2" applyFont="1" applyAlignment="1">
      <alignment wrapText="1"/>
    </xf>
    <xf numFmtId="0" fontId="3" fillId="6" borderId="21" xfId="2" applyFont="1" applyFill="1" applyBorder="1" applyAlignment="1">
      <alignment horizontal="center" vertical="center" wrapText="1"/>
    </xf>
    <xf numFmtId="0" fontId="3" fillId="6" borderId="19" xfId="2" applyFont="1" applyFill="1" applyBorder="1" applyAlignment="1">
      <alignment horizontal="center" vertical="center" wrapText="1"/>
    </xf>
    <xf numFmtId="0" fontId="3" fillId="6" borderId="22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15" fillId="0" borderId="0" xfId="2" applyFont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gem" xfId="3" builtinId="5"/>
  </cellStyles>
  <dxfs count="0"/>
  <tableStyles count="0" defaultTableStyle="TableStyleMedium2" defaultPivotStyle="PivotStyleLight16"/>
  <colors>
    <mruColors>
      <color rgb="FF4C5F27"/>
      <color rgb="FF5D7430"/>
      <color rgb="FF77933C"/>
      <color rgb="FF3E5315"/>
      <color rgb="FF678034"/>
      <color rgb="FF8AAC46"/>
      <color rgb="FF5A781E"/>
      <color rgb="FF4F6228"/>
      <color rgb="FFD6E3BB"/>
      <color rgb="FFE6E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91814901809178"/>
          <c:y val="3.2058284117633021E-2"/>
          <c:w val="0.86047190673216123"/>
          <c:h val="0.89542229732830803"/>
        </c:manualLayout>
      </c:layout>
      <c:lineChart>
        <c:grouping val="standard"/>
        <c:varyColors val="0"/>
        <c:ser>
          <c:idx val="0"/>
          <c:order val="0"/>
          <c:tx>
            <c:strRef>
              <c:f>'Gráfico 1'!$A$4</c:f>
              <c:strCache>
                <c:ptCount val="1"/>
                <c:pt idx="0">
                  <c:v>Público - Filmes Exibidos</c:v>
                </c:pt>
              </c:strCache>
            </c:strRef>
          </c:tx>
          <c:spPr>
            <a:ln w="19050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2339366648267018E-2"/>
                  <c:y val="2.6601261953586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39-4039-A68D-E523D41942AB}"/>
                </c:ext>
              </c:extLst>
            </c:dLbl>
            <c:dLbl>
              <c:idx val="1"/>
              <c:layout>
                <c:manualLayout>
                  <c:x val="-2.3695388948368229E-2"/>
                  <c:y val="4.11732092797832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9-4039-A68D-E523D41942AB}"/>
                </c:ext>
              </c:extLst>
            </c:dLbl>
            <c:dLbl>
              <c:idx val="2"/>
              <c:layout>
                <c:manualLayout>
                  <c:x val="-3.8822349923191113E-2"/>
                  <c:y val="2.6601261953586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39-4039-A68D-E523D41942A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1'!$B$3:$F$3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1'!$B$4:$F$4</c:f>
              <c:numCache>
                <c:formatCode>#,##0_);\(#,##0\)</c:formatCode>
                <c:ptCount val="5"/>
                <c:pt idx="0">
                  <c:v>112670935</c:v>
                </c:pt>
                <c:pt idx="1">
                  <c:v>134836791</c:v>
                </c:pt>
                <c:pt idx="2">
                  <c:v>143208012</c:v>
                </c:pt>
                <c:pt idx="3">
                  <c:v>146593494</c:v>
                </c:pt>
                <c:pt idx="4">
                  <c:v>149513322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39-4039-A68D-E523D4194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311424"/>
        <c:axId val="148096128"/>
      </c:lineChart>
      <c:catAx>
        <c:axId val="14831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8096128"/>
        <c:crosses val="autoZero"/>
        <c:auto val="1"/>
        <c:lblAlgn val="ctr"/>
        <c:lblOffset val="100"/>
        <c:noMultiLvlLbl val="0"/>
      </c:catAx>
      <c:valAx>
        <c:axId val="148096128"/>
        <c:scaling>
          <c:orientation val="minMax"/>
          <c:max val="160000000"/>
          <c:min val="10000000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Público em Milhões</a:t>
                </a:r>
              </a:p>
            </c:rich>
          </c:tx>
          <c:layout>
            <c:manualLayout>
              <c:xMode val="edge"/>
              <c:yMode val="edge"/>
              <c:x val="1.7287955399797581E-2"/>
              <c:y val="0.33480758604103827"/>
            </c:manualLayout>
          </c:layout>
          <c:overlay val="0"/>
        </c:title>
        <c:numFmt formatCode="#,##0_);\(#,##0\)" sourceLinked="1"/>
        <c:majorTickMark val="out"/>
        <c:minorTickMark val="none"/>
        <c:tickLblPos val="nextTo"/>
        <c:crossAx val="148311424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18752470483577"/>
          <c:y val="3.5598705501618123E-2"/>
          <c:w val="0.62363825461390354"/>
          <c:h val="0.88387304742247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10'!$A$30</c:f>
              <c:strCache>
                <c:ptCount val="1"/>
                <c:pt idx="0">
                  <c:v>Até 10 salas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10'!$B$29:$F$29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10'!$B$30:$F$30</c:f>
              <c:numCache>
                <c:formatCode>#,##0;\(#,##0\)</c:formatCode>
                <c:ptCount val="5"/>
                <c:pt idx="0">
                  <c:v>53</c:v>
                </c:pt>
                <c:pt idx="1">
                  <c:v>44</c:v>
                </c:pt>
                <c:pt idx="2">
                  <c:v>57</c:v>
                </c:pt>
                <c:pt idx="3">
                  <c:v>47</c:v>
                </c:pt>
                <c:pt idx="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B-4A3C-9CB2-64745C203409}"/>
            </c:ext>
          </c:extLst>
        </c:ser>
        <c:ser>
          <c:idx val="1"/>
          <c:order val="1"/>
          <c:tx>
            <c:strRef>
              <c:f>'Gráfico 10'!$A$31</c:f>
              <c:strCache>
                <c:ptCount val="1"/>
                <c:pt idx="0">
                  <c:v>Mais de 10 até 100 salas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10'!$B$29:$F$29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10'!$B$31:$F$31</c:f>
              <c:numCache>
                <c:formatCode>#,##0;\(#,##0\)</c:formatCode>
                <c:ptCount val="5"/>
                <c:pt idx="0">
                  <c:v>20</c:v>
                </c:pt>
                <c:pt idx="1">
                  <c:v>19</c:v>
                </c:pt>
                <c:pt idx="2">
                  <c:v>27</c:v>
                </c:pt>
                <c:pt idx="3">
                  <c:v>19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B-4A3C-9CB2-64745C203409}"/>
            </c:ext>
          </c:extLst>
        </c:ser>
        <c:ser>
          <c:idx val="2"/>
          <c:order val="2"/>
          <c:tx>
            <c:strRef>
              <c:f>'Gráfico 10'!$A$32</c:f>
              <c:strCache>
                <c:ptCount val="1"/>
                <c:pt idx="0">
                  <c:v>Mais de 100 até 300 salas</c:v>
                </c:pt>
              </c:strCache>
            </c:strRef>
          </c:tx>
          <c:spPr>
            <a:solidFill>
              <a:srgbClr val="93B64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10'!$B$29:$F$29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10'!$B$32:$F$32</c:f>
              <c:numCache>
                <c:formatCode>#,##0;\(#,##0\)</c:formatCode>
                <c:ptCount val="5"/>
                <c:pt idx="0">
                  <c:v>9</c:v>
                </c:pt>
                <c:pt idx="1">
                  <c:v>7</c:v>
                </c:pt>
                <c:pt idx="2">
                  <c:v>11</c:v>
                </c:pt>
                <c:pt idx="3">
                  <c:v>12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BB-4A3C-9CB2-64745C203409}"/>
            </c:ext>
          </c:extLst>
        </c:ser>
        <c:ser>
          <c:idx val="3"/>
          <c:order val="3"/>
          <c:tx>
            <c:strRef>
              <c:f>'Gráfico 10'!$A$33</c:f>
              <c:strCache>
                <c:ptCount val="1"/>
                <c:pt idx="0">
                  <c:v>Mais de 300 até 700 salas</c:v>
                </c:pt>
              </c:strCache>
            </c:strRef>
          </c:tx>
          <c:spPr>
            <a:solidFill>
              <a:srgbClr val="C0D49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10'!$B$29:$F$29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10'!$B$33:$F$33</c:f>
              <c:numCache>
                <c:formatCode>#,##0;\(#,##0\)</c:formatCode>
                <c:ptCount val="5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BB-4A3C-9CB2-64745C203409}"/>
            </c:ext>
          </c:extLst>
        </c:ser>
        <c:ser>
          <c:idx val="4"/>
          <c:order val="4"/>
          <c:tx>
            <c:strRef>
              <c:f>'Gráfico 10'!$A$34</c:f>
              <c:strCache>
                <c:ptCount val="1"/>
                <c:pt idx="0">
                  <c:v>Mais de 700 salas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10'!$B$29:$F$29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10'!$B$34:$F$34</c:f>
              <c:numCache>
                <c:formatCode>#,##0;\(#,##0\)</c:formatCode>
                <c:ptCount val="5"/>
                <c:pt idx="1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BB-4A3C-9CB2-64745C203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197376"/>
        <c:axId val="154539136"/>
      </c:barChart>
      <c:catAx>
        <c:axId val="154197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4539136"/>
        <c:crosses val="autoZero"/>
        <c:auto val="1"/>
        <c:lblAlgn val="ctr"/>
        <c:lblOffset val="100"/>
        <c:noMultiLvlLbl val="0"/>
      </c:catAx>
      <c:valAx>
        <c:axId val="15453913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0"/>
                  <a:t>Quantidade de Títulos Lançados</a:t>
                </a:r>
              </a:p>
            </c:rich>
          </c:tx>
          <c:overlay val="0"/>
        </c:title>
        <c:numFmt formatCode="#,##0;\(#,##0\)" sourceLinked="1"/>
        <c:majorTickMark val="out"/>
        <c:minorTickMark val="none"/>
        <c:tickLblPos val="nextTo"/>
        <c:crossAx val="154197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809432531197886"/>
          <c:y val="0.29457228040669675"/>
          <c:w val="0.20777140169140135"/>
          <c:h val="0.5014703259179981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756201411865983E-2"/>
          <c:y val="3.6393713813068655E-2"/>
          <c:w val="0.68916429370194021"/>
          <c:h val="0.874662602658538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11'!$A$33</c:f>
              <c:strCache>
                <c:ptCount val="1"/>
                <c:pt idx="0">
                  <c:v>Até 10 salas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11'!$B$32:$F$32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11'!$B$33:$F$33</c:f>
              <c:numCache>
                <c:formatCode>#,##0;\(#,##0\)</c:formatCode>
                <c:ptCount val="5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2D-4E66-A1ED-E47AAA11C9C9}"/>
            </c:ext>
          </c:extLst>
        </c:ser>
        <c:ser>
          <c:idx val="1"/>
          <c:order val="1"/>
          <c:tx>
            <c:strRef>
              <c:f>'Gráfico 11'!$A$34</c:f>
              <c:strCache>
                <c:ptCount val="1"/>
                <c:pt idx="0">
                  <c:v>Mais de 10 até 100 salas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11'!$B$32:$F$32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11'!$B$34:$F$34</c:f>
              <c:numCache>
                <c:formatCode>#,##0;\(#,##0\)</c:formatCode>
                <c:ptCount val="5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2D-4E66-A1ED-E47AAA11C9C9}"/>
            </c:ext>
          </c:extLst>
        </c:ser>
        <c:ser>
          <c:idx val="2"/>
          <c:order val="2"/>
          <c:tx>
            <c:strRef>
              <c:f>'Gráfico 11'!$A$35</c:f>
              <c:strCache>
                <c:ptCount val="1"/>
                <c:pt idx="0">
                  <c:v>Mais de 100 até 300 salas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11'!$B$32:$F$32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11'!$B$35:$F$35</c:f>
              <c:numCache>
                <c:formatCode>#,##0;\(#,##0\)</c:formatCode>
                <c:ptCount val="5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2D-4E66-A1ED-E47AAA11C9C9}"/>
            </c:ext>
          </c:extLst>
        </c:ser>
        <c:ser>
          <c:idx val="3"/>
          <c:order val="3"/>
          <c:tx>
            <c:strRef>
              <c:f>'Gráfico 11'!$A$36</c:f>
              <c:strCache>
                <c:ptCount val="1"/>
                <c:pt idx="0">
                  <c:v>Mais de 300 até 700 salas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11'!$B$32:$F$32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11'!$B$36:$F$36</c:f>
              <c:numCache>
                <c:formatCode>#,##0;\(#,##0\)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2D-4E66-A1ED-E47AAA11C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580480"/>
        <c:axId val="154582016"/>
      </c:barChart>
      <c:catAx>
        <c:axId val="15458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582016"/>
        <c:crosses val="autoZero"/>
        <c:auto val="1"/>
        <c:lblAlgn val="ctr"/>
        <c:lblOffset val="100"/>
        <c:noMultiLvlLbl val="0"/>
      </c:catAx>
      <c:valAx>
        <c:axId val="15458201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Quantidade de Títulos Lançados</a:t>
                </a:r>
              </a:p>
            </c:rich>
          </c:tx>
          <c:overlay val="0"/>
        </c:title>
        <c:numFmt formatCode="#,##0;\(#,##0\)" sourceLinked="1"/>
        <c:majorTickMark val="out"/>
        <c:minorTickMark val="none"/>
        <c:tickLblPos val="nextTo"/>
        <c:crossAx val="154580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4900412338648"/>
          <c:y val="0.27971291429762346"/>
          <c:w val="0.18389258443719425"/>
          <c:h val="0.4438824303289631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257250301208486"/>
          <c:y val="6.0344918647397848E-2"/>
          <c:w val="0.63513919683327391"/>
          <c:h val="0.8235756499461410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'Gráfico 12'!$A$30</c:f>
              <c:strCache>
                <c:ptCount val="1"/>
                <c:pt idx="0">
                  <c:v>Distribuição Nacional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12'!$B$27:$F$27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12'!$B$30:$F$30</c:f>
              <c:numCache>
                <c:formatCode>#,##0;\(#,##0\)</c:formatCode>
                <c:ptCount val="5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1-4687-85C6-7D9DEEE22EF7}"/>
            </c:ext>
          </c:extLst>
        </c:ser>
        <c:ser>
          <c:idx val="1"/>
          <c:order val="1"/>
          <c:tx>
            <c:strRef>
              <c:f>'Gráfico 12'!$A$29</c:f>
              <c:strCache>
                <c:ptCount val="1"/>
                <c:pt idx="0">
                  <c:v>Distribuição Internacional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12'!$B$27:$F$27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12'!$B$29:$F$29</c:f>
              <c:numCache>
                <c:formatCode>#,##0;\(#,##0\)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21-4687-85C6-7D9DEEE22EF7}"/>
            </c:ext>
          </c:extLst>
        </c:ser>
        <c:ser>
          <c:idx val="0"/>
          <c:order val="2"/>
          <c:tx>
            <c:strRef>
              <c:f>'Gráfico 12'!$A$28</c:f>
              <c:strCache>
                <c:ptCount val="1"/>
                <c:pt idx="0">
                  <c:v>Codistribuição Internacional-Nacional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12'!$B$27:$F$27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12'!$B$28:$F$28</c:f>
              <c:numCache>
                <c:formatCode>#,##0;\(#,##0\)</c:formatCode>
                <c:ptCount val="5"/>
                <c:pt idx="1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21-4687-85C6-7D9DEEE22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372352"/>
        <c:axId val="154378240"/>
      </c:barChart>
      <c:catAx>
        <c:axId val="15437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378240"/>
        <c:crosses val="autoZero"/>
        <c:auto val="1"/>
        <c:lblAlgn val="ctr"/>
        <c:lblOffset val="100"/>
        <c:noMultiLvlLbl val="0"/>
      </c:catAx>
      <c:valAx>
        <c:axId val="154378240"/>
        <c:scaling>
          <c:orientation val="minMax"/>
          <c:max val="12"/>
          <c:min val="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Quantidade de Títulos Lançdos</a:t>
                </a:r>
              </a:p>
            </c:rich>
          </c:tx>
          <c:layout>
            <c:manualLayout>
              <c:xMode val="edge"/>
              <c:yMode val="edge"/>
              <c:x val="1.6931216931216932E-2"/>
              <c:y val="0.21134852075529395"/>
            </c:manualLayout>
          </c:layout>
          <c:overlay val="0"/>
        </c:title>
        <c:numFmt formatCode="#,##0;\(#,##0\)" sourceLinked="1"/>
        <c:majorTickMark val="out"/>
        <c:minorTickMark val="none"/>
        <c:tickLblPos val="nextTo"/>
        <c:crossAx val="154372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649411459420947"/>
          <c:y val="0.32384269022014267"/>
          <c:w val="0.21131819731233648"/>
          <c:h val="0.4472018997087934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57250301208486"/>
          <c:y val="2.4353120243531201E-2"/>
          <c:w val="0.68632371494521449"/>
          <c:h val="0.915119548412612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13'!$A$31</c:f>
              <c:strCache>
                <c:ptCount val="1"/>
                <c:pt idx="0">
                  <c:v>Até 10 salas</c:v>
                </c:pt>
              </c:strCache>
            </c:strRef>
          </c:tx>
          <c:spPr>
            <a:solidFill>
              <a:srgbClr val="D6E3B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13'!$B$30:$F$30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13'!$B$31:$F$31</c:f>
              <c:numCache>
                <c:formatCode>#,##0;\(#,##0\)</c:formatCode>
                <c:ptCount val="5"/>
                <c:pt idx="0">
                  <c:v>21</c:v>
                </c:pt>
                <c:pt idx="1">
                  <c:v>19</c:v>
                </c:pt>
                <c:pt idx="2">
                  <c:v>24</c:v>
                </c:pt>
                <c:pt idx="3">
                  <c:v>20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A-4C4B-8BFD-D013755A3B0E}"/>
            </c:ext>
          </c:extLst>
        </c:ser>
        <c:ser>
          <c:idx val="1"/>
          <c:order val="1"/>
          <c:tx>
            <c:strRef>
              <c:f>'Gráfico 13'!$A$32</c:f>
              <c:strCache>
                <c:ptCount val="1"/>
                <c:pt idx="0">
                  <c:v>Mais de 10 até 100 salas</c:v>
                </c:pt>
              </c:strCache>
            </c:strRef>
          </c:tx>
          <c:spPr>
            <a:solidFill>
              <a:srgbClr val="C0D59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13'!$B$30:$F$30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13'!$B$32:$F$32</c:f>
              <c:numCache>
                <c:formatCode>#,##0;\(#,##0\)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18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0A-4C4B-8BFD-D013755A3B0E}"/>
            </c:ext>
          </c:extLst>
        </c:ser>
        <c:ser>
          <c:idx val="2"/>
          <c:order val="2"/>
          <c:tx>
            <c:strRef>
              <c:f>'Gráfico 13'!$A$33</c:f>
              <c:strCache>
                <c:ptCount val="1"/>
                <c:pt idx="0">
                  <c:v>Mais de 100 até 300 salas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13'!$B$30:$F$30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13'!$B$33:$F$33</c:f>
              <c:numCache>
                <c:formatCode>#,##0;\(#,##0\)</c:formatCode>
                <c:ptCount val="5"/>
                <c:pt idx="0">
                  <c:v>9</c:v>
                </c:pt>
                <c:pt idx="1">
                  <c:v>7</c:v>
                </c:pt>
                <c:pt idx="2">
                  <c:v>11</c:v>
                </c:pt>
                <c:pt idx="3">
                  <c:v>12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0A-4C4B-8BFD-D013755A3B0E}"/>
            </c:ext>
          </c:extLst>
        </c:ser>
        <c:ser>
          <c:idx val="3"/>
          <c:order val="3"/>
          <c:tx>
            <c:strRef>
              <c:f>'Gráfico 13'!$A$34</c:f>
              <c:strCache>
                <c:ptCount val="1"/>
                <c:pt idx="0">
                  <c:v>Mais de 300 até 700 salas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dLbls>
            <c:dLbl>
              <c:idx val="0"/>
              <c:layout>
                <c:manualLayout>
                  <c:x val="2.1164021164021165E-3"/>
                  <c:y val="-2.2653721682847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0A-4C4B-8BFD-D013755A3B0E}"/>
                </c:ext>
              </c:extLst>
            </c:dLbl>
            <c:dLbl>
              <c:idx val="1"/>
              <c:layout>
                <c:manualLayout>
                  <c:x val="0"/>
                  <c:y val="9.70873786407766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0A-4C4B-8BFD-D013755A3B0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13'!$B$30:$F$30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13'!$B$34:$F$34</c:f>
              <c:numCache>
                <c:formatCode>#,##0;\(#,##0\)</c:formatCode>
                <c:ptCount val="5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0A-4C4B-8BFD-D013755A3B0E}"/>
            </c:ext>
          </c:extLst>
        </c:ser>
        <c:ser>
          <c:idx val="4"/>
          <c:order val="4"/>
          <c:tx>
            <c:strRef>
              <c:f>'Gráfico 13'!$A$35</c:f>
              <c:strCache>
                <c:ptCount val="1"/>
                <c:pt idx="0">
                  <c:v>Mais de 700 salas</c:v>
                </c:pt>
              </c:strCache>
            </c:strRef>
          </c:tx>
          <c:spPr>
            <a:solidFill>
              <a:srgbClr val="4F502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13'!$B$30:$F$30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13'!$B$35:$F$35</c:f>
              <c:numCache>
                <c:formatCode>#,##0;\(#,##0\)</c:formatCode>
                <c:ptCount val="5"/>
                <c:pt idx="1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0A-4C4B-8BFD-D013755A3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531328"/>
        <c:axId val="154532864"/>
      </c:barChart>
      <c:catAx>
        <c:axId val="15453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532864"/>
        <c:crosses val="autoZero"/>
        <c:auto val="1"/>
        <c:lblAlgn val="ctr"/>
        <c:lblOffset val="100"/>
        <c:noMultiLvlLbl val="0"/>
      </c:catAx>
      <c:valAx>
        <c:axId val="154532864"/>
        <c:scaling>
          <c:orientation val="minMax"/>
          <c:max val="80"/>
          <c:min val="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Quantidade de Títulos Lançados</a:t>
                </a:r>
              </a:p>
            </c:rich>
          </c:tx>
          <c:layout>
            <c:manualLayout>
              <c:xMode val="edge"/>
              <c:yMode val="edge"/>
              <c:x val="1.6931216931216932E-2"/>
              <c:y val="0.21134852075529395"/>
            </c:manualLayout>
          </c:layout>
          <c:overlay val="0"/>
        </c:title>
        <c:numFmt formatCode="#,##0;\(#,##0\)" sourceLinked="1"/>
        <c:majorTickMark val="out"/>
        <c:minorTickMark val="none"/>
        <c:tickLblPos val="nextTo"/>
        <c:crossAx val="154531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14498168409011"/>
          <c:y val="0.1880451587387193"/>
          <c:w val="0.19618542272633233"/>
          <c:h val="0.578247582065940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41307458817036"/>
          <c:y val="2.4353120243531201E-2"/>
          <c:w val="0.66365498748514251"/>
          <c:h val="0.915119548412612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14'!$A$35</c:f>
              <c:strCache>
                <c:ptCount val="1"/>
                <c:pt idx="0">
                  <c:v>Até 10 salas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14'!$H$34:$L$34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14'!$H$35:$L$35</c:f>
              <c:numCache>
                <c:formatCode>0.0%</c:formatCode>
                <c:ptCount val="5"/>
                <c:pt idx="0">
                  <c:v>0.82051282051282104</c:v>
                </c:pt>
                <c:pt idx="1">
                  <c:v>0.80645161290322598</c:v>
                </c:pt>
                <c:pt idx="2">
                  <c:v>0.7857142857142857</c:v>
                </c:pt>
                <c:pt idx="3">
                  <c:v>0.79411764705882404</c:v>
                </c:pt>
                <c:pt idx="4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5-4B77-981C-73B8652E0695}"/>
            </c:ext>
          </c:extLst>
        </c:ser>
        <c:ser>
          <c:idx val="1"/>
          <c:order val="1"/>
          <c:tx>
            <c:strRef>
              <c:f>'Gráfico 14'!$A$36</c:f>
              <c:strCache>
                <c:ptCount val="1"/>
                <c:pt idx="0">
                  <c:v>Mais de 10 até 100 salas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14'!$H$34:$L$34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14'!$H$36:$L$36</c:f>
              <c:numCache>
                <c:formatCode>0.0%</c:formatCode>
                <c:ptCount val="5"/>
                <c:pt idx="0">
                  <c:v>0.17948717948717999</c:v>
                </c:pt>
                <c:pt idx="1">
                  <c:v>0.19354838709677399</c:v>
                </c:pt>
                <c:pt idx="2">
                  <c:v>0.21428571428571427</c:v>
                </c:pt>
                <c:pt idx="3">
                  <c:v>0.20588235294117599</c:v>
                </c:pt>
                <c:pt idx="4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5-4B77-981C-73B8652E0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977408"/>
        <c:axId val="154978944"/>
      </c:barChart>
      <c:catAx>
        <c:axId val="15497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978944"/>
        <c:crosses val="autoZero"/>
        <c:auto val="1"/>
        <c:lblAlgn val="ctr"/>
        <c:lblOffset val="100"/>
        <c:noMultiLvlLbl val="0"/>
      </c:catAx>
      <c:valAx>
        <c:axId val="15497894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Quantidade de Títulos Lançados</a:t>
                </a:r>
              </a:p>
            </c:rich>
          </c:tx>
          <c:layout>
            <c:manualLayout>
              <c:xMode val="edge"/>
              <c:yMode val="edge"/>
              <c:x val="1.6931216931216932E-2"/>
              <c:y val="0.21134852075529395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54977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59613317268876"/>
          <c:y val="0.31189995086230654"/>
          <c:w val="0.16003910639454458"/>
          <c:h val="0.339670417910090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57250301208486"/>
          <c:y val="2.4353120243531201E-2"/>
          <c:w val="0.58740563148308167"/>
          <c:h val="0.9054897589856062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'Gráfico 15'!$A$36</c:f>
              <c:strCache>
                <c:ptCount val="1"/>
                <c:pt idx="0">
                  <c:v>Até 10 mil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15'!$B$35:$F$35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15'!$B$36:$F$36</c:f>
              <c:numCache>
                <c:formatCode>#,##0;\(#,##0\)</c:formatCode>
                <c:ptCount val="5"/>
                <c:pt idx="0">
                  <c:v>134</c:v>
                </c:pt>
                <c:pt idx="1">
                  <c:v>98</c:v>
                </c:pt>
                <c:pt idx="2">
                  <c:v>115</c:v>
                </c:pt>
                <c:pt idx="3">
                  <c:v>104</c:v>
                </c:pt>
                <c:pt idx="4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314-9FBA-BFFF996C397F}"/>
            </c:ext>
          </c:extLst>
        </c:ser>
        <c:ser>
          <c:idx val="2"/>
          <c:order val="1"/>
          <c:tx>
            <c:strRef>
              <c:f>'Gráfico 15'!$A$37</c:f>
              <c:strCache>
                <c:ptCount val="1"/>
                <c:pt idx="0">
                  <c:v>Mais de 10 mil até 100 mil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15'!$B$35:$F$35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15'!$B$37:$F$37</c:f>
              <c:numCache>
                <c:formatCode>#,##0;\(#,##0\)</c:formatCode>
                <c:ptCount val="5"/>
                <c:pt idx="0">
                  <c:v>29</c:v>
                </c:pt>
                <c:pt idx="1">
                  <c:v>23</c:v>
                </c:pt>
                <c:pt idx="2">
                  <c:v>33</c:v>
                </c:pt>
                <c:pt idx="3">
                  <c:v>16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314-9FBA-BFFF996C397F}"/>
            </c:ext>
          </c:extLst>
        </c:ser>
        <c:ser>
          <c:idx val="3"/>
          <c:order val="2"/>
          <c:tx>
            <c:strRef>
              <c:f>'Gráfico 15'!$A$38</c:f>
              <c:strCache>
                <c:ptCount val="1"/>
                <c:pt idx="0">
                  <c:v>Mais de 100 mil até 500 mil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5657648667177805E-5"/>
                  <c:y val="4.7435851340500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A4-4314-9FBA-BFFF996C397F}"/>
                </c:ext>
              </c:extLst>
            </c:dLbl>
            <c:dLbl>
              <c:idx val="1"/>
              <c:layout>
                <c:manualLayout>
                  <c:x val="0"/>
                  <c:y val="9.70873786407766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A4-4314-9FBA-BFFF996C39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15'!$B$35:$F$35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15'!$B$38:$F$38</c:f>
              <c:numCache>
                <c:formatCode>#,##0;\(#,##0\)</c:formatCode>
                <c:ptCount val="5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10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A4-4314-9FBA-BFFF996C397F}"/>
            </c:ext>
          </c:extLst>
        </c:ser>
        <c:ser>
          <c:idx val="4"/>
          <c:order val="3"/>
          <c:tx>
            <c:strRef>
              <c:f>'Gráfico 15'!$A$39</c:f>
              <c:strCache>
                <c:ptCount val="1"/>
                <c:pt idx="0">
                  <c:v>Mais de 500 mil até 1 milhão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0607934054610835E-3"/>
                  <c:y val="-5.944222725583931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A4-4314-9FBA-BFFF996C397F}"/>
                </c:ext>
              </c:extLst>
            </c:dLbl>
            <c:dLbl>
              <c:idx val="1"/>
              <c:layout>
                <c:manualLayout>
                  <c:x val="0"/>
                  <c:y val="3.3389661908699768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314-9FBA-BFFF996C397F}"/>
                </c:ext>
              </c:extLst>
            </c:dLbl>
            <c:dLbl>
              <c:idx val="2"/>
              <c:layout>
                <c:manualLayout>
                  <c:x val="0"/>
                  <c:y val="-5.754383441795803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A4-4314-9FBA-BFFF996C397F}"/>
                </c:ext>
              </c:extLst>
            </c:dLbl>
            <c:dLbl>
              <c:idx val="3"/>
              <c:layout>
                <c:manualLayout>
                  <c:x val="0"/>
                  <c:y val="-5.754383441795858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314-9FBA-BFFF996C397F}"/>
                </c:ext>
              </c:extLst>
            </c:dLbl>
            <c:dLbl>
              <c:idx val="4"/>
              <c:layout>
                <c:manualLayout>
                  <c:x val="0"/>
                  <c:y val="-8.988123059959969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314-9FBA-BFFF996C397F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15'!$B$35:$F$35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15'!$B$39:$F$39</c:f>
              <c:numCache>
                <c:formatCode>#,##0;\(#,##0\)</c:formatCode>
                <c:ptCount val="5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A4-4314-9FBA-BFFF996C397F}"/>
            </c:ext>
          </c:extLst>
        </c:ser>
        <c:ser>
          <c:idx val="5"/>
          <c:order val="4"/>
          <c:tx>
            <c:strRef>
              <c:f>'Gráfico 15'!$A$40</c:f>
              <c:strCache>
                <c:ptCount val="1"/>
                <c:pt idx="0">
                  <c:v>Mais de 1 milhão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8890387993352693E-17"/>
                  <c:y val="-3.41988758254533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314-9FBA-BFFF996C397F}"/>
                </c:ext>
              </c:extLst>
            </c:dLbl>
            <c:dLbl>
              <c:idx val="1"/>
              <c:layout>
                <c:manualLayout>
                  <c:x val="0"/>
                  <c:y val="-4.04767554740588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314-9FBA-BFFF996C397F}"/>
                </c:ext>
              </c:extLst>
            </c:dLbl>
            <c:dLbl>
              <c:idx val="2"/>
              <c:layout>
                <c:manualLayout>
                  <c:x val="0"/>
                  <c:y val="-4.69447141025180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314-9FBA-BFFF996C397F}"/>
                </c:ext>
              </c:extLst>
            </c:dLbl>
            <c:dLbl>
              <c:idx val="3"/>
              <c:layout>
                <c:manualLayout>
                  <c:x val="0"/>
                  <c:y val="-5.26535552918898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314-9FBA-BFFF996C397F}"/>
                </c:ext>
              </c:extLst>
            </c:dLbl>
            <c:dLbl>
              <c:idx val="4"/>
              <c:layout>
                <c:manualLayout>
                  <c:x val="0"/>
                  <c:y val="-5.664617265307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2A4-4314-9FBA-BFFF996C397F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15'!$B$35:$F$35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15'!$B$40:$F$40</c:f>
              <c:numCache>
                <c:formatCode>#,##0;\(#,##0\)</c:formatCode>
                <c:ptCount val="5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2A4-4314-9FBA-BFFF996C3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091328"/>
        <c:axId val="155092864"/>
      </c:barChart>
      <c:catAx>
        <c:axId val="15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092864"/>
        <c:crosses val="autoZero"/>
        <c:auto val="1"/>
        <c:lblAlgn val="ctr"/>
        <c:lblOffset val="100"/>
        <c:noMultiLvlLbl val="0"/>
      </c:catAx>
      <c:valAx>
        <c:axId val="155092864"/>
        <c:scaling>
          <c:orientation val="minMax"/>
          <c:max val="180"/>
          <c:min val="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Quantidade de Títulos Exidos</a:t>
                </a:r>
              </a:p>
            </c:rich>
          </c:tx>
          <c:layout>
            <c:manualLayout>
              <c:xMode val="edge"/>
              <c:yMode val="edge"/>
              <c:x val="1.6931216931216932E-2"/>
              <c:y val="0.21134852075529395"/>
            </c:manualLayout>
          </c:layout>
          <c:overlay val="0"/>
        </c:title>
        <c:numFmt formatCode="#,##0;\(#,##0\)" sourceLinked="1"/>
        <c:majorTickMark val="out"/>
        <c:minorTickMark val="none"/>
        <c:tickLblPos val="nextTo"/>
        <c:crossAx val="155091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57250301208486"/>
          <c:y val="2.4353120243531201E-2"/>
          <c:w val="0.58740563148308167"/>
          <c:h val="0.9054897589856062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'Gráfico 16'!$A$33</c:f>
              <c:strCache>
                <c:ptCount val="1"/>
                <c:pt idx="0">
                  <c:v>Até 10 mil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16'!$B$32:$F$32</c:f>
              <c:numCache>
                <c:formatCode>0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16'!$B$33:$F$33</c:f>
              <c:numCache>
                <c:formatCode>#,##0;\(#,##0\)</c:formatCode>
                <c:ptCount val="5"/>
                <c:pt idx="0">
                  <c:v>84</c:v>
                </c:pt>
                <c:pt idx="1">
                  <c:v>60</c:v>
                </c:pt>
                <c:pt idx="2">
                  <c:v>71</c:v>
                </c:pt>
                <c:pt idx="3">
                  <c:v>55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7A-4DFD-99C5-4B996DF79D46}"/>
            </c:ext>
          </c:extLst>
        </c:ser>
        <c:ser>
          <c:idx val="2"/>
          <c:order val="1"/>
          <c:tx>
            <c:strRef>
              <c:f>'Gráfico 16'!$A$34</c:f>
              <c:strCache>
                <c:ptCount val="1"/>
                <c:pt idx="0">
                  <c:v>Mais de 10 mil até 100 mil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16'!$B$32:$F$32</c:f>
              <c:numCache>
                <c:formatCode>0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16'!$B$34:$F$34</c:f>
              <c:numCache>
                <c:formatCode>#,##0;\(#,##0\)</c:formatCode>
                <c:ptCount val="5"/>
                <c:pt idx="0">
                  <c:v>19</c:v>
                </c:pt>
                <c:pt idx="1">
                  <c:v>18</c:v>
                </c:pt>
                <c:pt idx="2">
                  <c:v>24</c:v>
                </c:pt>
                <c:pt idx="3">
                  <c:v>12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7A-4DFD-99C5-4B996DF79D46}"/>
            </c:ext>
          </c:extLst>
        </c:ser>
        <c:ser>
          <c:idx val="3"/>
          <c:order val="2"/>
          <c:tx>
            <c:strRef>
              <c:f>'Gráfico 16'!$A$35</c:f>
              <c:strCache>
                <c:ptCount val="1"/>
                <c:pt idx="0">
                  <c:v>Mais de 100 mil até 500 mil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5657648667177805E-5"/>
                  <c:y val="4.7435851340500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7A-4DFD-99C5-4B996DF79D46}"/>
                </c:ext>
              </c:extLst>
            </c:dLbl>
            <c:dLbl>
              <c:idx val="1"/>
              <c:layout>
                <c:manualLayout>
                  <c:x val="0"/>
                  <c:y val="9.70873786407766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7A-4DFD-99C5-4B996DF79D4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16'!$B$32:$F$32</c:f>
              <c:numCache>
                <c:formatCode>0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16'!$B$35:$F$35</c:f>
              <c:numCache>
                <c:formatCode>#,##0;\(#,##0\)</c:formatCode>
                <c:ptCount val="5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7A-4DFD-99C5-4B996DF79D46}"/>
            </c:ext>
          </c:extLst>
        </c:ser>
        <c:ser>
          <c:idx val="4"/>
          <c:order val="3"/>
          <c:tx>
            <c:strRef>
              <c:f>'Gráfico 16'!$A$36</c:f>
              <c:strCache>
                <c:ptCount val="1"/>
                <c:pt idx="0">
                  <c:v>Mais de 500 mil até 1 milhão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0607934054610835E-3"/>
                  <c:y val="-5.944222725583931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7A-4DFD-99C5-4B996DF79D46}"/>
                </c:ext>
              </c:extLst>
            </c:dLbl>
            <c:dLbl>
              <c:idx val="1"/>
              <c:layout>
                <c:manualLayout>
                  <c:x val="0"/>
                  <c:y val="3.3389661908699768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7A-4DFD-99C5-4B996DF79D46}"/>
                </c:ext>
              </c:extLst>
            </c:dLbl>
            <c:dLbl>
              <c:idx val="2"/>
              <c:layout>
                <c:manualLayout>
                  <c:x val="0"/>
                  <c:y val="-5.754383441795803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7A-4DFD-99C5-4B996DF79D46}"/>
                </c:ext>
              </c:extLst>
            </c:dLbl>
            <c:dLbl>
              <c:idx val="3"/>
              <c:layout>
                <c:manualLayout>
                  <c:x val="0"/>
                  <c:y val="-5.754383441795858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7A-4DFD-99C5-4B996DF79D46}"/>
                </c:ext>
              </c:extLst>
            </c:dLbl>
            <c:dLbl>
              <c:idx val="4"/>
              <c:layout>
                <c:manualLayout>
                  <c:x val="0"/>
                  <c:y val="-8.988123059959969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7A-4DFD-99C5-4B996DF79D46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16'!$B$32:$F$32</c:f>
              <c:numCache>
                <c:formatCode>0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16'!$B$36:$F$36</c:f>
              <c:numCache>
                <c:formatCode>#,##0;\(#,##0\)</c:formatCode>
                <c:ptCount val="5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17A-4DFD-99C5-4B996DF79D46}"/>
            </c:ext>
          </c:extLst>
        </c:ser>
        <c:ser>
          <c:idx val="5"/>
          <c:order val="4"/>
          <c:tx>
            <c:strRef>
              <c:f>'Gráfico 16'!$A$37</c:f>
              <c:strCache>
                <c:ptCount val="1"/>
                <c:pt idx="0">
                  <c:v>Mais de 1 milhão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8890387993352693E-17"/>
                  <c:y val="-3.41988758254533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7A-4DFD-99C5-4B996DF79D46}"/>
                </c:ext>
              </c:extLst>
            </c:dLbl>
            <c:dLbl>
              <c:idx val="1"/>
              <c:layout>
                <c:manualLayout>
                  <c:x val="0"/>
                  <c:y val="-4.04767554740588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17A-4DFD-99C5-4B996DF79D46}"/>
                </c:ext>
              </c:extLst>
            </c:dLbl>
            <c:dLbl>
              <c:idx val="2"/>
              <c:layout>
                <c:manualLayout>
                  <c:x val="0"/>
                  <c:y val="-4.69447141025180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7A-4DFD-99C5-4B996DF79D46}"/>
                </c:ext>
              </c:extLst>
            </c:dLbl>
            <c:dLbl>
              <c:idx val="3"/>
              <c:layout>
                <c:manualLayout>
                  <c:x val="0"/>
                  <c:y val="-5.26535552918898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17A-4DFD-99C5-4B996DF79D46}"/>
                </c:ext>
              </c:extLst>
            </c:dLbl>
            <c:dLbl>
              <c:idx val="4"/>
              <c:layout>
                <c:manualLayout>
                  <c:x val="0"/>
                  <c:y val="-5.664617265307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17A-4DFD-99C5-4B996DF79D46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16'!$B$32:$F$32</c:f>
              <c:numCache>
                <c:formatCode>0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16'!$B$37:$F$37</c:f>
              <c:numCache>
                <c:formatCode>#,##0;\(#,##0\)</c:formatCode>
                <c:ptCount val="5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17A-4DFD-99C5-4B996DF7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845184"/>
        <c:axId val="154846720"/>
      </c:barChart>
      <c:catAx>
        <c:axId val="15484518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54846720"/>
        <c:crosses val="autoZero"/>
        <c:auto val="1"/>
        <c:lblAlgn val="ctr"/>
        <c:lblOffset val="100"/>
        <c:noMultiLvlLbl val="0"/>
      </c:catAx>
      <c:valAx>
        <c:axId val="154846720"/>
        <c:scaling>
          <c:orientation val="minMax"/>
          <c:max val="120"/>
          <c:min val="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Quantidade de Títulos Exidos</a:t>
                </a:r>
              </a:p>
            </c:rich>
          </c:tx>
          <c:layout>
            <c:manualLayout>
              <c:xMode val="edge"/>
              <c:yMode val="edge"/>
              <c:x val="1.6931216931216932E-2"/>
              <c:y val="0.21134852075529395"/>
            </c:manualLayout>
          </c:layout>
          <c:overlay val="0"/>
        </c:title>
        <c:numFmt formatCode="#,##0;\(#,##0\)" sourceLinked="1"/>
        <c:majorTickMark val="out"/>
        <c:minorTickMark val="none"/>
        <c:tickLblPos val="nextTo"/>
        <c:crossAx val="154845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57250301208486"/>
          <c:y val="2.4353120243531201E-2"/>
          <c:w val="0.58740563148308167"/>
          <c:h val="0.9054897589856062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'Gráfico 17'!$A$35</c:f>
              <c:strCache>
                <c:ptCount val="1"/>
                <c:pt idx="0">
                  <c:v>Até 10 mil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17'!$B$34:$F$34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17'!$B$35:$F$35</c:f>
              <c:numCache>
                <c:formatCode>#,##0;\(#,##0\)</c:formatCode>
                <c:ptCount val="5"/>
                <c:pt idx="0">
                  <c:v>50</c:v>
                </c:pt>
                <c:pt idx="1">
                  <c:v>38</c:v>
                </c:pt>
                <c:pt idx="2">
                  <c:v>44</c:v>
                </c:pt>
                <c:pt idx="3">
                  <c:v>49</c:v>
                </c:pt>
                <c:pt idx="4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A-4ED6-98DB-5B31DBE83FA9}"/>
            </c:ext>
          </c:extLst>
        </c:ser>
        <c:ser>
          <c:idx val="2"/>
          <c:order val="1"/>
          <c:tx>
            <c:strRef>
              <c:f>'Gráfico 17'!$A$36</c:f>
              <c:strCache>
                <c:ptCount val="1"/>
                <c:pt idx="0">
                  <c:v>Mais de 10 mil até 100 mil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17'!$B$34:$F$34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17'!$B$36:$F$36</c:f>
              <c:numCache>
                <c:formatCode>#,##0;\(#,##0\)</c:formatCode>
                <c:ptCount val="5"/>
                <c:pt idx="0">
                  <c:v>10</c:v>
                </c:pt>
                <c:pt idx="1">
                  <c:v>5</c:v>
                </c:pt>
                <c:pt idx="2">
                  <c:v>9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6A-4ED6-98DB-5B31DBE83FA9}"/>
            </c:ext>
          </c:extLst>
        </c:ser>
        <c:ser>
          <c:idx val="3"/>
          <c:order val="2"/>
          <c:tx>
            <c:strRef>
              <c:f>'Gráfico 17'!$A$37</c:f>
              <c:strCache>
                <c:ptCount val="1"/>
                <c:pt idx="0">
                  <c:v>Mais de 100 mil até 500 mil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5657648667177805E-5"/>
                  <c:y val="4.7435851340500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6A-4ED6-98DB-5B31DBE83FA9}"/>
                </c:ext>
              </c:extLst>
            </c:dLbl>
            <c:dLbl>
              <c:idx val="1"/>
              <c:layout>
                <c:manualLayout>
                  <c:x val="0"/>
                  <c:y val="9.70873786407766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6A-4ED6-98DB-5B31DBE83FA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17'!$B$34:$F$34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17'!$B$37:$F$37</c:f>
              <c:numCache>
                <c:formatCode>General</c:formatCode>
                <c:ptCount val="5"/>
                <c:pt idx="3" formatCode="#,##0;\(#,##0\)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6A-4ED6-98DB-5B31DBE83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403008"/>
        <c:axId val="155404544"/>
      </c:barChart>
      <c:catAx>
        <c:axId val="1554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404544"/>
        <c:crosses val="autoZero"/>
        <c:auto val="1"/>
        <c:lblAlgn val="ctr"/>
        <c:lblOffset val="100"/>
        <c:noMultiLvlLbl val="0"/>
      </c:catAx>
      <c:valAx>
        <c:axId val="155404544"/>
        <c:scaling>
          <c:orientation val="minMax"/>
          <c:max val="70"/>
          <c:min val="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Quantidade de Títulos Exidos</a:t>
                </a:r>
              </a:p>
            </c:rich>
          </c:tx>
          <c:layout>
            <c:manualLayout>
              <c:xMode val="edge"/>
              <c:yMode val="edge"/>
              <c:x val="1.6931216931216932E-2"/>
              <c:y val="0.21134852075529395"/>
            </c:manualLayout>
          </c:layout>
          <c:overlay val="0"/>
        </c:title>
        <c:numFmt formatCode="#,##0;\(#,##0\)" sourceLinked="1"/>
        <c:majorTickMark val="out"/>
        <c:minorTickMark val="none"/>
        <c:tickLblPos val="nextTo"/>
        <c:crossAx val="155403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85721460464185"/>
          <c:y val="9.0897619443242594E-2"/>
          <c:w val="0.74227017739287482"/>
          <c:h val="0.7891361217169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18'!$B$14</c:f>
              <c:strCache>
                <c:ptCount val="1"/>
                <c:pt idx="0">
                  <c:v>Público</c:v>
                </c:pt>
              </c:strCache>
            </c:strRef>
          </c:tx>
          <c:spPr>
            <a:solidFill>
              <a:srgbClr val="A6C36B"/>
            </a:solidFill>
            <a:ln w="12700">
              <a:noFill/>
              <a:prstDash val="solid"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8492834026814608E-3"/>
                  <c:y val="5.12800219503286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41-4E34-B1F6-39B2C2364336}"/>
                </c:ext>
              </c:extLst>
            </c:dLbl>
            <c:dLbl>
              <c:idx val="1"/>
              <c:layout>
                <c:manualLayout>
                  <c:x val="1.8492834026814608E-3"/>
                  <c:y val="-2.3076918417743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41-4E34-B1F6-39B2C236433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18'!$A$15:$A$19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18'!$B$15:$B$19</c:f>
              <c:numCache>
                <c:formatCode>#,##0_);\(#,##0\)</c:formatCode>
                <c:ptCount val="5"/>
                <c:pt idx="0">
                  <c:v>4636902</c:v>
                </c:pt>
                <c:pt idx="1">
                  <c:v>3104155</c:v>
                </c:pt>
                <c:pt idx="2">
                  <c:v>5858084</c:v>
                </c:pt>
                <c:pt idx="3">
                  <c:v>6360860</c:v>
                </c:pt>
                <c:pt idx="4">
                  <c:v>5234508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41-4E34-B1F6-39B2C2364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0"/>
        <c:axId val="155465216"/>
        <c:axId val="155466752"/>
      </c:barChart>
      <c:lineChart>
        <c:grouping val="standard"/>
        <c:varyColors val="0"/>
        <c:ser>
          <c:idx val="1"/>
          <c:order val="1"/>
          <c:tx>
            <c:strRef>
              <c:f>'Gráfico 18'!$C$14</c:f>
              <c:strCache>
                <c:ptCount val="1"/>
                <c:pt idx="0">
                  <c:v>Participação de público</c:v>
                </c:pt>
              </c:strCache>
            </c:strRef>
          </c:tx>
          <c:spPr>
            <a:ln w="19050">
              <a:solidFill>
                <a:schemeClr val="accent3">
                  <a:lumMod val="50000"/>
                </a:schemeClr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9010378557049303E-2"/>
                  <c:y val="2.8705223358525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41-4E34-B1F6-39B2C2364336}"/>
                </c:ext>
              </c:extLst>
            </c:dLbl>
            <c:dLbl>
              <c:idx val="1"/>
              <c:layout>
                <c:manualLayout>
                  <c:x val="-3.2366827932916155E-2"/>
                  <c:y val="3.7775481975473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41-4E34-B1F6-39B2C2364336}"/>
                </c:ext>
              </c:extLst>
            </c:dLbl>
            <c:dLbl>
              <c:idx val="2"/>
              <c:layout>
                <c:manualLayout>
                  <c:x val="-2.7358036556110098E-2"/>
                  <c:y val="5.9933765408082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41-4E34-B1F6-39B2C2364336}"/>
                </c:ext>
              </c:extLst>
            </c:dLbl>
            <c:dLbl>
              <c:idx val="3"/>
              <c:layout>
                <c:manualLayout>
                  <c:x val="-3.6334913112164378E-2"/>
                  <c:y val="3.9304610733182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41-4E34-B1F6-39B2C2364336}"/>
                </c:ext>
              </c:extLst>
            </c:dLbl>
            <c:dLbl>
              <c:idx val="4"/>
              <c:layout>
                <c:manualLayout>
                  <c:x val="-3.0787073945853855E-2"/>
                  <c:y val="3.8996156067806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41-4E34-B1F6-39B2C236433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18'!$A$15:$A$19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18'!$C$15:$C$19</c:f>
              <c:numCache>
                <c:formatCode>0.00%</c:formatCode>
                <c:ptCount val="5"/>
                <c:pt idx="0">
                  <c:v>4.11543757935443E-2</c:v>
                </c:pt>
                <c:pt idx="1">
                  <c:v>2.3021572799073801E-2</c:v>
                </c:pt>
                <c:pt idx="2">
                  <c:v>4.0906119135289701E-2</c:v>
                </c:pt>
                <c:pt idx="3">
                  <c:v>4.3391148040990098E-2</c:v>
                </c:pt>
                <c:pt idx="4">
                  <c:v>3.5010311656375401E-2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41-4E34-B1F6-39B2C2364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81600"/>
        <c:axId val="155483136"/>
      </c:lineChart>
      <c:catAx>
        <c:axId val="15546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5546675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55466752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>
                  <a:alpha val="14000"/>
                </a:scheme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Público em Milhões</a:t>
                </a:r>
              </a:p>
            </c:rich>
          </c:tx>
          <c:layout>
            <c:manualLayout>
              <c:xMode val="edge"/>
              <c:yMode val="edge"/>
              <c:x val="7.4214509594067724E-3"/>
              <c:y val="0.4006387238766963"/>
            </c:manualLayout>
          </c:layout>
          <c:overlay val="0"/>
        </c:title>
        <c:numFmt formatCode="#,##0.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55465216"/>
        <c:crosses val="autoZero"/>
        <c:crossBetween val="between"/>
        <c:dispUnits>
          <c:builtInUnit val="millions"/>
        </c:dispUnits>
      </c:valAx>
      <c:catAx>
        <c:axId val="155481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5483136"/>
        <c:crosses val="autoZero"/>
        <c:auto val="0"/>
        <c:lblAlgn val="ctr"/>
        <c:lblOffset val="100"/>
        <c:noMultiLvlLbl val="0"/>
      </c:catAx>
      <c:valAx>
        <c:axId val="15548313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Participação de Público dos Títulos Estrangeiros Exclusive EUA</a:t>
                </a:r>
              </a:p>
            </c:rich>
          </c:tx>
          <c:layout>
            <c:manualLayout>
              <c:xMode val="edge"/>
              <c:yMode val="edge"/>
              <c:x val="0.93027182281826426"/>
              <c:y val="0.10688469475374626"/>
            </c:manualLayout>
          </c:layout>
          <c:overlay val="0"/>
        </c:title>
        <c:numFmt formatCode="0.0%" sourceLinked="0"/>
        <c:majorTickMark val="out"/>
        <c:minorTickMark val="none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55481600"/>
        <c:crosses val="max"/>
        <c:crossBetween val="between"/>
      </c:valAx>
      <c:spPr>
        <a:noFill/>
        <a:ln w="3175">
          <a:solidFill>
            <a:srgbClr val="969696"/>
          </a:solidFill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itchFamily="34" charset="0"/>
          <a:ea typeface="Arial"/>
          <a:cs typeface="Arial"/>
        </a:defRPr>
      </a:pPr>
      <a:endParaRPr lang="pt-BR"/>
    </a:p>
  </c:txPr>
  <c:printSettings>
    <c:headerFooter/>
    <c:pageMargins b="0.98425196899999978" l="0.78740157499999996" r="0.78740157499999996" t="0.98425196899999978" header="0.49212598450000011" footer="0.49212598450000011"/>
    <c:pageSetup paperSize="0" orientation="portrait" horizontalDpi="0" verticalDpi="0" copies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19'!$B$29</c:f>
              <c:strCache>
                <c:ptCount val="1"/>
                <c:pt idx="0">
                  <c:v>Distribuição Internacional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3191804614229967E-17"/>
                  <c:y val="-3.20772902489751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5D-49E5-B150-8D532D5F01EC}"/>
                </c:ext>
              </c:extLst>
            </c:dLbl>
            <c:dLbl>
              <c:idx val="2"/>
              <c:layout>
                <c:manualLayout>
                  <c:x val="0"/>
                  <c:y val="-2.17858113091460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5D-49E5-B150-8D532D5F01EC}"/>
                </c:ext>
              </c:extLst>
            </c:dLbl>
            <c:dLbl>
              <c:idx val="3"/>
              <c:layout>
                <c:manualLayout>
                  <c:x val="9.2767218456919867E-17"/>
                  <c:y val="-2.52992056409067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5D-49E5-B150-8D532D5F01EC}"/>
                </c:ext>
              </c:extLst>
            </c:dLbl>
            <c:dLbl>
              <c:idx val="4"/>
              <c:layout>
                <c:manualLayout>
                  <c:x val="0"/>
                  <c:y val="-3.1424407522758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5D-49E5-B150-8D532D5F01EC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19'!$A$30:$A$34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19'!$B$30:$B$34</c:f>
              <c:numCache>
                <c:formatCode>#,##0;\(#,##0\)</c:formatCode>
                <c:ptCount val="5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5D-49E5-B150-8D532D5F01EC}"/>
            </c:ext>
          </c:extLst>
        </c:ser>
        <c:ser>
          <c:idx val="1"/>
          <c:order val="1"/>
          <c:tx>
            <c:strRef>
              <c:f>'Gráfico 19'!$C$29</c:f>
              <c:strCache>
                <c:ptCount val="1"/>
                <c:pt idx="0">
                  <c:v>Distribuição Nacional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19'!$A$30:$A$34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19'!$C$30:$C$34</c:f>
              <c:numCache>
                <c:formatCode>#,##0;\(#,##0\)</c:formatCode>
                <c:ptCount val="5"/>
                <c:pt idx="0">
                  <c:v>83</c:v>
                </c:pt>
                <c:pt idx="1">
                  <c:v>76</c:v>
                </c:pt>
                <c:pt idx="2">
                  <c:v>92</c:v>
                </c:pt>
                <c:pt idx="3">
                  <c:v>108</c:v>
                </c:pt>
                <c:pt idx="4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5D-49E5-B150-8D532D5F0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3601152"/>
        <c:axId val="153602688"/>
      </c:barChart>
      <c:catAx>
        <c:axId val="153601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3602688"/>
        <c:crosses val="autoZero"/>
        <c:auto val="1"/>
        <c:lblAlgn val="ctr"/>
        <c:lblOffset val="100"/>
        <c:noMultiLvlLbl val="0"/>
      </c:catAx>
      <c:valAx>
        <c:axId val="15360268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0"/>
                  <a:t>Quantidade de Títulos Lançados</a:t>
                </a:r>
              </a:p>
            </c:rich>
          </c:tx>
          <c:overlay val="0"/>
        </c:title>
        <c:numFmt formatCode="#,##0;\(#,##0\)" sourceLinked="1"/>
        <c:majorTickMark val="out"/>
        <c:minorTickMark val="none"/>
        <c:tickLblPos val="nextTo"/>
        <c:crossAx val="153601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'Gráfico 2'!$A$4</c:f>
              <c:strCache>
                <c:ptCount val="1"/>
                <c:pt idx="0">
                  <c:v>renda (valores corrigidos pelo IPC-A de dezembro/2013)</c:v>
                </c:pt>
              </c:strCache>
            </c:strRef>
          </c:tx>
          <c:spPr>
            <a:ln w="19050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2339303641024997E-2"/>
                  <c:y val="1.78580935578683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4A-40AD-A57C-F6B05ED6AE02}"/>
                </c:ext>
              </c:extLst>
            </c:dLbl>
            <c:dLbl>
              <c:idx val="1"/>
              <c:layout>
                <c:manualLayout>
                  <c:x val="-2.3695388948368229E-2"/>
                  <c:y val="4.11732092797832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4A-40AD-A57C-F6B05ED6AE02}"/>
                </c:ext>
              </c:extLst>
            </c:dLbl>
            <c:dLbl>
              <c:idx val="2"/>
              <c:layout>
                <c:manualLayout>
                  <c:x val="-2.6701189326523395E-2"/>
                  <c:y val="2.3686872488347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4A-40AD-A57C-F6B05ED6AE0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2'!$B$3:$F$3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2'!$B$4:$F$4</c:f>
              <c:numCache>
                <c:formatCode>#,##0.00</c:formatCode>
                <c:ptCount val="5"/>
                <c:pt idx="0">
                  <c:v>1230733587.6500001</c:v>
                </c:pt>
                <c:pt idx="1">
                  <c:v>1514165756.3</c:v>
                </c:pt>
                <c:pt idx="2">
                  <c:v>1633503785.0899999</c:v>
                </c:pt>
                <c:pt idx="3">
                  <c:v>1714748655</c:v>
                </c:pt>
                <c:pt idx="4">
                  <c:v>1753169103.0799999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4A-40AD-A57C-F6B05ED6A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666240"/>
        <c:axId val="148667776"/>
      </c:lineChart>
      <c:catAx>
        <c:axId val="14866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8667776"/>
        <c:crosses val="autoZero"/>
        <c:auto val="1"/>
        <c:lblAlgn val="ctr"/>
        <c:lblOffset val="100"/>
        <c:noMultiLvlLbl val="0"/>
      </c:catAx>
      <c:valAx>
        <c:axId val="148667776"/>
        <c:scaling>
          <c:orientation val="minMax"/>
          <c:max val="1800000000"/>
          <c:min val="100000000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Renda Real em Bilhões de Reais</a:t>
                </a:r>
              </a:p>
            </c:rich>
          </c:tx>
          <c:layout>
            <c:manualLayout>
              <c:xMode val="edge"/>
              <c:yMode val="edge"/>
              <c:x val="1.7287955399797581E-2"/>
              <c:y val="0.33480758604103827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48666240"/>
        <c:crosses val="autoZero"/>
        <c:crossBetween val="between"/>
        <c:dispUnits>
          <c:builtInUnit val="billion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'Gráfico 20'!$A$33</c:f>
              <c:strCache>
                <c:ptCount val="1"/>
                <c:pt idx="0">
                  <c:v>Distribuição Internacional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0B-484C-A21A-858FF9C12FC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0B-484C-A21A-858FF9C12FC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20'!$H$32:$L$32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20'!$H$33:$L$33</c:f>
              <c:numCache>
                <c:formatCode>0.0%</c:formatCode>
                <c:ptCount val="5"/>
                <c:pt idx="0">
                  <c:v>9.4100975176960797E-2</c:v>
                </c:pt>
                <c:pt idx="1">
                  <c:v>0.13360479744084899</c:v>
                </c:pt>
                <c:pt idx="2">
                  <c:v>3.5579892674806302E-3</c:v>
                </c:pt>
                <c:pt idx="3">
                  <c:v>5.7382177881607204E-4</c:v>
                </c:pt>
                <c:pt idx="4">
                  <c:v>0.34534515946866501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0B-484C-A21A-858FF9C12FC8}"/>
            </c:ext>
          </c:extLst>
        </c:ser>
        <c:ser>
          <c:idx val="1"/>
          <c:order val="1"/>
          <c:tx>
            <c:strRef>
              <c:f>'Gráfico 20'!$A$34</c:f>
              <c:strCache>
                <c:ptCount val="1"/>
                <c:pt idx="0">
                  <c:v>Distribuição Nacional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20'!$H$32:$L$32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20'!$H$34:$L$34</c:f>
              <c:numCache>
                <c:formatCode>0.0%</c:formatCode>
                <c:ptCount val="5"/>
                <c:pt idx="0">
                  <c:v>0.90589902482303897</c:v>
                </c:pt>
                <c:pt idx="1">
                  <c:v>0.86639520255915103</c:v>
                </c:pt>
                <c:pt idx="2">
                  <c:v>0.99644201073251903</c:v>
                </c:pt>
                <c:pt idx="3">
                  <c:v>0.99942617822118396</c:v>
                </c:pt>
                <c:pt idx="4">
                  <c:v>0.65465484053133605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0B-484C-A21A-858FF9C12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349760"/>
        <c:axId val="155351296"/>
      </c:barChart>
      <c:catAx>
        <c:axId val="155349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5351296"/>
        <c:crosses val="autoZero"/>
        <c:auto val="1"/>
        <c:lblAlgn val="ctr"/>
        <c:lblOffset val="100"/>
        <c:noMultiLvlLbl val="0"/>
      </c:catAx>
      <c:valAx>
        <c:axId val="15535129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Proporção de Público</a:t>
                </a:r>
              </a:p>
            </c:rich>
          </c:tx>
          <c:layout>
            <c:manualLayout>
              <c:xMode val="edge"/>
              <c:yMode val="edge"/>
              <c:x val="2.5867132188637128E-2"/>
              <c:y val="0.3393851906858049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1553497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'Gráfico 21'!$B$29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explosion val="25"/>
          <c:dPt>
            <c:idx val="0"/>
            <c:bubble3D val="0"/>
            <c:explosion val="12"/>
            <c:extLst>
              <c:ext xmlns:c16="http://schemas.microsoft.com/office/drawing/2014/chart" uri="{C3380CC4-5D6E-409C-BE32-E72D297353CC}">
                <c16:uniqueId val="{00000000-D6FB-46B2-970F-87D2381E357D}"/>
              </c:ext>
            </c:extLst>
          </c:dPt>
          <c:dPt>
            <c:idx val="1"/>
            <c:bubble3D val="0"/>
            <c:explosion val="15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D6FB-46B2-970F-87D2381E357D}"/>
              </c:ext>
            </c:extLst>
          </c:dPt>
          <c:dPt>
            <c:idx val="2"/>
            <c:bubble3D val="0"/>
            <c:explosion val="18"/>
            <c:spPr>
              <a:solidFill>
                <a:srgbClr val="8CAF47"/>
              </a:solidFill>
            </c:spPr>
            <c:extLst>
              <c:ext xmlns:c16="http://schemas.microsoft.com/office/drawing/2014/chart" uri="{C3380CC4-5D6E-409C-BE32-E72D297353CC}">
                <c16:uniqueId val="{00000004-D6FB-46B2-970F-87D2381E357D}"/>
              </c:ext>
            </c:extLst>
          </c:dPt>
          <c:dPt>
            <c:idx val="3"/>
            <c:bubble3D val="0"/>
            <c:explosion val="20"/>
            <c:spPr>
              <a:solidFill>
                <a:srgbClr val="A6C36B"/>
              </a:solidFill>
            </c:spPr>
            <c:extLst>
              <c:ext xmlns:c16="http://schemas.microsoft.com/office/drawing/2014/chart" uri="{C3380CC4-5D6E-409C-BE32-E72D297353CC}">
                <c16:uniqueId val="{00000006-D6FB-46B2-970F-87D2381E357D}"/>
              </c:ext>
            </c:extLst>
          </c:dPt>
          <c:dPt>
            <c:idx val="4"/>
            <c:bubble3D val="0"/>
            <c:explosion val="16"/>
            <c:spPr>
              <a:solidFill>
                <a:srgbClr val="B9D08C"/>
              </a:solidFill>
            </c:spPr>
            <c:extLst>
              <c:ext xmlns:c16="http://schemas.microsoft.com/office/drawing/2014/chart" uri="{C3380CC4-5D6E-409C-BE32-E72D297353CC}">
                <c16:uniqueId val="{00000008-D6FB-46B2-970F-87D2381E357D}"/>
              </c:ext>
            </c:extLst>
          </c:dPt>
          <c:dPt>
            <c:idx val="5"/>
            <c:bubble3D val="0"/>
            <c:explosion val="16"/>
            <c:spPr>
              <a:solidFill>
                <a:srgbClr val="CFDEB0"/>
              </a:solidFill>
            </c:spPr>
            <c:extLst>
              <c:ext xmlns:c16="http://schemas.microsoft.com/office/drawing/2014/chart" uri="{C3380CC4-5D6E-409C-BE32-E72D297353CC}">
                <c16:uniqueId val="{0000000A-D6FB-46B2-970F-87D2381E357D}"/>
              </c:ext>
            </c:extLst>
          </c:dPt>
          <c:dPt>
            <c:idx val="6"/>
            <c:bubble3D val="0"/>
            <c:explosion val="19"/>
            <c:spPr>
              <a:solidFill>
                <a:srgbClr val="EBF2DE"/>
              </a:solidFill>
            </c:spPr>
            <c:extLst>
              <c:ext xmlns:c16="http://schemas.microsoft.com/office/drawing/2014/chart" uri="{C3380CC4-5D6E-409C-BE32-E72D297353CC}">
                <c16:uniqueId val="{0000000C-D6FB-46B2-970F-87D2381E357D}"/>
              </c:ext>
            </c:extLst>
          </c:dPt>
          <c:dLbls>
            <c:dLbl>
              <c:idx val="0"/>
              <c:layout>
                <c:manualLayout>
                  <c:x val="-0.17157782656132925"/>
                  <c:y val="3.00830672750508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FB-46B2-970F-87D2381E357D}"/>
                </c:ext>
              </c:extLst>
            </c:dLbl>
            <c:dLbl>
              <c:idx val="2"/>
              <c:layout>
                <c:manualLayout>
                  <c:x val="1.0866731546197175E-2"/>
                  <c:y val="5.552221641925959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FB-46B2-970F-87D2381E357D}"/>
                </c:ext>
              </c:extLst>
            </c:dLbl>
            <c:dLbl>
              <c:idx val="3"/>
              <c:layout>
                <c:manualLayout>
                  <c:x val="6.5764901257125835E-2"/>
                  <c:y val="3.96518332769743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FB-46B2-970F-87D2381E357D}"/>
                </c:ext>
              </c:extLst>
            </c:dLbl>
            <c:dLbl>
              <c:idx val="4"/>
              <c:layout>
                <c:manualLayout>
                  <c:x val="-9.3103554042389106E-4"/>
                  <c:y val="4.85915013592028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FB-46B2-970F-87D2381E357D}"/>
                </c:ext>
              </c:extLst>
            </c:dLbl>
            <c:dLbl>
              <c:idx val="5"/>
              <c:layout>
                <c:manualLayout>
                  <c:x val="-3.0724873914967385E-4"/>
                  <c:y val="-3.1098077792953224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FB-46B2-970F-87D2381E357D}"/>
                </c:ext>
              </c:extLst>
            </c:dLbl>
            <c:dLbl>
              <c:idx val="6"/>
              <c:layout>
                <c:manualLayout>
                  <c:x val="0.12511385993278387"/>
                  <c:y val="7.45492013859916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6FB-46B2-970F-87D2381E357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21'!$A$30:$A$36</c:f>
              <c:strCache>
                <c:ptCount val="7"/>
                <c:pt idx="0">
                  <c:v>França</c:v>
                </c:pt>
                <c:pt idx="1">
                  <c:v>Reino Unido</c:v>
                </c:pt>
                <c:pt idx="2">
                  <c:v>Itália</c:v>
                </c:pt>
                <c:pt idx="3">
                  <c:v>Alemanha</c:v>
                </c:pt>
                <c:pt idx="4">
                  <c:v>Argentina</c:v>
                </c:pt>
                <c:pt idx="5">
                  <c:v>Espanha</c:v>
                </c:pt>
                <c:pt idx="6">
                  <c:v>Outros</c:v>
                </c:pt>
              </c:strCache>
            </c:strRef>
          </c:cat>
          <c:val>
            <c:numRef>
              <c:f>'Gráfico 21'!$B$30:$B$36</c:f>
              <c:numCache>
                <c:formatCode>#,##0;\(#,##0\)</c:formatCode>
                <c:ptCount val="7"/>
                <c:pt idx="0">
                  <c:v>49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 formatCode="General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6FB-46B2-970F-87D2381E357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85721460464185"/>
          <c:y val="9.0897619443242594E-2"/>
          <c:w val="0.74227017739287482"/>
          <c:h val="0.7891361217169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22'!$B$30</c:f>
              <c:strCache>
                <c:ptCount val="1"/>
                <c:pt idx="0">
                  <c:v>Público</c:v>
                </c:pt>
              </c:strCache>
            </c:strRef>
          </c:tx>
          <c:spPr>
            <a:solidFill>
              <a:srgbClr val="A6C36B"/>
            </a:solidFill>
            <a:ln w="12700">
              <a:noFill/>
              <a:prstDash val="solid"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8492834026814608E-3"/>
                  <c:y val="5.12800219503286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02-4453-9A2C-57A85242AC0E}"/>
                </c:ext>
              </c:extLst>
            </c:dLbl>
            <c:dLbl>
              <c:idx val="1"/>
              <c:layout>
                <c:manualLayout>
                  <c:x val="1.8492834026814608E-3"/>
                  <c:y val="-2.3076918417743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02-4453-9A2C-57A85242AC0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22'!$A$31:$A$35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22'!$B$31:$B$35</c:f>
              <c:numCache>
                <c:formatCode>#,##0</c:formatCode>
                <c:ptCount val="5"/>
                <c:pt idx="0">
                  <c:v>91958604</c:v>
                </c:pt>
                <c:pt idx="1">
                  <c:v>106045198</c:v>
                </c:pt>
                <c:pt idx="2">
                  <c:v>119660718</c:v>
                </c:pt>
                <c:pt idx="3">
                  <c:v>124582654</c:v>
                </c:pt>
                <c:pt idx="4">
                  <c:v>116491729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02-4453-9A2C-57A85242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0"/>
        <c:axId val="155629440"/>
        <c:axId val="155630976"/>
      </c:barChart>
      <c:lineChart>
        <c:grouping val="standard"/>
        <c:varyColors val="0"/>
        <c:ser>
          <c:idx val="1"/>
          <c:order val="1"/>
          <c:tx>
            <c:strRef>
              <c:f>'Gráfico 22'!$C$30</c:f>
              <c:strCache>
                <c:ptCount val="1"/>
                <c:pt idx="0">
                  <c:v>Participação de público</c:v>
                </c:pt>
              </c:strCache>
            </c:strRef>
          </c:tx>
          <c:spPr>
            <a:ln w="19050">
              <a:solidFill>
                <a:schemeClr val="accent3">
                  <a:lumMod val="50000"/>
                </a:schemeClr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9010378557049303E-2"/>
                  <c:y val="2.8705223358525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02-4453-9A2C-57A85242AC0E}"/>
                </c:ext>
              </c:extLst>
            </c:dLbl>
            <c:dLbl>
              <c:idx val="1"/>
              <c:layout>
                <c:manualLayout>
                  <c:x val="-3.2366827932916155E-2"/>
                  <c:y val="3.7775481975473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02-4453-9A2C-57A85242AC0E}"/>
                </c:ext>
              </c:extLst>
            </c:dLbl>
            <c:dLbl>
              <c:idx val="2"/>
              <c:layout>
                <c:manualLayout>
                  <c:x val="-2.7358036556110098E-2"/>
                  <c:y val="5.9933765408082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02-4453-9A2C-57A85242AC0E}"/>
                </c:ext>
              </c:extLst>
            </c:dLbl>
            <c:dLbl>
              <c:idx val="3"/>
              <c:layout>
                <c:manualLayout>
                  <c:x val="-3.6334913112164378E-2"/>
                  <c:y val="3.9304610733182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02-4453-9A2C-57A85242AC0E}"/>
                </c:ext>
              </c:extLst>
            </c:dLbl>
            <c:dLbl>
              <c:idx val="4"/>
              <c:layout>
                <c:manualLayout>
                  <c:x val="-3.0787073945853855E-2"/>
                  <c:y val="3.8996156067806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02-4453-9A2C-57A85242AC0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22'!$A$31:$A$35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22'!$C$31:$C$35</c:f>
              <c:numCache>
                <c:formatCode>0.00%</c:formatCode>
                <c:ptCount val="5"/>
                <c:pt idx="0">
                  <c:v>0.81616970694349877</c:v>
                </c:pt>
                <c:pt idx="1">
                  <c:v>0.78647079342017268</c:v>
                </c:pt>
                <c:pt idx="2">
                  <c:v>0.83557278904199861</c:v>
                </c:pt>
                <c:pt idx="3">
                  <c:v>0.8498511809807876</c:v>
                </c:pt>
                <c:pt idx="4">
                  <c:v>0.77913946022816616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F02-4453-9A2C-57A85242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45824"/>
        <c:axId val="155647360"/>
      </c:lineChart>
      <c:catAx>
        <c:axId val="1556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5563097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55630976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>
                  <a:alpha val="14000"/>
                </a:scheme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Público em Milhões</a:t>
                </a:r>
              </a:p>
            </c:rich>
          </c:tx>
          <c:layout>
            <c:manualLayout>
              <c:xMode val="edge"/>
              <c:yMode val="edge"/>
              <c:x val="7.4214509594067724E-3"/>
              <c:y val="0.4006387238766963"/>
            </c:manualLayout>
          </c:layout>
          <c:overlay val="0"/>
        </c:title>
        <c:numFmt formatCode="#,##0.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55629440"/>
        <c:crosses val="autoZero"/>
        <c:crossBetween val="between"/>
        <c:dispUnits>
          <c:builtInUnit val="millions"/>
        </c:dispUnits>
      </c:valAx>
      <c:catAx>
        <c:axId val="155645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5647360"/>
        <c:crosses val="autoZero"/>
        <c:auto val="0"/>
        <c:lblAlgn val="ctr"/>
        <c:lblOffset val="100"/>
        <c:noMultiLvlLbl val="0"/>
      </c:catAx>
      <c:valAx>
        <c:axId val="155647360"/>
        <c:scaling>
          <c:orientation val="minMax"/>
          <c:min val="0.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Participação de Público dos Títulos Estrangeiros Exclusive EUA</a:t>
                </a:r>
              </a:p>
            </c:rich>
          </c:tx>
          <c:layout>
            <c:manualLayout>
              <c:xMode val="edge"/>
              <c:yMode val="edge"/>
              <c:x val="0.93027182281826426"/>
              <c:y val="0.10688469475374626"/>
            </c:manualLayout>
          </c:layout>
          <c:overlay val="0"/>
        </c:title>
        <c:numFmt formatCode="0.0%" sourceLinked="0"/>
        <c:majorTickMark val="out"/>
        <c:minorTickMark val="none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55645824"/>
        <c:crosses val="max"/>
        <c:crossBetween val="between"/>
      </c:valAx>
      <c:spPr>
        <a:noFill/>
        <a:ln w="3175">
          <a:solidFill>
            <a:srgbClr val="969696"/>
          </a:solidFill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itchFamily="34" charset="0"/>
          <a:ea typeface="Arial"/>
          <a:cs typeface="Arial"/>
        </a:defRPr>
      </a:pPr>
      <a:endParaRPr lang="pt-BR"/>
    </a:p>
  </c:txPr>
  <c:printSettings>
    <c:headerFooter/>
    <c:pageMargins b="0.98425196899999978" l="0.78740157499999996" r="0.78740157499999996" t="0.98425196899999978" header="0.49212598450000011" footer="0.49212598450000011"/>
    <c:pageSetup paperSize="0" orientation="portrait" horizontalDpi="0" verticalDpi="0" copies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23'!$B$28</c:f>
              <c:strCache>
                <c:ptCount val="1"/>
                <c:pt idx="0">
                  <c:v>Distribuição Internacional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3191804614229967E-17"/>
                  <c:y val="-3.20772902489751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B2-494B-B8B3-9B2B625B2EF8}"/>
                </c:ext>
              </c:extLst>
            </c:dLbl>
            <c:dLbl>
              <c:idx val="1"/>
              <c:layout>
                <c:manualLayout>
                  <c:x val="-4.6383609228459933E-17"/>
                  <c:y val="-1.41362942487118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B2-494B-B8B3-9B2B625B2EF8}"/>
                </c:ext>
              </c:extLst>
            </c:dLbl>
            <c:dLbl>
              <c:idx val="2"/>
              <c:layout>
                <c:manualLayout>
                  <c:x val="0"/>
                  <c:y val="-2.17858113091460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B2-494B-B8B3-9B2B625B2EF8}"/>
                </c:ext>
              </c:extLst>
            </c:dLbl>
            <c:dLbl>
              <c:idx val="3"/>
              <c:layout>
                <c:manualLayout>
                  <c:x val="9.2767218456919867E-17"/>
                  <c:y val="-2.52992056409067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B2-494B-B8B3-9B2B625B2EF8}"/>
                </c:ext>
              </c:extLst>
            </c:dLbl>
            <c:dLbl>
              <c:idx val="4"/>
              <c:layout>
                <c:manualLayout>
                  <c:x val="0"/>
                  <c:y val="-3.1424407522758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B2-494B-B8B3-9B2B625B2EF8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23'!$A$29:$A$33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23'!$B$29:$B$33</c:f>
              <c:numCache>
                <c:formatCode>#,##0;\(#,##0\)</c:formatCode>
                <c:ptCount val="5"/>
                <c:pt idx="0">
                  <c:v>80</c:v>
                </c:pt>
                <c:pt idx="1">
                  <c:v>80</c:v>
                </c:pt>
                <c:pt idx="2">
                  <c:v>86</c:v>
                </c:pt>
                <c:pt idx="3">
                  <c:v>72</c:v>
                </c:pt>
                <c:pt idx="4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B2-494B-B8B3-9B2B625B2EF8}"/>
            </c:ext>
          </c:extLst>
        </c:ser>
        <c:ser>
          <c:idx val="1"/>
          <c:order val="1"/>
          <c:tx>
            <c:strRef>
              <c:f>'Gráfico 23'!$C$28</c:f>
              <c:strCache>
                <c:ptCount val="1"/>
                <c:pt idx="0">
                  <c:v>Distribuição Nacional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23'!$A$29:$A$33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23'!$C$29:$C$33</c:f>
              <c:numCache>
                <c:formatCode>#,##0;\(#,##0\)</c:formatCode>
                <c:ptCount val="5"/>
                <c:pt idx="0">
                  <c:v>64</c:v>
                </c:pt>
                <c:pt idx="1">
                  <c:v>69</c:v>
                </c:pt>
                <c:pt idx="2">
                  <c:v>58</c:v>
                </c:pt>
                <c:pt idx="3">
                  <c:v>61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B2-494B-B8B3-9B2B625B2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116480"/>
        <c:axId val="156118016"/>
      </c:barChart>
      <c:catAx>
        <c:axId val="15611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6118016"/>
        <c:crosses val="autoZero"/>
        <c:auto val="1"/>
        <c:lblAlgn val="ctr"/>
        <c:lblOffset val="100"/>
        <c:noMultiLvlLbl val="0"/>
      </c:catAx>
      <c:valAx>
        <c:axId val="15611801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0"/>
                  <a:t>Quantidade de Títulos Lançados</a:t>
                </a:r>
              </a:p>
            </c:rich>
          </c:tx>
          <c:overlay val="0"/>
        </c:title>
        <c:numFmt formatCode="#,##0;\(#,##0\)" sourceLinked="1"/>
        <c:majorTickMark val="out"/>
        <c:minorTickMark val="none"/>
        <c:tickLblPos val="nextTo"/>
        <c:crossAx val="1561164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'Gráfico 24'!$A$31</c:f>
              <c:strCache>
                <c:ptCount val="1"/>
                <c:pt idx="0">
                  <c:v>Distribuição Internacional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24'!$B$30:$F$30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24'!$B$31:$F$31</c:f>
              <c:numCache>
                <c:formatCode>0.0%</c:formatCode>
                <c:ptCount val="5"/>
                <c:pt idx="0">
                  <c:v>0.81969562086871195</c:v>
                </c:pt>
                <c:pt idx="1">
                  <c:v>0.83879560487029303</c:v>
                </c:pt>
                <c:pt idx="2">
                  <c:v>0.82032767010473695</c:v>
                </c:pt>
                <c:pt idx="3">
                  <c:v>0.777409132735284</c:v>
                </c:pt>
                <c:pt idx="4">
                  <c:v>0.81869586638206704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7-4168-827E-3E7ADFA544C8}"/>
            </c:ext>
          </c:extLst>
        </c:ser>
        <c:ser>
          <c:idx val="1"/>
          <c:order val="1"/>
          <c:tx>
            <c:strRef>
              <c:f>'Gráfico 24'!$A$32</c:f>
              <c:strCache>
                <c:ptCount val="1"/>
                <c:pt idx="0">
                  <c:v>Distribuição Nacional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24'!$B$30:$F$30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24'!$B$32:$F$32</c:f>
              <c:numCache>
                <c:formatCode>0.0%</c:formatCode>
                <c:ptCount val="5"/>
                <c:pt idx="0">
                  <c:v>0.180304379131288</c:v>
                </c:pt>
                <c:pt idx="1">
                  <c:v>0.161204395129707</c:v>
                </c:pt>
                <c:pt idx="2">
                  <c:v>0.17967232989526299</c:v>
                </c:pt>
                <c:pt idx="3">
                  <c:v>0.222590867264716</c:v>
                </c:pt>
                <c:pt idx="4">
                  <c:v>0.18130413361793299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87-4168-827E-3E7ADFA54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169344"/>
        <c:axId val="156170880"/>
      </c:barChart>
      <c:catAx>
        <c:axId val="156169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6170880"/>
        <c:crosses val="autoZero"/>
        <c:auto val="1"/>
        <c:lblAlgn val="ctr"/>
        <c:lblOffset val="100"/>
        <c:noMultiLvlLbl val="0"/>
      </c:catAx>
      <c:valAx>
        <c:axId val="15617088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Proporção de Público</a:t>
                </a:r>
              </a:p>
            </c:rich>
          </c:tx>
          <c:layout>
            <c:manualLayout>
              <c:xMode val="edge"/>
              <c:yMode val="edge"/>
              <c:x val="2.5867132188637128E-2"/>
              <c:y val="0.3393851906858049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1561693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5999915154934"/>
          <c:y val="3.5171862509992005E-2"/>
          <c:w val="0.64501602884234299"/>
          <c:h val="0.885265456925797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25'!$A$31</c:f>
              <c:strCache>
                <c:ptCount val="1"/>
                <c:pt idx="0">
                  <c:v>Até 10 salas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25'!$B$30:$F$30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25'!$B$31:$F$31</c:f>
              <c:numCache>
                <c:formatCode>#,##0;\(#,##0\)</c:formatCode>
                <c:ptCount val="5"/>
                <c:pt idx="0">
                  <c:v>20</c:v>
                </c:pt>
                <c:pt idx="1">
                  <c:v>17</c:v>
                </c:pt>
                <c:pt idx="2">
                  <c:v>13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60-A11E-A87786AED572}"/>
            </c:ext>
          </c:extLst>
        </c:ser>
        <c:ser>
          <c:idx val="1"/>
          <c:order val="1"/>
          <c:tx>
            <c:strRef>
              <c:f>'Gráfico 25'!$A$32</c:f>
              <c:strCache>
                <c:ptCount val="1"/>
                <c:pt idx="0">
                  <c:v>Mais de 10 até 100 salas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25'!$B$30:$F$30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25'!$B$32:$F$32</c:f>
              <c:numCache>
                <c:formatCode>#,##0;\(#,##0\)</c:formatCode>
                <c:ptCount val="5"/>
                <c:pt idx="0">
                  <c:v>54</c:v>
                </c:pt>
                <c:pt idx="1">
                  <c:v>65</c:v>
                </c:pt>
                <c:pt idx="2">
                  <c:v>41</c:v>
                </c:pt>
                <c:pt idx="3">
                  <c:v>43</c:v>
                </c:pt>
                <c:pt idx="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60-A11E-A87786AED572}"/>
            </c:ext>
          </c:extLst>
        </c:ser>
        <c:ser>
          <c:idx val="2"/>
          <c:order val="2"/>
          <c:tx>
            <c:strRef>
              <c:f>'Gráfico 25'!$A$33</c:f>
              <c:strCache>
                <c:ptCount val="1"/>
                <c:pt idx="0">
                  <c:v>Mais de 100 até 300 salas</c:v>
                </c:pt>
              </c:strCache>
            </c:strRef>
          </c:tx>
          <c:spPr>
            <a:solidFill>
              <a:srgbClr val="A9C57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25'!$B$30:$F$30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25'!$B$33:$F$33</c:f>
              <c:numCache>
                <c:formatCode>#,##0;\(#,##0\)</c:formatCode>
                <c:ptCount val="5"/>
                <c:pt idx="0">
                  <c:v>55</c:v>
                </c:pt>
                <c:pt idx="1">
                  <c:v>47</c:v>
                </c:pt>
                <c:pt idx="2">
                  <c:v>53</c:v>
                </c:pt>
                <c:pt idx="3">
                  <c:v>47</c:v>
                </c:pt>
                <c:pt idx="4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60-A11E-A87786AED572}"/>
            </c:ext>
          </c:extLst>
        </c:ser>
        <c:ser>
          <c:idx val="3"/>
          <c:order val="3"/>
          <c:tx>
            <c:strRef>
              <c:f>'Gráfico 25'!$A$34</c:f>
              <c:strCache>
                <c:ptCount val="1"/>
                <c:pt idx="0">
                  <c:v>Mais de 300 até 700 salas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-3.45323688842510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14-4660-A11E-A87786AED5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25'!$B$30:$F$30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25'!$B$34:$F$34</c:f>
              <c:numCache>
                <c:formatCode>#,##0;\(#,##0\)</c:formatCode>
                <c:ptCount val="5"/>
                <c:pt idx="0">
                  <c:v>11</c:v>
                </c:pt>
                <c:pt idx="1">
                  <c:v>17</c:v>
                </c:pt>
                <c:pt idx="2">
                  <c:v>31</c:v>
                </c:pt>
                <c:pt idx="3">
                  <c:v>25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14-4660-A11E-A87786AED572}"/>
            </c:ext>
          </c:extLst>
        </c:ser>
        <c:ser>
          <c:idx val="4"/>
          <c:order val="4"/>
          <c:tx>
            <c:strRef>
              <c:f>'Gráfico 25'!$A$35</c:f>
              <c:strCache>
                <c:ptCount val="1"/>
                <c:pt idx="0">
                  <c:v>Mais de 700 salas</c:v>
                </c:pt>
              </c:strCache>
            </c:strRef>
          </c:tx>
          <c:spPr>
            <a:solidFill>
              <a:srgbClr val="4F6228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3.8545289752450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14-4660-A11E-A87786AED572}"/>
                </c:ext>
              </c:extLst>
            </c:dLbl>
            <c:dLbl>
              <c:idx val="2"/>
              <c:layout>
                <c:manualLayout>
                  <c:x val="0"/>
                  <c:y val="-3.92285856354286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14-4660-A11E-A87786AED572}"/>
                </c:ext>
              </c:extLst>
            </c:dLbl>
            <c:dLbl>
              <c:idx val="3"/>
              <c:layout>
                <c:manualLayout>
                  <c:x val="0"/>
                  <c:y val="-4.98463591331659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14-4660-A11E-A87786AED572}"/>
                </c:ext>
              </c:extLst>
            </c:dLbl>
            <c:dLbl>
              <c:idx val="4"/>
              <c:layout>
                <c:manualLayout>
                  <c:x val="0"/>
                  <c:y val="-8.06737287335485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14-4660-A11E-A87786AED572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25'!$B$30:$F$30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25'!$B$35:$F$35</c:f>
              <c:numCache>
                <c:formatCode>#,##0;\(#,##0\)</c:formatCode>
                <c:ptCount val="5"/>
                <c:pt idx="0">
                  <c:v>4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D14-4660-A11E-A87786AED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279168"/>
        <c:axId val="156280704"/>
      </c:barChart>
      <c:catAx>
        <c:axId val="15627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6280704"/>
        <c:crosses val="autoZero"/>
        <c:auto val="1"/>
        <c:lblAlgn val="ctr"/>
        <c:lblOffset val="100"/>
        <c:noMultiLvlLbl val="0"/>
      </c:catAx>
      <c:valAx>
        <c:axId val="156280704"/>
        <c:scaling>
          <c:orientation val="minMax"/>
          <c:max val="155"/>
          <c:min val="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0"/>
                  <a:t>Quantidade de Títulos</a:t>
                </a:r>
                <a:r>
                  <a:rPr lang="pt-BR" b="0" baseline="0"/>
                  <a:t> Lançados</a:t>
                </a:r>
                <a:endParaRPr lang="pt-BR" b="0"/>
              </a:p>
            </c:rich>
          </c:tx>
          <c:overlay val="0"/>
        </c:title>
        <c:numFmt formatCode="#,##0;\(#,##0\)" sourceLinked="1"/>
        <c:majorTickMark val="out"/>
        <c:minorTickMark val="none"/>
        <c:tickLblPos val="nextTo"/>
        <c:crossAx val="156279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951526074711065"/>
          <c:y val="0.26186345411859491"/>
          <c:w val="0.19690234564221631"/>
          <c:h val="0.5178395865984377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26'!$A$38</c:f>
              <c:strCache>
                <c:ptCount val="1"/>
                <c:pt idx="0">
                  <c:v>Até 10 mil</c:v>
                </c:pt>
              </c:strCache>
            </c:strRef>
          </c:tx>
          <c:spPr>
            <a:solidFill>
              <a:srgbClr val="67803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26'!$B$37:$F$37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26'!$B$38:$F$38</c:f>
              <c:numCache>
                <c:formatCode>#,##0;\(#,##0\)</c:formatCode>
                <c:ptCount val="5"/>
                <c:pt idx="0">
                  <c:v>72</c:v>
                </c:pt>
                <c:pt idx="1">
                  <c:v>57</c:v>
                </c:pt>
                <c:pt idx="2">
                  <c:v>66</c:v>
                </c:pt>
                <c:pt idx="3">
                  <c:v>57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F-4057-9D88-947C940C011F}"/>
            </c:ext>
          </c:extLst>
        </c:ser>
        <c:ser>
          <c:idx val="1"/>
          <c:order val="1"/>
          <c:tx>
            <c:strRef>
              <c:f>'Gráfico 26'!$A$39</c:f>
              <c:strCache>
                <c:ptCount val="1"/>
                <c:pt idx="0">
                  <c:v>Mais de 10 mil até 100 mil</c:v>
                </c:pt>
              </c:strCache>
            </c:strRef>
          </c:tx>
          <c:spPr>
            <a:solidFill>
              <a:srgbClr val="77943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26'!$B$37:$F$37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26'!$B$39:$F$39</c:f>
              <c:numCache>
                <c:formatCode>#,##0;\(#,##0\)</c:formatCode>
                <c:ptCount val="5"/>
                <c:pt idx="0">
                  <c:v>43</c:v>
                </c:pt>
                <c:pt idx="1">
                  <c:v>56</c:v>
                </c:pt>
                <c:pt idx="2">
                  <c:v>36</c:v>
                </c:pt>
                <c:pt idx="3">
                  <c:v>40</c:v>
                </c:pt>
                <c:pt idx="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57-9D88-947C940C011F}"/>
            </c:ext>
          </c:extLst>
        </c:ser>
        <c:ser>
          <c:idx val="2"/>
          <c:order val="2"/>
          <c:tx>
            <c:strRef>
              <c:f>'Gráfico 26'!$A$40</c:f>
              <c:strCache>
                <c:ptCount val="1"/>
                <c:pt idx="0">
                  <c:v>Mais de 100 mil até 500 mil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26'!$B$37:$F$37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26'!$B$40:$F$40</c:f>
              <c:numCache>
                <c:formatCode>#,##0;\(#,##0\)</c:formatCode>
                <c:ptCount val="5"/>
                <c:pt idx="0">
                  <c:v>63</c:v>
                </c:pt>
                <c:pt idx="1">
                  <c:v>45</c:v>
                </c:pt>
                <c:pt idx="2">
                  <c:v>56</c:v>
                </c:pt>
                <c:pt idx="3">
                  <c:v>51</c:v>
                </c:pt>
                <c:pt idx="4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57-9D88-947C940C011F}"/>
            </c:ext>
          </c:extLst>
        </c:ser>
        <c:ser>
          <c:idx val="3"/>
          <c:order val="3"/>
          <c:tx>
            <c:strRef>
              <c:f>'Gráfico 26'!$A$41</c:f>
              <c:strCache>
                <c:ptCount val="1"/>
                <c:pt idx="0">
                  <c:v>Mais de 500 mil até 1 milhão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1679586563307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6F-4057-9D88-947C940C011F}"/>
                </c:ext>
              </c:extLst>
            </c:dLbl>
            <c:dLbl>
              <c:idx val="3"/>
              <c:layout>
                <c:manualLayout>
                  <c:x val="3.6479708162334701E-3"/>
                  <c:y val="-5.1679586563307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6F-4057-9D88-947C940C011F}"/>
                </c:ext>
              </c:extLst>
            </c:dLbl>
            <c:dLbl>
              <c:idx val="4"/>
              <c:layout>
                <c:manualLayout>
                  <c:x val="1.823985408116735E-3"/>
                  <c:y val="-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6F-4057-9D88-947C940C011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26'!$B$37:$F$37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26'!$B$41:$F$41</c:f>
              <c:numCache>
                <c:formatCode>#,##0;\(#,##0\)</c:formatCode>
                <c:ptCount val="5"/>
                <c:pt idx="0">
                  <c:v>16</c:v>
                </c:pt>
                <c:pt idx="1">
                  <c:v>19</c:v>
                </c:pt>
                <c:pt idx="2">
                  <c:v>21</c:v>
                </c:pt>
                <c:pt idx="3">
                  <c:v>15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6F-4057-9D88-947C940C011F}"/>
            </c:ext>
          </c:extLst>
        </c:ser>
        <c:ser>
          <c:idx val="4"/>
          <c:order val="4"/>
          <c:tx>
            <c:strRef>
              <c:f>'Gráfico 26'!$A$42</c:f>
              <c:strCache>
                <c:ptCount val="1"/>
                <c:pt idx="0">
                  <c:v>Mais de 1 milhão</c:v>
                </c:pt>
              </c:strCache>
            </c:strRef>
          </c:tx>
          <c:spPr>
            <a:solidFill>
              <a:srgbClr val="5A781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26'!$B$37:$F$37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26'!$B$42:$F$42</c:f>
              <c:numCache>
                <c:formatCode>#,##0;\(#,##0\)</c:formatCode>
                <c:ptCount val="5"/>
                <c:pt idx="0">
                  <c:v>26</c:v>
                </c:pt>
                <c:pt idx="1">
                  <c:v>29</c:v>
                </c:pt>
                <c:pt idx="2">
                  <c:v>33</c:v>
                </c:pt>
                <c:pt idx="3">
                  <c:v>34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86F-4057-9D88-947C940C0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316160"/>
        <c:axId val="154330240"/>
      </c:barChart>
      <c:catAx>
        <c:axId val="154316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4330240"/>
        <c:crosses val="autoZero"/>
        <c:auto val="1"/>
        <c:lblAlgn val="ctr"/>
        <c:lblOffset val="100"/>
        <c:noMultiLvlLbl val="0"/>
      </c:catAx>
      <c:valAx>
        <c:axId val="15433024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0"/>
                  <a:t>Quantidade</a:t>
                </a:r>
                <a:r>
                  <a:rPr lang="pt-BR" b="0" baseline="0"/>
                  <a:t> de Títulos Exibidos</a:t>
                </a:r>
                <a:endParaRPr lang="pt-BR" b="0"/>
              </a:p>
            </c:rich>
          </c:tx>
          <c:layout>
            <c:manualLayout>
              <c:xMode val="edge"/>
              <c:yMode val="edge"/>
              <c:x val="2.0063839489284085E-2"/>
              <c:y val="0.26393096696246299"/>
            </c:manualLayout>
          </c:layout>
          <c:overlay val="0"/>
        </c:title>
        <c:numFmt formatCode="#,##0;\(#,##0\)" sourceLinked="1"/>
        <c:majorTickMark val="out"/>
        <c:minorTickMark val="none"/>
        <c:tickLblPos val="nextTo"/>
        <c:crossAx val="154316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Distribuidoras</c:v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dLbls>
            <c:dLbl>
              <c:idx val="2"/>
              <c:layout>
                <c:manualLayout>
                  <c:x val="-4.2276330625865945E-3"/>
                  <c:y val="2.5712708808595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BE-48A2-B0D8-B2C8A247B3C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27'!$A$33:$A$37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27'!$C$33:$C$37</c:f>
              <c:numCache>
                <c:formatCode>#,##0;\(#,##0\)</c:formatCode>
                <c:ptCount val="5"/>
                <c:pt idx="0">
                  <c:v>43</c:v>
                </c:pt>
                <c:pt idx="1">
                  <c:v>43</c:v>
                </c:pt>
                <c:pt idx="2">
                  <c:v>54</c:v>
                </c:pt>
                <c:pt idx="3">
                  <c:v>54</c:v>
                </c:pt>
                <c:pt idx="4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E-48A2-B0D8-B2C8A247B3C3}"/>
            </c:ext>
          </c:extLst>
        </c:ser>
        <c:ser>
          <c:idx val="1"/>
          <c:order val="1"/>
          <c:tx>
            <c:v>Produtoras - distribuição própria</c:v>
          </c:tx>
          <c:spPr>
            <a:solidFill>
              <a:schemeClr val="accent3"/>
            </a:solidFill>
            <a:ln w="1905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27'!$A$33:$A$37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27'!$G$33:$G$37</c:f>
              <c:numCache>
                <c:formatCode>#,##0;\(#,##0\)</c:formatCode>
                <c:ptCount val="5"/>
                <c:pt idx="0">
                  <c:v>16</c:v>
                </c:pt>
                <c:pt idx="1">
                  <c:v>17</c:v>
                </c:pt>
                <c:pt idx="2">
                  <c:v>12</c:v>
                </c:pt>
                <c:pt idx="3">
                  <c:v>26</c:v>
                </c:pt>
                <c:pt idx="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BE-48A2-B0D8-B2C8A247B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982848"/>
        <c:axId val="155992832"/>
      </c:barChart>
      <c:catAx>
        <c:axId val="155982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5992832"/>
        <c:crosses val="autoZero"/>
        <c:auto val="1"/>
        <c:lblAlgn val="ctr"/>
        <c:lblOffset val="100"/>
        <c:noMultiLvlLbl val="0"/>
      </c:catAx>
      <c:valAx>
        <c:axId val="15599283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alpha val="14000"/>
                </a:schemeClr>
              </a:solidFill>
            </a:ln>
          </c:spPr>
        </c:majorGridlines>
        <c:numFmt formatCode="#,##0;\(#,##0\)" sourceLinked="1"/>
        <c:majorTickMark val="out"/>
        <c:minorTickMark val="none"/>
        <c:tickLblPos val="nextTo"/>
        <c:crossAx val="1559828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 algn="ctr">
        <a:defRPr lang="pt-BR" sz="1000" b="0" i="0" u="none" strike="noStrike" kern="1200" baseline="0">
          <a:solidFill>
            <a:sysClr val="windowText" lastClr="000000"/>
          </a:solidFill>
          <a:latin typeface="Century Gothic" pitchFamily="34" charset="0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28'!$A$25</c:f>
              <c:strCache>
                <c:ptCount val="1"/>
                <c:pt idx="0">
                  <c:v>4 maiores distribuidores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28'!$B$24:$F$24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28'!$B$25:$F$25</c:f>
              <c:numCache>
                <c:formatCode>0.0%</c:formatCode>
                <c:ptCount val="5"/>
                <c:pt idx="0">
                  <c:v>0.70599999999999996</c:v>
                </c:pt>
                <c:pt idx="1">
                  <c:v>0.65620000000000001</c:v>
                </c:pt>
                <c:pt idx="2">
                  <c:v>0.59209999999999996</c:v>
                </c:pt>
                <c:pt idx="3">
                  <c:v>0.53369999999999995</c:v>
                </c:pt>
                <c:pt idx="4">
                  <c:v>0.49409999999999998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D-4BAD-9585-02461759E151}"/>
            </c:ext>
          </c:extLst>
        </c:ser>
        <c:ser>
          <c:idx val="1"/>
          <c:order val="1"/>
          <c:tx>
            <c:strRef>
              <c:f>'Gráfico 28'!$A$26</c:f>
              <c:strCache>
                <c:ptCount val="1"/>
                <c:pt idx="0">
                  <c:v>8 maiores distribuidores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28'!$B$24:$F$24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28'!$B$26:$F$26</c:f>
              <c:numCache>
                <c:formatCode>0.0%</c:formatCode>
                <c:ptCount val="5"/>
                <c:pt idx="0">
                  <c:v>0.94499999999999995</c:v>
                </c:pt>
                <c:pt idx="1">
                  <c:v>0.88959999999999995</c:v>
                </c:pt>
                <c:pt idx="2">
                  <c:v>0.88519999999999999</c:v>
                </c:pt>
                <c:pt idx="3">
                  <c:v>0.8901</c:v>
                </c:pt>
                <c:pt idx="4">
                  <c:v>0.83340000000000003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D-4BAD-9585-02461759E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342528"/>
        <c:axId val="156356608"/>
      </c:lineChart>
      <c:catAx>
        <c:axId val="15634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356608"/>
        <c:crosses val="autoZero"/>
        <c:auto val="1"/>
        <c:lblAlgn val="ctr"/>
        <c:lblOffset val="100"/>
        <c:noMultiLvlLbl val="0"/>
      </c:catAx>
      <c:valAx>
        <c:axId val="156356608"/>
        <c:scaling>
          <c:orientation val="minMax"/>
          <c:min val="0.4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Concentração de Público</a:t>
                </a:r>
              </a:p>
            </c:rich>
          </c:tx>
          <c:overlay val="0"/>
        </c:title>
        <c:numFmt formatCode="0.0%" sourceLinked="0"/>
        <c:majorTickMark val="out"/>
        <c:minorTickMark val="none"/>
        <c:tickLblPos val="nextTo"/>
        <c:crossAx val="1563425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29'!$A$25</c:f>
              <c:strCache>
                <c:ptCount val="1"/>
                <c:pt idx="0">
                  <c:v>4 maiores distribuidores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29'!$B$24:$F$24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29'!$B$25:$F$25</c:f>
              <c:numCache>
                <c:formatCode>0.0%</c:formatCode>
                <c:ptCount val="5"/>
                <c:pt idx="0">
                  <c:v>0.83</c:v>
                </c:pt>
                <c:pt idx="1">
                  <c:v>0.78</c:v>
                </c:pt>
                <c:pt idx="2">
                  <c:v>0.59</c:v>
                </c:pt>
                <c:pt idx="3">
                  <c:v>0.86</c:v>
                </c:pt>
                <c:pt idx="4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C-4DCA-B2BF-CD098B974F2B}"/>
            </c:ext>
          </c:extLst>
        </c:ser>
        <c:ser>
          <c:idx val="1"/>
          <c:order val="1"/>
          <c:tx>
            <c:strRef>
              <c:f>'Gráfico 29'!$A$26</c:f>
              <c:strCache>
                <c:ptCount val="1"/>
                <c:pt idx="0">
                  <c:v>8 maiores distribuidores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29'!$B$24:$F$24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29'!$B$26:$F$26</c:f>
              <c:numCache>
                <c:formatCode>0.0%</c:formatCode>
                <c:ptCount val="5"/>
                <c:pt idx="0">
                  <c:v>0.95</c:v>
                </c:pt>
                <c:pt idx="1">
                  <c:v>0.94</c:v>
                </c:pt>
                <c:pt idx="2">
                  <c:v>0.88</c:v>
                </c:pt>
                <c:pt idx="3">
                  <c:v>0.94</c:v>
                </c:pt>
                <c:pt idx="4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C-4DCA-B2BF-CD098B974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059520"/>
        <c:axId val="156061056"/>
      </c:lineChart>
      <c:catAx>
        <c:axId val="15605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061056"/>
        <c:crosses val="autoZero"/>
        <c:auto val="1"/>
        <c:lblAlgn val="ctr"/>
        <c:lblOffset val="100"/>
        <c:noMultiLvlLbl val="0"/>
      </c:catAx>
      <c:valAx>
        <c:axId val="156061056"/>
        <c:scaling>
          <c:orientation val="minMax"/>
          <c:min val="0.4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Concentração de Público</a:t>
                </a:r>
              </a:p>
            </c:rich>
          </c:tx>
          <c:overlay val="0"/>
        </c:title>
        <c:numFmt formatCode="0.0%" sourceLinked="0"/>
        <c:majorTickMark val="out"/>
        <c:minorTickMark val="none"/>
        <c:tickLblPos val="nextTo"/>
        <c:crossAx val="156059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PIB a Preços Correntes</c:v>
          </c:tx>
          <c:spPr>
            <a:solidFill>
              <a:schemeClr val="accent3">
                <a:lumMod val="50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3'!$C$3:$F$3</c:f>
              <c:strCache>
                <c:ptCount val="4"/>
                <c:pt idx="0">
                  <c:v>2010/2009</c:v>
                </c:pt>
                <c:pt idx="1">
                  <c:v>2011/2010</c:v>
                </c:pt>
                <c:pt idx="2">
                  <c:v>2012/2011</c:v>
                </c:pt>
                <c:pt idx="3">
                  <c:v>2013/2012</c:v>
                </c:pt>
              </c:strCache>
            </c:strRef>
          </c:cat>
          <c:val>
            <c:numRef>
              <c:f>'Gráfico 3'!$C$6:$F$6</c:f>
              <c:numCache>
                <c:formatCode>0.0%</c:formatCode>
                <c:ptCount val="4"/>
                <c:pt idx="0">
                  <c:v>7.5200000000000003E-2</c:v>
                </c:pt>
                <c:pt idx="1">
                  <c:v>2.7199999999999998E-2</c:v>
                </c:pt>
                <c:pt idx="2">
                  <c:v>1.03E-2</c:v>
                </c:pt>
                <c:pt idx="3">
                  <c:v>2.2700000000000001E-2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4-4B6B-A4B2-BDC1E2C4F0A5}"/>
            </c:ext>
          </c:extLst>
        </c:ser>
        <c:ser>
          <c:idx val="0"/>
          <c:order val="1"/>
          <c:tx>
            <c:v>Renda em Salas de Exibição a Preços Correntes</c:v>
          </c:tx>
          <c:spPr>
            <a:solidFill>
              <a:schemeClr val="accent3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3'!$C$3:$F$3</c:f>
              <c:strCache>
                <c:ptCount val="4"/>
                <c:pt idx="0">
                  <c:v>2010/2009</c:v>
                </c:pt>
                <c:pt idx="1">
                  <c:v>2011/2010</c:v>
                </c:pt>
                <c:pt idx="2">
                  <c:v>2012/2011</c:v>
                </c:pt>
                <c:pt idx="3">
                  <c:v>2013/2012</c:v>
                </c:pt>
              </c:strCache>
            </c:strRef>
          </c:cat>
          <c:val>
            <c:numRef>
              <c:f>'Gráfico 3'!$C$5:$F$5</c:f>
              <c:numCache>
                <c:formatCode>0.0%</c:formatCode>
                <c:ptCount val="4"/>
                <c:pt idx="0">
                  <c:v>0.23029530638811435</c:v>
                </c:pt>
                <c:pt idx="1">
                  <c:v>7.8814375700592576E-2</c:v>
                </c:pt>
                <c:pt idx="2">
                  <c:v>4.9736566668269866E-2</c:v>
                </c:pt>
                <c:pt idx="3">
                  <c:v>2.240587736749089E-2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4-4B6B-A4B2-BDC1E2C4F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751872"/>
        <c:axId val="148753408"/>
      </c:barChart>
      <c:catAx>
        <c:axId val="14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8753408"/>
        <c:crosses val="autoZero"/>
        <c:auto val="1"/>
        <c:lblAlgn val="ctr"/>
        <c:lblOffset val="100"/>
        <c:noMultiLvlLbl val="0"/>
      </c:catAx>
      <c:valAx>
        <c:axId val="148753408"/>
        <c:scaling>
          <c:orientation val="minMax"/>
          <c:max val="0.25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numFmt formatCode="0.0%" sourceLinked="1"/>
        <c:majorTickMark val="out"/>
        <c:minorTickMark val="none"/>
        <c:tickLblPos val="nextTo"/>
        <c:crossAx val="148751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525414769291074E-2"/>
          <c:y val="0.22783332083489563"/>
          <c:w val="0.63283092274793684"/>
          <c:h val="0.61057107861517312"/>
        </c:manualLayout>
      </c:layout>
      <c:pie3DChart>
        <c:varyColors val="1"/>
        <c:ser>
          <c:idx val="0"/>
          <c:order val="0"/>
          <c:explosion val="13"/>
          <c:dPt>
            <c:idx val="0"/>
            <c:bubble3D val="0"/>
            <c:explosion val="25"/>
            <c:extLst>
              <c:ext xmlns:c16="http://schemas.microsoft.com/office/drawing/2014/chart" uri="{C3380CC4-5D6E-409C-BE32-E72D297353CC}">
                <c16:uniqueId val="{00000000-E2B5-4E88-8E16-0A38367CE68A}"/>
              </c:ext>
            </c:extLst>
          </c:dPt>
          <c:dPt>
            <c:idx val="1"/>
            <c:bubble3D val="0"/>
            <c:explosion val="18"/>
            <c:extLst>
              <c:ext xmlns:c16="http://schemas.microsoft.com/office/drawing/2014/chart" uri="{C3380CC4-5D6E-409C-BE32-E72D297353CC}">
                <c16:uniqueId val="{00000001-E2B5-4E88-8E16-0A38367CE68A}"/>
              </c:ext>
            </c:extLst>
          </c:dPt>
          <c:dPt>
            <c:idx val="2"/>
            <c:bubble3D val="0"/>
            <c:explosion val="19"/>
            <c:extLst>
              <c:ext xmlns:c16="http://schemas.microsoft.com/office/drawing/2014/chart" uri="{C3380CC4-5D6E-409C-BE32-E72D297353CC}">
                <c16:uniqueId val="{00000002-E2B5-4E88-8E16-0A38367CE68A}"/>
              </c:ext>
            </c:extLst>
          </c:dPt>
          <c:dPt>
            <c:idx val="3"/>
            <c:bubble3D val="0"/>
            <c:explosion val="21"/>
            <c:extLst>
              <c:ext xmlns:c16="http://schemas.microsoft.com/office/drawing/2014/chart" uri="{C3380CC4-5D6E-409C-BE32-E72D297353CC}">
                <c16:uniqueId val="{00000003-E2B5-4E88-8E16-0A38367CE68A}"/>
              </c:ext>
            </c:extLst>
          </c:dPt>
          <c:dPt>
            <c:idx val="4"/>
            <c:bubble3D val="0"/>
            <c:explosion val="24"/>
            <c:extLst>
              <c:ext xmlns:c16="http://schemas.microsoft.com/office/drawing/2014/chart" uri="{C3380CC4-5D6E-409C-BE32-E72D297353CC}">
                <c16:uniqueId val="{00000004-E2B5-4E88-8E16-0A38367CE68A}"/>
              </c:ext>
            </c:extLst>
          </c:dPt>
          <c:dPt>
            <c:idx val="5"/>
            <c:bubble3D val="0"/>
            <c:explosion val="19"/>
            <c:extLst>
              <c:ext xmlns:c16="http://schemas.microsoft.com/office/drawing/2014/chart" uri="{C3380CC4-5D6E-409C-BE32-E72D297353CC}">
                <c16:uniqueId val="{00000005-E2B5-4E88-8E16-0A38367CE68A}"/>
              </c:ext>
            </c:extLst>
          </c:dPt>
          <c:dPt>
            <c:idx val="6"/>
            <c:bubble3D val="0"/>
            <c:explosion val="19"/>
            <c:extLst>
              <c:ext xmlns:c16="http://schemas.microsoft.com/office/drawing/2014/chart" uri="{C3380CC4-5D6E-409C-BE32-E72D297353CC}">
                <c16:uniqueId val="{00000006-E2B5-4E88-8E16-0A38367CE68A}"/>
              </c:ext>
            </c:extLst>
          </c:dPt>
          <c:dPt>
            <c:idx val="7"/>
            <c:bubble3D val="0"/>
            <c:explosion val="19"/>
            <c:extLst>
              <c:ext xmlns:c16="http://schemas.microsoft.com/office/drawing/2014/chart" uri="{C3380CC4-5D6E-409C-BE32-E72D297353CC}">
                <c16:uniqueId val="{00000007-E2B5-4E88-8E16-0A38367CE68A}"/>
              </c:ext>
            </c:extLst>
          </c:dPt>
          <c:dPt>
            <c:idx val="8"/>
            <c:bubble3D val="0"/>
            <c:explosion val="18"/>
            <c:extLst>
              <c:ext xmlns:c16="http://schemas.microsoft.com/office/drawing/2014/chart" uri="{C3380CC4-5D6E-409C-BE32-E72D297353CC}">
                <c16:uniqueId val="{00000008-E2B5-4E88-8E16-0A38367CE68A}"/>
              </c:ext>
            </c:extLst>
          </c:dPt>
          <c:dPt>
            <c:idx val="9"/>
            <c:bubble3D val="0"/>
            <c:explosion val="19"/>
            <c:extLst>
              <c:ext xmlns:c16="http://schemas.microsoft.com/office/drawing/2014/chart" uri="{C3380CC4-5D6E-409C-BE32-E72D297353CC}">
                <c16:uniqueId val="{00000009-E2B5-4E88-8E16-0A38367CE68A}"/>
              </c:ext>
            </c:extLst>
          </c:dPt>
          <c:dPt>
            <c:idx val="10"/>
            <c:bubble3D val="0"/>
            <c:explosion val="20"/>
            <c:extLst>
              <c:ext xmlns:c16="http://schemas.microsoft.com/office/drawing/2014/chart" uri="{C3380CC4-5D6E-409C-BE32-E72D297353CC}">
                <c16:uniqueId val="{0000000A-E2B5-4E88-8E16-0A38367CE68A}"/>
              </c:ext>
            </c:extLst>
          </c:dPt>
          <c:dPt>
            <c:idx val="11"/>
            <c:bubble3D val="0"/>
            <c:explosion val="20"/>
            <c:extLst>
              <c:ext xmlns:c16="http://schemas.microsoft.com/office/drawing/2014/chart" uri="{C3380CC4-5D6E-409C-BE32-E72D297353CC}">
                <c16:uniqueId val="{0000000B-E2B5-4E88-8E16-0A38367CE68A}"/>
              </c:ext>
            </c:extLst>
          </c:dPt>
          <c:dPt>
            <c:idx val="12"/>
            <c:bubble3D val="0"/>
            <c:explosion val="21"/>
            <c:extLst>
              <c:ext xmlns:c16="http://schemas.microsoft.com/office/drawing/2014/chart" uri="{C3380CC4-5D6E-409C-BE32-E72D297353CC}">
                <c16:uniqueId val="{0000000C-E2B5-4E88-8E16-0A38367CE68A}"/>
              </c:ext>
            </c:extLst>
          </c:dPt>
          <c:dLbls>
            <c:dLbl>
              <c:idx val="0"/>
              <c:layout>
                <c:manualLayout>
                  <c:x val="-8.5114385540238507E-2"/>
                  <c:y val="9.10066855445752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B5-4E88-8E16-0A38367CE68A}"/>
                </c:ext>
              </c:extLst>
            </c:dLbl>
            <c:dLbl>
              <c:idx val="1"/>
              <c:layout>
                <c:manualLayout>
                  <c:x val="-0.1136901260721381"/>
                  <c:y val="8.219986184817597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B5-4E88-8E16-0A38367CE68A}"/>
                </c:ext>
              </c:extLst>
            </c:dLbl>
            <c:dLbl>
              <c:idx val="2"/>
              <c:layout>
                <c:manualLayout>
                  <c:x val="7.8464928337271429E-3"/>
                  <c:y val="6.80734117274888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B5-4E88-8E16-0A38367CE68A}"/>
                </c:ext>
              </c:extLst>
            </c:dLbl>
            <c:dLbl>
              <c:idx val="3"/>
              <c:layout>
                <c:manualLayout>
                  <c:x val="2.4559808465998371E-3"/>
                  <c:y val="1.74576177977752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B5-4E88-8E16-0A38367CE68A}"/>
                </c:ext>
              </c:extLst>
            </c:dLbl>
            <c:dLbl>
              <c:idx val="4"/>
              <c:layout>
                <c:manualLayout>
                  <c:x val="-2.9086699694624647E-3"/>
                  <c:y val="7.963404574428196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B5-4E88-8E16-0A38367CE68A}"/>
                </c:ext>
              </c:extLst>
            </c:dLbl>
            <c:dLbl>
              <c:idx val="5"/>
              <c:layout>
                <c:manualLayout>
                  <c:x val="4.5524202378610865E-2"/>
                  <c:y val="-0.20554190726159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B5-4E88-8E16-0A38367CE68A}"/>
                </c:ext>
              </c:extLst>
            </c:dLbl>
            <c:dLbl>
              <c:idx val="6"/>
              <c:layout>
                <c:manualLayout>
                  <c:x val="0.10306234226761662"/>
                  <c:y val="-0.143288488938882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B5-4E88-8E16-0A38367CE68A}"/>
                </c:ext>
              </c:extLst>
            </c:dLbl>
            <c:dLbl>
              <c:idx val="8"/>
              <c:layout>
                <c:manualLayout>
                  <c:x val="-1.7359478859075069E-2"/>
                  <c:y val="-7.91106204096357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B5-4E88-8E16-0A38367CE68A}"/>
                </c:ext>
              </c:extLst>
            </c:dLbl>
            <c:dLbl>
              <c:idx val="9"/>
              <c:layout>
                <c:manualLayout>
                  <c:x val="-3.0040356801817856E-2"/>
                  <c:y val="-9.93862233561803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B5-4E88-8E16-0A38367CE68A}"/>
                </c:ext>
              </c:extLst>
            </c:dLbl>
            <c:dLbl>
              <c:idx val="10"/>
              <c:layout>
                <c:manualLayout>
                  <c:x val="-1.3022456665372077E-2"/>
                  <c:y val="-0.151184635320374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B5-4E88-8E16-0A38367CE68A}"/>
                </c:ext>
              </c:extLst>
            </c:dLbl>
            <c:dLbl>
              <c:idx val="11"/>
              <c:layout>
                <c:manualLayout>
                  <c:x val="7.0041218486453408E-2"/>
                  <c:y val="-0.12453833002946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B5-4E88-8E16-0A38367CE68A}"/>
                </c:ext>
              </c:extLst>
            </c:dLbl>
            <c:dLbl>
              <c:idx val="12"/>
              <c:layout>
                <c:manualLayout>
                  <c:x val="8.6416445498880126E-2"/>
                  <c:y val="-4.76976510875786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B5-4E88-8E16-0A38367CE68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30'!$A$35:$A$47</c:f>
              <c:strCache>
                <c:ptCount val="13"/>
                <c:pt idx="0">
                  <c:v>Disney</c:v>
                </c:pt>
                <c:pt idx="1">
                  <c:v>Fox</c:v>
                </c:pt>
                <c:pt idx="2">
                  <c:v>Downtown/Paris</c:v>
                </c:pt>
                <c:pt idx="3">
                  <c:v>Downtown/Paris/RioFilme</c:v>
                </c:pt>
                <c:pt idx="4">
                  <c:v>Paris</c:v>
                </c:pt>
                <c:pt idx="5">
                  <c:v>Warner</c:v>
                </c:pt>
                <c:pt idx="6">
                  <c:v>Universal</c:v>
                </c:pt>
                <c:pt idx="7">
                  <c:v>Sony </c:v>
                </c:pt>
                <c:pt idx="8">
                  <c:v>Paramount</c:v>
                </c:pt>
                <c:pt idx="9">
                  <c:v>Imagem </c:v>
                </c:pt>
                <c:pt idx="10">
                  <c:v>Playarte</c:v>
                </c:pt>
                <c:pt idx="11">
                  <c:v>Imagem/Fox</c:v>
                </c:pt>
                <c:pt idx="12">
                  <c:v>Outras</c:v>
                </c:pt>
              </c:strCache>
            </c:strRef>
          </c:cat>
          <c:val>
            <c:numRef>
              <c:f>'Gráfico 30'!$B$35:$B$47</c:f>
              <c:numCache>
                <c:formatCode>0.0%</c:formatCode>
                <c:ptCount val="13"/>
                <c:pt idx="0">
                  <c:v>0.16261012053045801</c:v>
                </c:pt>
                <c:pt idx="1">
                  <c:v>0.123628548980696</c:v>
                </c:pt>
                <c:pt idx="2">
                  <c:v>8.6648173534923101E-2</c:v>
                </c:pt>
                <c:pt idx="3">
                  <c:v>2.7727089938763699E-2</c:v>
                </c:pt>
                <c:pt idx="4">
                  <c:v>8.5497350167361694E-2</c:v>
                </c:pt>
                <c:pt idx="5">
                  <c:v>0.106720330378112</c:v>
                </c:pt>
                <c:pt idx="6">
                  <c:v>0.101119645954504</c:v>
                </c:pt>
                <c:pt idx="7">
                  <c:v>9.4514594552772099E-2</c:v>
                </c:pt>
                <c:pt idx="8">
                  <c:v>7.2674968532978196E-2</c:v>
                </c:pt>
                <c:pt idx="9">
                  <c:v>6.5693733491133693E-2</c:v>
                </c:pt>
                <c:pt idx="10">
                  <c:v>1.4296563480447499E-2</c:v>
                </c:pt>
                <c:pt idx="11">
                  <c:v>1.1475748007097501E-2</c:v>
                </c:pt>
                <c:pt idx="12">
                  <c:v>4.7393132450752495E-2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2B5-4E88-8E16-0A38367CE68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861517752672815E-2"/>
          <c:y val="0.20894452513824124"/>
          <c:w val="0.70351417197252242"/>
          <c:h val="0.6767019669609138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A4-4236-8A14-26B5D5F217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A4-4236-8A14-26B5D5F2172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3A4-4236-8A14-26B5D5F2172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3A4-4236-8A14-26B5D5F2172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3A4-4236-8A14-26B5D5F2172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23A4-4236-8A14-26B5D5F2172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23A4-4236-8A14-26B5D5F2172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23A4-4236-8A14-26B5D5F21724}"/>
              </c:ext>
            </c:extLst>
          </c:dPt>
          <c:dLbls>
            <c:dLbl>
              <c:idx val="0"/>
              <c:layout>
                <c:manualLayout>
                  <c:x val="-0.16512032572633881"/>
                  <c:y val="2.9837496728003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4-4236-8A14-26B5D5F21724}"/>
                </c:ext>
              </c:extLst>
            </c:dLbl>
            <c:dLbl>
              <c:idx val="1"/>
              <c:layout>
                <c:manualLayout>
                  <c:x val="9.6446911315868841E-2"/>
                  <c:y val="-0.2402150674561906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Downtown/Paris/ RioFilme
16,9%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3A4-4236-8A14-26B5D5F21724}"/>
                </c:ext>
              </c:extLst>
            </c:dLbl>
            <c:dLbl>
              <c:idx val="2"/>
              <c:layout>
                <c:manualLayout>
                  <c:x val="0.11772273814561102"/>
                  <c:y val="-0.132153009175739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A4-4236-8A14-26B5D5F21724}"/>
                </c:ext>
              </c:extLst>
            </c:dLbl>
            <c:dLbl>
              <c:idx val="3"/>
              <c:layout>
                <c:manualLayout>
                  <c:x val="-5.0226836590829939E-3"/>
                  <c:y val="-1.9212598425196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A4-4236-8A14-26B5D5F21724}"/>
                </c:ext>
              </c:extLst>
            </c:dLbl>
            <c:dLbl>
              <c:idx val="4"/>
              <c:layout>
                <c:manualLayout>
                  <c:x val="-1.3119223138572616E-2"/>
                  <c:y val="-4.78798766659021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A4-4236-8A14-26B5D5F21724}"/>
                </c:ext>
              </c:extLst>
            </c:dLbl>
            <c:dLbl>
              <c:idx val="5"/>
              <c:layout>
                <c:manualLayout>
                  <c:x val="-1.8426744568591086E-2"/>
                  <c:y val="-6.71062355069693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A4-4236-8A14-26B5D5F21724}"/>
                </c:ext>
              </c:extLst>
            </c:dLbl>
            <c:dLbl>
              <c:idx val="6"/>
              <c:layout>
                <c:manualLayout>
                  <c:x val="-5.2880301984148314E-3"/>
                  <c:y val="-0.1145113778253446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A4-4236-8A14-26B5D5F21724}"/>
                </c:ext>
              </c:extLst>
            </c:dLbl>
            <c:dLbl>
              <c:idx val="7"/>
              <c:layout>
                <c:manualLayout>
                  <c:x val="6.0405818077524716E-2"/>
                  <c:y val="-2.86321399367562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A4-4236-8A14-26B5D5F2172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31'!$A$28:$A$35</c:f>
              <c:strCache>
                <c:ptCount val="8"/>
                <c:pt idx="0">
                  <c:v>Downtown/Paris </c:v>
                </c:pt>
                <c:pt idx="1">
                  <c:v>Downtown/Paris/RioFilme</c:v>
                </c:pt>
                <c:pt idx="2">
                  <c:v>Imagem </c:v>
                </c:pt>
                <c:pt idx="3">
                  <c:v>Imagem/Fox</c:v>
                </c:pt>
                <c:pt idx="4">
                  <c:v>Europa Filmes/RioFilme</c:v>
                </c:pt>
                <c:pt idx="5">
                  <c:v>Disney</c:v>
                </c:pt>
                <c:pt idx="6">
                  <c:v>Warner</c:v>
                </c:pt>
                <c:pt idx="7">
                  <c:v>Outros</c:v>
                </c:pt>
              </c:strCache>
            </c:strRef>
          </c:cat>
          <c:val>
            <c:numRef>
              <c:f>'Gráfico 31'!$B$28:$B$35</c:f>
              <c:numCache>
                <c:formatCode>0.0%</c:formatCode>
                <c:ptCount val="8"/>
                <c:pt idx="0">
                  <c:v>0.46666256496694303</c:v>
                </c:pt>
                <c:pt idx="1">
                  <c:v>0.149330267240746</c:v>
                </c:pt>
                <c:pt idx="2">
                  <c:v>0.154662993195921</c:v>
                </c:pt>
                <c:pt idx="3">
                  <c:v>6.1805134273811298E-2</c:v>
                </c:pt>
                <c:pt idx="4">
                  <c:v>5.8429264897482097E-2</c:v>
                </c:pt>
                <c:pt idx="5">
                  <c:v>2.94957837924914E-2</c:v>
                </c:pt>
                <c:pt idx="6">
                  <c:v>2.6142284049021702E-2</c:v>
                </c:pt>
                <c:pt idx="7">
                  <c:v>5.3471707583582898E-2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A4-4236-8A14-26B5D5F2172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85721460464185"/>
          <c:y val="9.0897619443242594E-2"/>
          <c:w val="0.74227017739287482"/>
          <c:h val="0.7891361217169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32'!$A$39</c:f>
              <c:strCache>
                <c:ptCount val="1"/>
                <c:pt idx="0">
                  <c:v>Público</c:v>
                </c:pt>
              </c:strCache>
            </c:strRef>
          </c:tx>
          <c:spPr>
            <a:solidFill>
              <a:srgbClr val="A6C36B"/>
            </a:solidFill>
            <a:ln w="12700">
              <a:noFill/>
              <a:prstDash val="solid"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8492834026814608E-3"/>
                  <c:y val="5.12800219503286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27-4896-901F-E52F8344A8BB}"/>
                </c:ext>
              </c:extLst>
            </c:dLbl>
            <c:dLbl>
              <c:idx val="1"/>
              <c:layout>
                <c:manualLayout>
                  <c:x val="1.8492834026814608E-3"/>
                  <c:y val="-2.3076918417743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7-4896-901F-E52F8344A8B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32'!$B$38:$F$38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32'!$B$39:$F$39</c:f>
              <c:numCache>
                <c:formatCode>#,##0_);\(#,##0\)</c:formatCode>
                <c:ptCount val="5"/>
                <c:pt idx="0">
                  <c:v>26358499</c:v>
                </c:pt>
                <c:pt idx="1">
                  <c:v>35485353</c:v>
                </c:pt>
                <c:pt idx="2">
                  <c:v>39658504</c:v>
                </c:pt>
                <c:pt idx="3">
                  <c:v>46545036</c:v>
                </c:pt>
                <c:pt idx="4">
                  <c:v>48386968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27-4896-901F-E52F8344A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0"/>
        <c:axId val="155933696"/>
        <c:axId val="155939584"/>
      </c:barChart>
      <c:lineChart>
        <c:grouping val="standard"/>
        <c:varyColors val="0"/>
        <c:ser>
          <c:idx val="1"/>
          <c:order val="1"/>
          <c:tx>
            <c:strRef>
              <c:f>'Gráfico 32'!$A$40</c:f>
              <c:strCache>
                <c:ptCount val="1"/>
                <c:pt idx="0">
                  <c:v>Participação de Público</c:v>
                </c:pt>
              </c:strCache>
            </c:strRef>
          </c:tx>
          <c:spPr>
            <a:ln w="19050">
              <a:solidFill>
                <a:schemeClr val="accent3">
                  <a:lumMod val="50000"/>
                </a:schemeClr>
              </a:solidFill>
              <a:prstDash val="solid"/>
            </a:ln>
          </c:spPr>
          <c:marker>
            <c:symbol val="none"/>
          </c:marker>
          <c:dLbls>
            <c:dLbl>
              <c:idx val="2"/>
              <c:layout>
                <c:manualLayout>
                  <c:x val="-5.0060101710587147E-2"/>
                  <c:y val="-1.8275586861379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27-4896-901F-E52F8344A8B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'Gráfico 32'!$B$40:$F$40</c:f>
              <c:numCache>
                <c:formatCode>0.0%</c:formatCode>
                <c:ptCount val="5"/>
                <c:pt idx="0">
                  <c:v>0.23394231174171048</c:v>
                </c:pt>
                <c:pt idx="1">
                  <c:v>0.26317263068059815</c:v>
                </c:pt>
                <c:pt idx="2">
                  <c:v>0.27692936621451042</c:v>
                </c:pt>
                <c:pt idx="3">
                  <c:v>0.3175109258259442</c:v>
                </c:pt>
                <c:pt idx="4">
                  <c:v>0.32362981005799601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27-4896-901F-E52F8344A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941888"/>
        <c:axId val="155964160"/>
      </c:lineChart>
      <c:catAx>
        <c:axId val="15593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5593958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55939584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>
                  <a:alpha val="14000"/>
                </a:scheme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Público em Milhões</a:t>
                </a:r>
              </a:p>
            </c:rich>
          </c:tx>
          <c:layout>
            <c:manualLayout>
              <c:xMode val="edge"/>
              <c:yMode val="edge"/>
              <c:x val="7.4214509594067724E-3"/>
              <c:y val="0.4006387238766963"/>
            </c:manualLayout>
          </c:layout>
          <c:overlay val="0"/>
        </c:title>
        <c:numFmt formatCode="#,##0.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55933696"/>
        <c:crosses val="autoZero"/>
        <c:crossBetween val="between"/>
        <c:dispUnits>
          <c:builtInUnit val="millions"/>
        </c:dispUnits>
      </c:valAx>
      <c:catAx>
        <c:axId val="155941888"/>
        <c:scaling>
          <c:orientation val="minMax"/>
        </c:scaling>
        <c:delete val="1"/>
        <c:axPos val="b"/>
        <c:majorTickMark val="out"/>
        <c:minorTickMark val="none"/>
        <c:tickLblPos val="none"/>
        <c:crossAx val="155964160"/>
        <c:crosses val="autoZero"/>
        <c:auto val="0"/>
        <c:lblAlgn val="ctr"/>
        <c:lblOffset val="100"/>
        <c:noMultiLvlLbl val="0"/>
      </c:catAx>
      <c:valAx>
        <c:axId val="155964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Participação de Público</a:t>
                </a:r>
              </a:p>
            </c:rich>
          </c:tx>
          <c:layout>
            <c:manualLayout>
              <c:xMode val="edge"/>
              <c:yMode val="edge"/>
              <c:x val="0.94136752323435302"/>
              <c:y val="0.33765387893117732"/>
            </c:manualLayout>
          </c:layout>
          <c:overlay val="0"/>
        </c:title>
        <c:numFmt formatCode="0.0%" sourceLinked="0"/>
        <c:majorTickMark val="out"/>
        <c:minorTickMark val="none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55941888"/>
        <c:crosses val="max"/>
        <c:crossBetween val="between"/>
      </c:valAx>
      <c:spPr>
        <a:noFill/>
        <a:ln w="3175">
          <a:solidFill>
            <a:srgbClr val="969696"/>
          </a:solidFill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itchFamily="34" charset="0"/>
          <a:ea typeface="Arial"/>
          <a:cs typeface="Arial"/>
        </a:defRPr>
      </a:pPr>
      <a:endParaRPr lang="pt-BR"/>
    </a:p>
  </c:txPr>
  <c:printSettings>
    <c:headerFooter/>
    <c:pageMargins b="0.98425196899999978" l="0.78740157499999996" r="0.78740157499999996" t="0.98425196899999978" header="0.49212598450000011" footer="0.49212598450000011"/>
    <c:pageSetup paperSize="0" orientation="portrait" horizontalDpi="0" verticalDpi="0" copies="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'Gráfico 33'!$B$33</c:f>
              <c:strCache>
                <c:ptCount val="1"/>
                <c:pt idx="0">
                  <c:v>Títulos Brasileiros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33'!$A$34:$A$38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33'!$B$34:$B$38</c:f>
              <c:numCache>
                <c:formatCode>0.00%</c:formatCode>
                <c:ptCount val="5"/>
                <c:pt idx="0">
                  <c:v>0.21159759514379026</c:v>
                </c:pt>
                <c:pt idx="1">
                  <c:v>0.44246357081469639</c:v>
                </c:pt>
                <c:pt idx="2">
                  <c:v>0.31069106893189918</c:v>
                </c:pt>
                <c:pt idx="3">
                  <c:v>0.26763036556680286</c:v>
                </c:pt>
                <c:pt idx="4">
                  <c:v>0.49268927121038048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3-497B-88F3-7806FA6B6549}"/>
            </c:ext>
          </c:extLst>
        </c:ser>
        <c:ser>
          <c:idx val="1"/>
          <c:order val="1"/>
          <c:tx>
            <c:strRef>
              <c:f>'Gráfico 33'!$C$33</c:f>
              <c:strCache>
                <c:ptCount val="1"/>
                <c:pt idx="0">
                  <c:v>Títulos Estrangeiros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33'!$A$34:$A$38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33'!$C$34:$C$38</c:f>
              <c:numCache>
                <c:formatCode>0.00%</c:formatCode>
                <c:ptCount val="5"/>
                <c:pt idx="0">
                  <c:v>0.78840240485620972</c:v>
                </c:pt>
                <c:pt idx="1">
                  <c:v>0.55753642918530355</c:v>
                </c:pt>
                <c:pt idx="2">
                  <c:v>0.68930893106810076</c:v>
                </c:pt>
                <c:pt idx="3">
                  <c:v>0.73236963443319714</c:v>
                </c:pt>
                <c:pt idx="4">
                  <c:v>0.50731072878961958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13-497B-88F3-7806FA6B6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224704"/>
        <c:axId val="155230592"/>
      </c:barChart>
      <c:catAx>
        <c:axId val="15522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5230592"/>
        <c:crosses val="autoZero"/>
        <c:auto val="1"/>
        <c:lblAlgn val="ctr"/>
        <c:lblOffset val="100"/>
        <c:noMultiLvlLbl val="0"/>
      </c:catAx>
      <c:valAx>
        <c:axId val="15523059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155224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85721460464185"/>
          <c:y val="9.0897619443242594E-2"/>
          <c:w val="0.74227017739287482"/>
          <c:h val="0.7891361217169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34'!$A$38</c:f>
              <c:strCache>
                <c:ptCount val="1"/>
                <c:pt idx="0">
                  <c:v>Público</c:v>
                </c:pt>
              </c:strCache>
            </c:strRef>
          </c:tx>
          <c:spPr>
            <a:solidFill>
              <a:srgbClr val="A6C36B"/>
            </a:solidFill>
            <a:ln w="12700">
              <a:noFill/>
              <a:prstDash val="solid"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8492834026814608E-3"/>
                  <c:y val="5.12800219503286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D0-46BF-B29C-56205EA67507}"/>
                </c:ext>
              </c:extLst>
            </c:dLbl>
            <c:dLbl>
              <c:idx val="1"/>
              <c:layout>
                <c:manualLayout>
                  <c:x val="5.5478502080443829E-3"/>
                  <c:y val="-7.6925080370466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D0-46BF-B29C-56205EA6750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34'!$B$37:$F$37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34'!$B$38:$F$38</c:f>
              <c:numCache>
                <c:formatCode>#,##0_);\(#,##0\)</c:formatCode>
                <c:ptCount val="5"/>
                <c:pt idx="0">
                  <c:v>5577395</c:v>
                </c:pt>
                <c:pt idx="1">
                  <c:v>15700976</c:v>
                </c:pt>
                <c:pt idx="2">
                  <c:v>12321543</c:v>
                </c:pt>
                <c:pt idx="3">
                  <c:v>12456865</c:v>
                </c:pt>
                <c:pt idx="4">
                  <c:v>23839740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D0-46BF-B29C-56205EA67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0"/>
        <c:axId val="157473792"/>
        <c:axId val="157491968"/>
      </c:barChart>
      <c:lineChart>
        <c:grouping val="standard"/>
        <c:varyColors val="0"/>
        <c:ser>
          <c:idx val="1"/>
          <c:order val="1"/>
          <c:tx>
            <c:strRef>
              <c:f>'Gráfico 34'!$A$39</c:f>
              <c:strCache>
                <c:ptCount val="1"/>
                <c:pt idx="0">
                  <c:v>Participação de Público</c:v>
                </c:pt>
              </c:strCache>
            </c:strRef>
          </c:tx>
          <c:spPr>
            <a:ln w="19050">
              <a:solidFill>
                <a:schemeClr val="accent3">
                  <a:lumMod val="50000"/>
                </a:schemeClr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6361534905224225E-2"/>
                  <c:y val="-3.3660199139874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D0-46BF-B29C-56205EA67507}"/>
                </c:ext>
              </c:extLst>
            </c:dLbl>
            <c:dLbl>
              <c:idx val="2"/>
              <c:layout>
                <c:manualLayout>
                  <c:x val="-5.0060101710587147E-2"/>
                  <c:y val="-1.8275586861379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D0-46BF-B29C-56205EA6750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'Gráfico 34'!$B$39:$F$39</c:f>
              <c:numCache>
                <c:formatCode>0.0%</c:formatCode>
                <c:ptCount val="5"/>
                <c:pt idx="0">
                  <c:v>0.34695154947342305</c:v>
                </c:pt>
                <c:pt idx="1">
                  <c:v>0.61123168453000254</c:v>
                </c:pt>
                <c:pt idx="2">
                  <c:v>0.6965569971751141</c:v>
                </c:pt>
                <c:pt idx="3">
                  <c:v>0.79596683190649442</c:v>
                </c:pt>
                <c:pt idx="4">
                  <c:v>0.85794317755892713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D0-46BF-B29C-56205EA67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94272"/>
        <c:axId val="157500160"/>
      </c:lineChart>
      <c:catAx>
        <c:axId val="15747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5749196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57491968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>
                  <a:alpha val="14000"/>
                </a:scheme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Público em Milhões</a:t>
                </a:r>
              </a:p>
            </c:rich>
          </c:tx>
          <c:layout>
            <c:manualLayout>
              <c:xMode val="edge"/>
              <c:yMode val="edge"/>
              <c:x val="7.4214509594067724E-3"/>
              <c:y val="0.4006387238766963"/>
            </c:manualLayout>
          </c:layout>
          <c:overlay val="0"/>
        </c:title>
        <c:numFmt formatCode="#,##0.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57473792"/>
        <c:crosses val="autoZero"/>
        <c:crossBetween val="between"/>
        <c:dispUnits>
          <c:builtInUnit val="millions"/>
        </c:dispUnits>
      </c:valAx>
      <c:catAx>
        <c:axId val="157494272"/>
        <c:scaling>
          <c:orientation val="minMax"/>
        </c:scaling>
        <c:delete val="1"/>
        <c:axPos val="b"/>
        <c:majorTickMark val="out"/>
        <c:minorTickMark val="none"/>
        <c:tickLblPos val="none"/>
        <c:crossAx val="157500160"/>
        <c:crosses val="autoZero"/>
        <c:auto val="0"/>
        <c:lblAlgn val="ctr"/>
        <c:lblOffset val="100"/>
        <c:noMultiLvlLbl val="0"/>
      </c:catAx>
      <c:valAx>
        <c:axId val="157500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Participação de Público</a:t>
                </a:r>
              </a:p>
            </c:rich>
          </c:tx>
          <c:layout>
            <c:manualLayout>
              <c:xMode val="edge"/>
              <c:yMode val="edge"/>
              <c:x val="0.94136752323435302"/>
              <c:y val="0.33765387893117732"/>
            </c:manualLayout>
          </c:layout>
          <c:overlay val="0"/>
        </c:title>
        <c:numFmt formatCode="0.0%" sourceLinked="0"/>
        <c:majorTickMark val="out"/>
        <c:minorTickMark val="none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57494272"/>
        <c:crosses val="max"/>
        <c:crossBetween val="between"/>
      </c:valAx>
      <c:spPr>
        <a:noFill/>
        <a:ln w="3175">
          <a:solidFill>
            <a:srgbClr val="969696"/>
          </a:solidFill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itchFamily="34" charset="0"/>
          <a:ea typeface="Arial"/>
          <a:cs typeface="Arial"/>
        </a:defRPr>
      </a:pPr>
      <a:endParaRPr lang="pt-BR"/>
    </a:p>
  </c:txPr>
  <c:printSettings>
    <c:headerFooter/>
    <c:pageMargins b="0.98425196899999978" l="0.78740157499999996" r="0.78740157499999996" t="0.98425196899999978" header="0.49212598450000011" footer="0.49212598450000011"/>
    <c:pageSetup paperSize="0" orientation="portrait" horizontalDpi="0" verticalDpi="0" copies="0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317643627879842E-2"/>
          <c:y val="3.5598705501618123E-2"/>
          <c:w val="0.69840707689316617"/>
          <c:h val="0.883344290701526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35'!$A$29</c:f>
              <c:strCache>
                <c:ptCount val="1"/>
                <c:pt idx="0">
                  <c:v>Até 10 salas</c:v>
                </c:pt>
              </c:strCache>
            </c:strRef>
          </c:tx>
          <c:spPr>
            <a:solidFill>
              <a:srgbClr val="60773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35'!$B$28:$F$28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35'!$B$29:$F$29</c:f>
              <c:numCache>
                <c:formatCode>#,##0;\(#,##0\)</c:formatCode>
                <c:ptCount val="5"/>
                <c:pt idx="0">
                  <c:v>51</c:v>
                </c:pt>
                <c:pt idx="1">
                  <c:v>42</c:v>
                </c:pt>
                <c:pt idx="2">
                  <c:v>56</c:v>
                </c:pt>
                <c:pt idx="3">
                  <c:v>47</c:v>
                </c:pt>
                <c:pt idx="4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0-4092-9ECB-DB5CD939384D}"/>
            </c:ext>
          </c:extLst>
        </c:ser>
        <c:ser>
          <c:idx val="1"/>
          <c:order val="1"/>
          <c:tx>
            <c:strRef>
              <c:f>'Gráfico 35'!$A$30</c:f>
              <c:strCache>
                <c:ptCount val="1"/>
                <c:pt idx="0">
                  <c:v>Mais de 10 até 100 salas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35'!$B$28:$F$28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35'!$B$30:$F$30</c:f>
              <c:numCache>
                <c:formatCode>#,##0;\(#,##0\)</c:formatCode>
                <c:ptCount val="5"/>
                <c:pt idx="0">
                  <c:v>16</c:v>
                </c:pt>
                <c:pt idx="1">
                  <c:v>16</c:v>
                </c:pt>
                <c:pt idx="2">
                  <c:v>23</c:v>
                </c:pt>
                <c:pt idx="3">
                  <c:v>15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50-4092-9ECB-DB5CD939384D}"/>
            </c:ext>
          </c:extLst>
        </c:ser>
        <c:ser>
          <c:idx val="2"/>
          <c:order val="2"/>
          <c:tx>
            <c:strRef>
              <c:f>'Gráfico 35'!$A$31</c:f>
              <c:strCache>
                <c:ptCount val="1"/>
                <c:pt idx="0">
                  <c:v>Mais de 100 até 300 salas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6.3492063492063492E-3"/>
                  <c:y val="-6.4724919093850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50-4092-9ECB-DB5CD93938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35'!$B$28:$F$28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35'!$B$31:$F$31</c:f>
              <c:numCache>
                <c:formatCode>#,##0;\(#,##0\)</c:formatCode>
                <c:ptCount val="5"/>
                <c:pt idx="0">
                  <c:v>4</c:v>
                </c:pt>
                <c:pt idx="1">
                  <c:v>1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50-4092-9ECB-DB5CD939384D}"/>
            </c:ext>
          </c:extLst>
        </c:ser>
        <c:ser>
          <c:idx val="3"/>
          <c:order val="3"/>
          <c:tx>
            <c:strRef>
              <c:f>'Gráfico 35'!$A$32</c:f>
              <c:strCache>
                <c:ptCount val="1"/>
                <c:pt idx="0">
                  <c:v>Mais de 300 até 700 salas</c:v>
                </c:pt>
              </c:strCache>
            </c:strRef>
          </c:tx>
          <c:spPr>
            <a:solidFill>
              <a:srgbClr val="E9F0DC"/>
            </a:solidFill>
          </c:spPr>
          <c:invertIfNegative val="0"/>
          <c:dLbls>
            <c:dLbl>
              <c:idx val="0"/>
              <c:layout>
                <c:manualLayout>
                  <c:x val="2.1164021164021165E-3"/>
                  <c:y val="-2.2653721682847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50-4092-9ECB-DB5CD939384D}"/>
                </c:ext>
              </c:extLst>
            </c:dLbl>
            <c:dLbl>
              <c:idx val="1"/>
              <c:layout>
                <c:manualLayout>
                  <c:x val="6.3492063492063492E-3"/>
                  <c:y val="1.294472899625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50-4092-9ECB-DB5CD93938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35'!$B$28:$F$28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35'!$B$32:$F$32</c:f>
              <c:numCache>
                <c:formatCode>#,##0;\(#,##0\)</c:formatCode>
                <c:ptCount val="5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50-4092-9ECB-DB5CD939384D}"/>
            </c:ext>
          </c:extLst>
        </c:ser>
        <c:ser>
          <c:idx val="4"/>
          <c:order val="4"/>
          <c:tx>
            <c:strRef>
              <c:f>'Gráfico 35'!$A$33</c:f>
              <c:strCache>
                <c:ptCount val="1"/>
                <c:pt idx="0">
                  <c:v>Mais de 700 salas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35'!$B$28:$F$28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35'!$B$33:$F$33</c:f>
              <c:numCache>
                <c:formatCode>#,##0;\(#,##0\)</c:formatCode>
                <c:ptCount val="5"/>
                <c:pt idx="1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B50-4092-9ECB-DB5CD9393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371200"/>
        <c:axId val="156393472"/>
      </c:barChart>
      <c:catAx>
        <c:axId val="1563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393472"/>
        <c:crosses val="autoZero"/>
        <c:auto val="1"/>
        <c:lblAlgn val="ctr"/>
        <c:lblOffset val="100"/>
        <c:noMultiLvlLbl val="0"/>
      </c:catAx>
      <c:valAx>
        <c:axId val="156393472"/>
        <c:scaling>
          <c:orientation val="minMax"/>
          <c:max val="125"/>
          <c:min val="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Quantidade de Títulos Lançados</a:t>
                </a:r>
              </a:p>
            </c:rich>
          </c:tx>
          <c:layout>
            <c:manualLayout>
              <c:xMode val="edge"/>
              <c:yMode val="edge"/>
              <c:x val="1.6931216931216932E-2"/>
              <c:y val="0.21134852075529395"/>
            </c:manualLayout>
          </c:layout>
          <c:overlay val="0"/>
        </c:title>
        <c:numFmt formatCode="#,##0;\(#,##0\)" sourceLinked="1"/>
        <c:majorTickMark val="out"/>
        <c:minorTickMark val="none"/>
        <c:tickLblPos val="nextTo"/>
        <c:crossAx val="156371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857657237289782"/>
          <c:y val="0.2555607369467166"/>
          <c:w val="0.17562095849129969"/>
          <c:h val="0.4888782712840506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488344494670294E-2"/>
          <c:y val="3.1106387631013671E-2"/>
          <c:w val="0.70473175518416609"/>
          <c:h val="0.898622403280569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36'!$A$37</c:f>
              <c:strCache>
                <c:ptCount val="1"/>
                <c:pt idx="0">
                  <c:v>Até 10 salas</c:v>
                </c:pt>
              </c:strCache>
            </c:strRef>
          </c:tx>
          <c:spPr>
            <a:solidFill>
              <a:srgbClr val="5C732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36'!$B$36:$F$36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36'!$B$37:$F$37</c:f>
              <c:numCache>
                <c:formatCode>#,##0;\(#,##0\)</c:formatCode>
                <c:ptCount val="5"/>
                <c:pt idx="0">
                  <c:v>65</c:v>
                </c:pt>
                <c:pt idx="1">
                  <c:v>60</c:v>
                </c:pt>
                <c:pt idx="2">
                  <c:v>68</c:v>
                </c:pt>
                <c:pt idx="3">
                  <c:v>76</c:v>
                </c:pt>
                <c:pt idx="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D-42C8-9DF7-4CBE429581BA}"/>
            </c:ext>
          </c:extLst>
        </c:ser>
        <c:ser>
          <c:idx val="1"/>
          <c:order val="1"/>
          <c:tx>
            <c:strRef>
              <c:f>'Gráfico 36'!$A$38</c:f>
              <c:strCache>
                <c:ptCount val="1"/>
                <c:pt idx="0">
                  <c:v>Mais de 10 até 100 salas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36'!$B$36:$F$36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36'!$B$38:$F$38</c:f>
              <c:numCache>
                <c:formatCode>#,##0;\(#,##0\)</c:formatCode>
                <c:ptCount val="5"/>
                <c:pt idx="0">
                  <c:v>59</c:v>
                </c:pt>
                <c:pt idx="1">
                  <c:v>68</c:v>
                </c:pt>
                <c:pt idx="2">
                  <c:v>56</c:v>
                </c:pt>
                <c:pt idx="3">
                  <c:v>58</c:v>
                </c:pt>
                <c:pt idx="4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D-42C8-9DF7-4CBE429581BA}"/>
            </c:ext>
          </c:extLst>
        </c:ser>
        <c:ser>
          <c:idx val="2"/>
          <c:order val="2"/>
          <c:tx>
            <c:strRef>
              <c:f>'Gráfico 36'!$A$39</c:f>
              <c:strCache>
                <c:ptCount val="1"/>
                <c:pt idx="0">
                  <c:v>Mais de 100 até 300 salas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36'!$B$36:$F$36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36'!$B$39:$F$39</c:f>
              <c:numCache>
                <c:formatCode>#,##0;\(#,##0\)</c:formatCode>
                <c:ptCount val="5"/>
                <c:pt idx="0">
                  <c:v>22</c:v>
                </c:pt>
                <c:pt idx="1">
                  <c:v>16</c:v>
                </c:pt>
                <c:pt idx="2">
                  <c:v>19</c:v>
                </c:pt>
                <c:pt idx="3">
                  <c:v>29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D-42C8-9DF7-4CBE429581BA}"/>
            </c:ext>
          </c:extLst>
        </c:ser>
        <c:ser>
          <c:idx val="3"/>
          <c:order val="3"/>
          <c:tx>
            <c:strRef>
              <c:f>'Gráfico 36'!$A$40</c:f>
              <c:strCache>
                <c:ptCount val="1"/>
                <c:pt idx="0">
                  <c:v>Mais de 300 até 700 salas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36'!$B$36:$F$36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36'!$B$40:$F$40</c:f>
              <c:numCache>
                <c:formatCode>#,##0;\(#,##0\)</c:formatCode>
                <c:ptCount val="5"/>
                <c:pt idx="2">
                  <c:v>6</c:v>
                </c:pt>
                <c:pt idx="3">
                  <c:v>4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3D-42C8-9DF7-4CBE429581BA}"/>
            </c:ext>
          </c:extLst>
        </c:ser>
        <c:ser>
          <c:idx val="4"/>
          <c:order val="4"/>
          <c:tx>
            <c:strRef>
              <c:f>'Gráfico 36'!$A$41</c:f>
              <c:strCache>
                <c:ptCount val="1"/>
                <c:pt idx="0">
                  <c:v>Mais de 700 salas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-1.0197580122266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3D-42C8-9DF7-4CBE429581B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36'!$B$36:$F$36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36'!$B$41:$F$41</c:f>
              <c:numCache>
                <c:formatCode>#,##0;\(#,##0\)</c:formatCode>
                <c:ptCount val="5"/>
                <c:pt idx="0" formatCode="General">
                  <c:v>1</c:v>
                </c:pt>
                <c:pt idx="1">
                  <c:v>1</c:v>
                </c:pt>
                <c:pt idx="2" formatCode="General">
                  <c:v>1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3D-42C8-9DF7-4CBE42958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481024"/>
        <c:axId val="156482560"/>
      </c:barChart>
      <c:catAx>
        <c:axId val="1564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482560"/>
        <c:crosses val="autoZero"/>
        <c:auto val="1"/>
        <c:lblAlgn val="ctr"/>
        <c:lblOffset val="100"/>
        <c:noMultiLvlLbl val="0"/>
      </c:catAx>
      <c:valAx>
        <c:axId val="156482560"/>
        <c:scaling>
          <c:orientation val="minMax"/>
          <c:max val="20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Quantidade de Títulos Lançados</a:t>
                </a:r>
              </a:p>
            </c:rich>
          </c:tx>
          <c:overlay val="0"/>
        </c:title>
        <c:numFmt formatCode="#,##0;\(#,##0\)" sourceLinked="1"/>
        <c:majorTickMark val="out"/>
        <c:minorTickMark val="none"/>
        <c:tickLblPos val="nextTo"/>
        <c:crossAx val="156481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105043549930522"/>
          <c:y val="0.2900794006071174"/>
          <c:w val="0.17525540827780822"/>
          <c:h val="0.4491763045174075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85721460464185"/>
          <c:y val="9.0897619443242594E-2"/>
          <c:w val="0.74227017739287482"/>
          <c:h val="0.7891361217169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37'!$A$37</c:f>
              <c:strCache>
                <c:ptCount val="1"/>
                <c:pt idx="0">
                  <c:v>Público</c:v>
                </c:pt>
              </c:strCache>
            </c:strRef>
          </c:tx>
          <c:spPr>
            <a:solidFill>
              <a:srgbClr val="A6C36B"/>
            </a:solidFill>
            <a:ln w="12700">
              <a:noFill/>
              <a:prstDash val="solid"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8492834026814608E-3"/>
                  <c:y val="5.12800219503286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B3-484B-A153-7BF00C44708F}"/>
                </c:ext>
              </c:extLst>
            </c:dLbl>
            <c:dLbl>
              <c:idx val="1"/>
              <c:layout>
                <c:manualLayout>
                  <c:x val="1.8492834026814608E-3"/>
                  <c:y val="-2.3076918417743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B3-484B-A153-7BF00C44708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37'!$B$36:$F$36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37'!$B$37:$F$37</c:f>
              <c:numCache>
                <c:formatCode>#,##0_);\(#,##0\)</c:formatCode>
                <c:ptCount val="5"/>
                <c:pt idx="0">
                  <c:v>85996359</c:v>
                </c:pt>
                <c:pt idx="1">
                  <c:v>95484714</c:v>
                </c:pt>
                <c:pt idx="2">
                  <c:v>103541234</c:v>
                </c:pt>
                <c:pt idx="3">
                  <c:v>99623836</c:v>
                </c:pt>
                <c:pt idx="4">
                  <c:v>98867588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B3-484B-A153-7BF00C447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0"/>
        <c:axId val="156547328"/>
        <c:axId val="156553216"/>
      </c:barChart>
      <c:lineChart>
        <c:grouping val="standard"/>
        <c:varyColors val="0"/>
        <c:ser>
          <c:idx val="1"/>
          <c:order val="1"/>
          <c:tx>
            <c:strRef>
              <c:f>'Gráfico 37'!$A$38</c:f>
              <c:strCache>
                <c:ptCount val="1"/>
                <c:pt idx="0">
                  <c:v>Participação de Público</c:v>
                </c:pt>
              </c:strCache>
            </c:strRef>
          </c:tx>
          <c:spPr>
            <a:ln w="19050">
              <a:solidFill>
                <a:schemeClr val="accent3">
                  <a:lumMod val="50000"/>
                </a:schemeClr>
              </a:solidFill>
              <a:prstDash val="solid"/>
            </a:ln>
          </c:spPr>
          <c:marker>
            <c:symbol val="none"/>
          </c:marker>
          <c:dLbls>
            <c:dLbl>
              <c:idx val="2"/>
              <c:layout>
                <c:manualLayout>
                  <c:x val="-5.0060101710587147E-2"/>
                  <c:y val="-1.8275586861379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B3-484B-A153-7BF00C44708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37'!$B$36:$F$36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37'!$B$38:$F$38</c:f>
              <c:numCache>
                <c:formatCode>0.0%</c:formatCode>
                <c:ptCount val="5"/>
                <c:pt idx="0">
                  <c:v>0.76325237737664997</c:v>
                </c:pt>
                <c:pt idx="1">
                  <c:v>0.70815030001715185</c:v>
                </c:pt>
                <c:pt idx="2">
                  <c:v>0.72301285768843715</c:v>
                </c:pt>
                <c:pt idx="3">
                  <c:v>0.67959247904958187</c:v>
                </c:pt>
                <c:pt idx="4">
                  <c:v>0.66126273349742037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B3-484B-A153-7BF00C447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55520"/>
        <c:axId val="156557312"/>
      </c:lineChart>
      <c:catAx>
        <c:axId val="15654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5655321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5655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>
                  <a:alpha val="14000"/>
                </a:scheme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Público em Milhões</a:t>
                </a:r>
              </a:p>
            </c:rich>
          </c:tx>
          <c:layout>
            <c:manualLayout>
              <c:xMode val="edge"/>
              <c:yMode val="edge"/>
              <c:x val="7.4214509594067724E-3"/>
              <c:y val="0.4006387238766963"/>
            </c:manualLayout>
          </c:layout>
          <c:overlay val="0"/>
        </c:title>
        <c:numFmt formatCode="#,##0.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56547328"/>
        <c:crosses val="autoZero"/>
        <c:crossBetween val="between"/>
        <c:dispUnits>
          <c:builtInUnit val="millions"/>
        </c:dispUnits>
      </c:valAx>
      <c:catAx>
        <c:axId val="156555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6557312"/>
        <c:crosses val="autoZero"/>
        <c:auto val="0"/>
        <c:lblAlgn val="ctr"/>
        <c:lblOffset val="100"/>
        <c:noMultiLvlLbl val="0"/>
      </c:catAx>
      <c:valAx>
        <c:axId val="156557312"/>
        <c:scaling>
          <c:orientation val="minMax"/>
          <c:max val="1"/>
          <c:min val="0.4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Participação de Público</a:t>
                </a:r>
              </a:p>
            </c:rich>
          </c:tx>
          <c:layout>
            <c:manualLayout>
              <c:xMode val="edge"/>
              <c:yMode val="edge"/>
              <c:x val="0.94136752323435302"/>
              <c:y val="0.33765387893117732"/>
            </c:manualLayout>
          </c:layout>
          <c:overlay val="0"/>
        </c:title>
        <c:numFmt formatCode="0.0%" sourceLinked="0"/>
        <c:majorTickMark val="out"/>
        <c:minorTickMark val="none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56555520"/>
        <c:crosses val="max"/>
        <c:crossBetween val="between"/>
      </c:valAx>
      <c:spPr>
        <a:noFill/>
        <a:ln w="3175">
          <a:solidFill>
            <a:srgbClr val="969696"/>
          </a:solidFill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itchFamily="34" charset="0"/>
          <a:ea typeface="Arial"/>
          <a:cs typeface="Arial"/>
        </a:defRPr>
      </a:pPr>
      <a:endParaRPr lang="pt-BR"/>
    </a:p>
  </c:txPr>
  <c:printSettings>
    <c:headerFooter/>
    <c:pageMargins b="0.98425196899999978" l="0.78740157499999996" r="0.78740157499999996" t="0.98425196899999978" header="0.49212598450000011" footer="0.49212598450000011"/>
    <c:pageSetup paperSize="0" orientation="portrait" horizontalDpi="0" verticalDpi="0" copies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85721460464185"/>
          <c:y val="9.0897619443242594E-2"/>
          <c:w val="0.74227017739287482"/>
          <c:h val="0.7891361217169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38'!$A$37</c:f>
              <c:strCache>
                <c:ptCount val="1"/>
                <c:pt idx="0">
                  <c:v>Público</c:v>
                </c:pt>
              </c:strCache>
            </c:strRef>
          </c:tx>
          <c:spPr>
            <a:solidFill>
              <a:srgbClr val="A6C36B"/>
            </a:solidFill>
            <a:ln w="12700">
              <a:noFill/>
              <a:prstDash val="solid"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8492834026814608E-3"/>
                  <c:y val="5.12800219503286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9E-4F5A-8C4A-B16BF1E0DE26}"/>
                </c:ext>
              </c:extLst>
            </c:dLbl>
            <c:dLbl>
              <c:idx val="1"/>
              <c:layout>
                <c:manualLayout>
                  <c:x val="1.8492834026814608E-3"/>
                  <c:y val="-2.3076918417743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9E-4F5A-8C4A-B16BF1E0DE2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38'!$B$36:$F$36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38'!$B$37:$F$37</c:f>
              <c:numCache>
                <c:formatCode>#,##0_);\(#,##0\)</c:formatCode>
                <c:ptCount val="5"/>
                <c:pt idx="0">
                  <c:v>10181957</c:v>
                </c:pt>
                <c:pt idx="1">
                  <c:v>6119738</c:v>
                </c:pt>
                <c:pt idx="2">
                  <c:v>5359393</c:v>
                </c:pt>
                <c:pt idx="3">
                  <c:v>2768493</c:v>
                </c:pt>
                <c:pt idx="4">
                  <c:v>1688579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9E-4F5A-8C4A-B16BF1E0D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0"/>
        <c:axId val="157953024"/>
        <c:axId val="157971200"/>
      </c:barChart>
      <c:lineChart>
        <c:grouping val="standard"/>
        <c:varyColors val="0"/>
        <c:ser>
          <c:idx val="1"/>
          <c:order val="1"/>
          <c:tx>
            <c:strRef>
              <c:f>'Gráfico 38'!$A$38</c:f>
              <c:strCache>
                <c:ptCount val="1"/>
                <c:pt idx="0">
                  <c:v>Participação de Público</c:v>
                </c:pt>
              </c:strCache>
            </c:strRef>
          </c:tx>
          <c:spPr>
            <a:ln w="19050">
              <a:solidFill>
                <a:schemeClr val="accent3">
                  <a:lumMod val="50000"/>
                </a:schemeClr>
              </a:solidFill>
              <a:prstDash val="solid"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3.1567267683772542E-2"/>
                  <c:y val="-5.65197340091644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9E-4F5A-8C4A-B16BF1E0DE26}"/>
                </c:ext>
              </c:extLst>
            </c:dLbl>
            <c:dLbl>
              <c:idx val="2"/>
              <c:layout>
                <c:manualLayout>
                  <c:x val="-3.896440129449838E-2"/>
                  <c:y val="-1.8275556706880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9E-4F5A-8C4A-B16BF1E0DE26}"/>
                </c:ext>
              </c:extLst>
            </c:dLbl>
            <c:dLbl>
              <c:idx val="3"/>
              <c:layout>
                <c:manualLayout>
                  <c:x val="-3.341655108645393E-2"/>
                  <c:y val="-2.5868399177723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9E-4F5A-8C4A-B16BF1E0DE2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38'!$B$36:$F$36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38'!$B$38:$F$38</c:f>
              <c:numCache>
                <c:formatCode>0.0%</c:formatCode>
                <c:ptCount val="5"/>
                <c:pt idx="0">
                  <c:v>0.63338633140054923</c:v>
                </c:pt>
                <c:pt idx="1">
                  <c:v>0.23823855068769412</c:v>
                </c:pt>
                <c:pt idx="2">
                  <c:v>0.30297526005966346</c:v>
                </c:pt>
                <c:pt idx="3">
                  <c:v>0.17690073725333835</c:v>
                </c:pt>
                <c:pt idx="4">
                  <c:v>6.0768482912115465E-2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9E-4F5A-8C4A-B16BF1E0D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973504"/>
        <c:axId val="157979392"/>
      </c:lineChart>
      <c:catAx>
        <c:axId val="1579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579712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57971200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>
                  <a:alpha val="14000"/>
                </a:scheme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Público em Milhões</a:t>
                </a:r>
              </a:p>
            </c:rich>
          </c:tx>
          <c:layout>
            <c:manualLayout>
              <c:xMode val="edge"/>
              <c:yMode val="edge"/>
              <c:x val="7.4214509594067724E-3"/>
              <c:y val="0.4006387238766963"/>
            </c:manualLayout>
          </c:layout>
          <c:overlay val="0"/>
        </c:title>
        <c:numFmt formatCode="#,##0.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57953024"/>
        <c:crosses val="autoZero"/>
        <c:crossBetween val="between"/>
        <c:dispUnits>
          <c:builtInUnit val="millions"/>
        </c:dispUnits>
      </c:valAx>
      <c:catAx>
        <c:axId val="157973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7979392"/>
        <c:crosses val="autoZero"/>
        <c:auto val="0"/>
        <c:lblAlgn val="ctr"/>
        <c:lblOffset val="100"/>
        <c:noMultiLvlLbl val="0"/>
      </c:catAx>
      <c:valAx>
        <c:axId val="157979392"/>
        <c:scaling>
          <c:orientation val="minMax"/>
          <c:max val="1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Participação de Público</a:t>
                </a:r>
              </a:p>
            </c:rich>
          </c:tx>
          <c:layout>
            <c:manualLayout>
              <c:xMode val="edge"/>
              <c:yMode val="edge"/>
              <c:x val="0.94136752323435302"/>
              <c:y val="0.33765387893117732"/>
            </c:manualLayout>
          </c:layout>
          <c:overlay val="0"/>
        </c:title>
        <c:numFmt formatCode="0.0%" sourceLinked="0"/>
        <c:majorTickMark val="out"/>
        <c:minorTickMark val="none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57973504"/>
        <c:crosses val="max"/>
        <c:crossBetween val="between"/>
      </c:valAx>
      <c:spPr>
        <a:noFill/>
        <a:ln w="3175">
          <a:solidFill>
            <a:srgbClr val="969696"/>
          </a:solidFill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itchFamily="34" charset="0"/>
          <a:ea typeface="Arial"/>
          <a:cs typeface="Arial"/>
        </a:defRPr>
      </a:pPr>
      <a:endParaRPr lang="pt-BR"/>
    </a:p>
  </c:txPr>
  <c:printSettings>
    <c:headerFooter/>
    <c:pageMargins b="0.98425196899999978" l="0.78740157499999996" r="0.78740157499999996" t="0.98425196899999978" header="0.49212598450000011" footer="0.49212598450000011"/>
    <c:pageSetup paperSize="0" orientation="portrait" horizontalDpi="0" verticalDpi="0" copies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756201411865983E-2"/>
          <c:y val="3.6393713813068655E-2"/>
          <c:w val="0.71892622797150352"/>
          <c:h val="0.871426274386190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39'!$A$33</c:f>
              <c:strCache>
                <c:ptCount val="1"/>
                <c:pt idx="0">
                  <c:v>Até 10 salas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39'!$B$32:$F$32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39'!$B$33:$F$33</c:f>
              <c:numCache>
                <c:formatCode>#,##0;\(#,##0\)</c:formatCode>
                <c:ptCount val="5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B-4F90-ABF6-B30474882668}"/>
            </c:ext>
          </c:extLst>
        </c:ser>
        <c:ser>
          <c:idx val="1"/>
          <c:order val="1"/>
          <c:tx>
            <c:strRef>
              <c:f>'Gráfico 39'!$A$34</c:f>
              <c:strCache>
                <c:ptCount val="1"/>
                <c:pt idx="0">
                  <c:v>Mais de 10 até 100 salas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39'!$B$32:$F$32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39'!$B$34:$F$34</c:f>
              <c:numCache>
                <c:formatCode>#,##0;\(#,##0\)</c:formatCode>
                <c:ptCount val="5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8B-4F90-ABF6-B30474882668}"/>
            </c:ext>
          </c:extLst>
        </c:ser>
        <c:ser>
          <c:idx val="2"/>
          <c:order val="2"/>
          <c:tx>
            <c:strRef>
              <c:f>'Gráfico 39'!$A$35</c:f>
              <c:strCache>
                <c:ptCount val="1"/>
                <c:pt idx="0">
                  <c:v>Mais de 100 até 300 salas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39'!$B$32:$F$32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39'!$B$35:$F$35</c:f>
              <c:numCache>
                <c:formatCode>#,##0;\(#,##0\)</c:formatCode>
                <c:ptCount val="5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8B-4F90-ABF6-B30474882668}"/>
            </c:ext>
          </c:extLst>
        </c:ser>
        <c:ser>
          <c:idx val="3"/>
          <c:order val="3"/>
          <c:tx>
            <c:strRef>
              <c:f>'Gráfico 39'!$A$36</c:f>
              <c:strCache>
                <c:ptCount val="1"/>
                <c:pt idx="0">
                  <c:v>Mais de 300 até 700 salas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39'!$B$32:$F$32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39'!$B$36:$F$36</c:f>
              <c:numCache>
                <c:formatCode>#,##0;\(#,##0\)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8B-4F90-ABF6-B30474882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369472"/>
        <c:axId val="157371008"/>
      </c:barChart>
      <c:catAx>
        <c:axId val="15736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371008"/>
        <c:crosses val="autoZero"/>
        <c:auto val="1"/>
        <c:lblAlgn val="ctr"/>
        <c:lblOffset val="100"/>
        <c:noMultiLvlLbl val="0"/>
      </c:catAx>
      <c:valAx>
        <c:axId val="15737100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Quantidade de Títulos Lançados</a:t>
                </a:r>
              </a:p>
            </c:rich>
          </c:tx>
          <c:overlay val="0"/>
        </c:title>
        <c:numFmt formatCode="#,##0;\(#,##0\)" sourceLinked="1"/>
        <c:majorTickMark val="out"/>
        <c:minorTickMark val="none"/>
        <c:tickLblPos val="nextTo"/>
        <c:crossAx val="157369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28374578177732"/>
          <c:y val="0.27971291429762346"/>
          <c:w val="0.15809898762654667"/>
          <c:h val="0.4438824303289631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85721460464185"/>
          <c:y val="9.0897619443242594E-2"/>
          <c:w val="0.74227017739287482"/>
          <c:h val="0.7891361217169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4'!$B$14</c:f>
              <c:strCache>
                <c:ptCount val="1"/>
                <c:pt idx="0">
                  <c:v>Público</c:v>
                </c:pt>
              </c:strCache>
            </c:strRef>
          </c:tx>
          <c:spPr>
            <a:solidFill>
              <a:srgbClr val="A6C36B"/>
            </a:solidFill>
            <a:ln w="12700">
              <a:noFill/>
              <a:prstDash val="solid"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3.6985668053629217E-3"/>
                  <c:y val="-2.5641222361957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60-46C8-B94F-322CE1AAF7D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4'!$A$15:$A$19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4'!$B$15:$B$19</c:f>
              <c:numCache>
                <c:formatCode>#,##0_);\(#,##0\)</c:formatCode>
                <c:ptCount val="5"/>
                <c:pt idx="0">
                  <c:v>16075429</c:v>
                </c:pt>
                <c:pt idx="1">
                  <c:v>25687438</c:v>
                </c:pt>
                <c:pt idx="2">
                  <c:v>17689210</c:v>
                </c:pt>
                <c:pt idx="3">
                  <c:v>15649980</c:v>
                </c:pt>
                <c:pt idx="4">
                  <c:v>27787085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60-46C8-B94F-322CE1AAF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0"/>
        <c:axId val="153876352"/>
        <c:axId val="153877888"/>
      </c:barChart>
      <c:lineChart>
        <c:grouping val="standard"/>
        <c:varyColors val="0"/>
        <c:ser>
          <c:idx val="1"/>
          <c:order val="1"/>
          <c:tx>
            <c:strRef>
              <c:f>'Gráfico 4'!$C$14</c:f>
              <c:strCache>
                <c:ptCount val="1"/>
                <c:pt idx="0">
                  <c:v>Participação de público</c:v>
                </c:pt>
              </c:strCache>
            </c:strRef>
          </c:tx>
          <c:spPr>
            <a:ln w="19050">
              <a:solidFill>
                <a:schemeClr val="accent3">
                  <a:lumMod val="50000"/>
                </a:schemeClr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7914678140960535E-2"/>
                  <c:y val="5.4346243822684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60-46C8-B94F-322CE1AAF7DA}"/>
                </c:ext>
              </c:extLst>
            </c:dLbl>
            <c:dLbl>
              <c:idx val="1"/>
              <c:layout>
                <c:manualLayout>
                  <c:x val="-4.531181175168638E-2"/>
                  <c:y val="7.1108808578879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60-46C8-B94F-322CE1AAF7DA}"/>
                </c:ext>
              </c:extLst>
            </c:dLbl>
            <c:dLbl>
              <c:idx val="2"/>
              <c:layout>
                <c:manualLayout>
                  <c:x val="-4.0303020374880323E-2"/>
                  <c:y val="4.4549153129587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60-46C8-B94F-322CE1AAF7DA}"/>
                </c:ext>
              </c:extLst>
            </c:dLbl>
            <c:dLbl>
              <c:idx val="3"/>
              <c:layout>
                <c:manualLayout>
                  <c:x val="-3.6334913112164378E-2"/>
                  <c:y val="3.9304610733182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60-46C8-B94F-322CE1AAF7DA}"/>
                </c:ext>
              </c:extLst>
            </c:dLbl>
            <c:dLbl>
              <c:idx val="4"/>
              <c:layout>
                <c:manualLayout>
                  <c:x val="-3.6334924153898239E-2"/>
                  <c:y val="6.976558252259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60-46C8-B94F-322CE1AAF7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4'!$A$15:$A$19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4'!$C$15:$C$19</c:f>
              <c:numCache>
                <c:formatCode>0.0%</c:formatCode>
                <c:ptCount val="5"/>
                <c:pt idx="0">
                  <c:v>0.142675917262957</c:v>
                </c:pt>
                <c:pt idx="1">
                  <c:v>0.190507633780754</c:v>
                </c:pt>
                <c:pt idx="2">
                  <c:v>0.123521091822712</c:v>
                </c:pt>
                <c:pt idx="3">
                  <c:v>0.106757670978222</c:v>
                </c:pt>
                <c:pt idx="4">
                  <c:v>0.18585022811545901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60-46C8-B94F-322CE1AAF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630592"/>
        <c:axId val="153632128"/>
      </c:lineChart>
      <c:catAx>
        <c:axId val="1538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5387788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53877888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>
                  <a:alpha val="14000"/>
                </a:scheme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Público em Milhões</a:t>
                </a:r>
              </a:p>
            </c:rich>
          </c:tx>
          <c:layout>
            <c:manualLayout>
              <c:xMode val="edge"/>
              <c:yMode val="edge"/>
              <c:x val="7.4214509594067724E-3"/>
              <c:y val="0.4006387238766963"/>
            </c:manualLayout>
          </c:layout>
          <c:overlay val="0"/>
        </c:title>
        <c:numFmt formatCode="#,##0.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53876352"/>
        <c:crosses val="autoZero"/>
        <c:crossBetween val="between"/>
        <c:dispUnits>
          <c:builtInUnit val="millions"/>
        </c:dispUnits>
      </c:valAx>
      <c:catAx>
        <c:axId val="153630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3632128"/>
        <c:crosses val="autoZero"/>
        <c:auto val="0"/>
        <c:lblAlgn val="ctr"/>
        <c:lblOffset val="100"/>
        <c:noMultiLvlLbl val="0"/>
      </c:catAx>
      <c:valAx>
        <c:axId val="15363212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Participação de Público dos Títulos Brasileiros</a:t>
                </a:r>
              </a:p>
            </c:rich>
          </c:tx>
          <c:layout>
            <c:manualLayout>
              <c:xMode val="edge"/>
              <c:yMode val="edge"/>
              <c:x val="0.94422354410938802"/>
              <c:y val="0.26818367288841655"/>
            </c:manualLayout>
          </c:layout>
          <c:overlay val="0"/>
        </c:title>
        <c:numFmt formatCode="0.0%" sourceLinked="0"/>
        <c:majorTickMark val="out"/>
        <c:minorTickMark val="none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53630592"/>
        <c:crosses val="max"/>
        <c:crossBetween val="between"/>
      </c:valAx>
      <c:spPr>
        <a:noFill/>
        <a:ln w="3175">
          <a:solidFill>
            <a:srgbClr val="969696"/>
          </a:solidFill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itchFamily="34" charset="0"/>
          <a:ea typeface="Arial"/>
          <a:cs typeface="Arial"/>
        </a:defRPr>
      </a:pPr>
      <a:endParaRPr lang="pt-BR"/>
    </a:p>
  </c:txPr>
  <c:printSettings>
    <c:headerFooter/>
    <c:pageMargins b="0.98425196899999978" l="0.78740157499999996" r="0.78740157499999996" t="0.98425196899999978" header="0.49212598450000011" footer="0.49212598450000011"/>
    <c:pageSetup paperSize="0" orientation="portrait" horizontalDpi="0" verticalDpi="0" copies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488344494670294E-2"/>
          <c:y val="3.1106387631013671E-2"/>
          <c:w val="0.70097540758795795"/>
          <c:h val="0.895237605373723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40'!$A$32</c:f>
              <c:strCache>
                <c:ptCount val="1"/>
                <c:pt idx="0">
                  <c:v>Até 10 salas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40'!$B$31:$F$31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40'!$B$32:$F$32</c:f>
              <c:numCache>
                <c:formatCode>#,##0;\(#,##0\)</c:formatCode>
                <c:ptCount val="5"/>
                <c:pt idx="0">
                  <c:v>9</c:v>
                </c:pt>
                <c:pt idx="1">
                  <c:v>9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D-4821-B124-2E1135F9D4AB}"/>
            </c:ext>
          </c:extLst>
        </c:ser>
        <c:ser>
          <c:idx val="1"/>
          <c:order val="1"/>
          <c:tx>
            <c:strRef>
              <c:f>'Gráfico 40'!$A$33</c:f>
              <c:strCache>
                <c:ptCount val="1"/>
                <c:pt idx="0">
                  <c:v>Mais de 10 até 100 salas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40'!$B$31:$F$31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40'!$B$33:$F$33</c:f>
              <c:numCache>
                <c:formatCode>#,##0;\(#,##0\)</c:formatCode>
                <c:ptCount val="5"/>
                <c:pt idx="0">
                  <c:v>27</c:v>
                </c:pt>
                <c:pt idx="1">
                  <c:v>22</c:v>
                </c:pt>
                <c:pt idx="2">
                  <c:v>12</c:v>
                </c:pt>
                <c:pt idx="3">
                  <c:v>17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FD-4821-B124-2E1135F9D4AB}"/>
            </c:ext>
          </c:extLst>
        </c:ser>
        <c:ser>
          <c:idx val="2"/>
          <c:order val="2"/>
          <c:tx>
            <c:strRef>
              <c:f>'Gráfico 40'!$A$34</c:f>
              <c:strCache>
                <c:ptCount val="1"/>
                <c:pt idx="0">
                  <c:v>Mais de 100 até 300 salas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40'!$B$31:$F$31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40'!$B$34:$F$34</c:f>
              <c:numCache>
                <c:formatCode>#,##0;\(#,##0\)</c:formatCode>
                <c:ptCount val="5"/>
                <c:pt idx="0">
                  <c:v>36</c:v>
                </c:pt>
                <c:pt idx="1">
                  <c:v>33</c:v>
                </c:pt>
                <c:pt idx="2">
                  <c:v>40</c:v>
                </c:pt>
                <c:pt idx="3">
                  <c:v>25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FD-4821-B124-2E1135F9D4AB}"/>
            </c:ext>
          </c:extLst>
        </c:ser>
        <c:ser>
          <c:idx val="3"/>
          <c:order val="3"/>
          <c:tx>
            <c:strRef>
              <c:f>'Gráfico 40'!$A$35</c:f>
              <c:strCache>
                <c:ptCount val="1"/>
                <c:pt idx="0">
                  <c:v>Mais de 300 até 700 salas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40'!$B$31:$F$31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40'!$B$35:$F$35</c:f>
              <c:numCache>
                <c:formatCode>#,##0;\(#,##0\)</c:formatCode>
                <c:ptCount val="5"/>
                <c:pt idx="0">
                  <c:v>11</c:v>
                </c:pt>
                <c:pt idx="1">
                  <c:v>17</c:v>
                </c:pt>
                <c:pt idx="2">
                  <c:v>25</c:v>
                </c:pt>
                <c:pt idx="3">
                  <c:v>21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FD-4821-B124-2E1135F9D4AB}"/>
            </c:ext>
          </c:extLst>
        </c:ser>
        <c:ser>
          <c:idx val="4"/>
          <c:order val="4"/>
          <c:tx>
            <c:strRef>
              <c:f>'Gráfico 40'!$A$36</c:f>
              <c:strCache>
                <c:ptCount val="1"/>
                <c:pt idx="0">
                  <c:v>Mais de 700 salas</c:v>
                </c:pt>
              </c:strCache>
            </c:strRef>
          </c:tx>
          <c:spPr>
            <a:solidFill>
              <a:srgbClr val="4C5F27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3.08239448306381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FD-4821-B124-2E1135F9D4AB}"/>
                </c:ext>
              </c:extLst>
            </c:dLbl>
            <c:dLbl>
              <c:idx val="1"/>
              <c:layout>
                <c:manualLayout>
                  <c:x val="-1.8416203590985688E-3"/>
                  <c:y val="-3.87248077738646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FD-4821-B124-2E1135F9D4AB}"/>
                </c:ext>
              </c:extLst>
            </c:dLbl>
            <c:dLbl>
              <c:idx val="2"/>
              <c:layout>
                <c:manualLayout>
                  <c:x val="0"/>
                  <c:y val="-4.13671104309184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FD-4821-B124-2E1135F9D4AB}"/>
                </c:ext>
              </c:extLst>
            </c:dLbl>
            <c:dLbl>
              <c:idx val="3"/>
              <c:layout>
                <c:manualLayout>
                  <c:x val="0"/>
                  <c:y val="-5.776464514225655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FD-4821-B124-2E1135F9D4AB}"/>
                </c:ext>
              </c:extLst>
            </c:dLbl>
            <c:dLbl>
              <c:idx val="4"/>
              <c:layout>
                <c:manualLayout>
                  <c:x val="0"/>
                  <c:y val="-8.73481090848745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FD-4821-B124-2E1135F9D4AB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40'!$B$31:$F$31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40'!$B$36:$F$36</c:f>
              <c:numCache>
                <c:formatCode>#,##0;\(#,##0\)</c:formatCode>
                <c:ptCount val="5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7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FD-4821-B124-2E1135F9D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749248"/>
        <c:axId val="157750784"/>
      </c:barChart>
      <c:catAx>
        <c:axId val="15774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750784"/>
        <c:crosses val="autoZero"/>
        <c:auto val="1"/>
        <c:lblAlgn val="ctr"/>
        <c:lblOffset val="100"/>
        <c:noMultiLvlLbl val="0"/>
      </c:catAx>
      <c:valAx>
        <c:axId val="157750784"/>
        <c:scaling>
          <c:orientation val="minMax"/>
          <c:max val="9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Quantidade de Títulos Lançados</a:t>
                </a:r>
              </a:p>
            </c:rich>
          </c:tx>
          <c:layout>
            <c:manualLayout>
              <c:xMode val="edge"/>
              <c:yMode val="edge"/>
              <c:x val="2.0037140731339925E-2"/>
              <c:y val="0.24388610297082702"/>
            </c:manualLayout>
          </c:layout>
          <c:overlay val="0"/>
        </c:title>
        <c:numFmt formatCode="#,##0;\(#,##0\)" sourceLinked="1"/>
        <c:majorTickMark val="out"/>
        <c:minorTickMark val="none"/>
        <c:tickLblPos val="nextTo"/>
        <c:crossAx val="157749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889639838589578"/>
          <c:y val="0.23000445999244276"/>
          <c:w val="0.17959284212611573"/>
          <c:h val="0.4919173491924697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5'!$A$29</c:f>
              <c:strCache>
                <c:ptCount val="1"/>
                <c:pt idx="0">
                  <c:v>10 filmes mais vistos</c:v>
                </c:pt>
              </c:strCache>
            </c:strRef>
          </c:tx>
          <c:spPr>
            <a:ln w="19050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3"/>
              <c:layout>
                <c:manualLayout>
                  <c:x val="-3.6412681646501507E-2"/>
                  <c:y val="3.1447231886711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26-495F-A787-F29D82338789}"/>
                </c:ext>
              </c:extLst>
            </c:dLbl>
            <c:dLbl>
              <c:idx val="4"/>
              <c:layout>
                <c:manualLayout>
                  <c:x val="-4.4542762947314511E-2"/>
                  <c:y val="5.5564372282921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26-495F-A787-F29D8233878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5'!$B$28:$F$28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5'!$B$29:$F$29</c:f>
              <c:numCache>
                <c:formatCode>0.00%</c:formatCode>
                <c:ptCount val="5"/>
                <c:pt idx="0">
                  <c:v>0.90700000000000003</c:v>
                </c:pt>
                <c:pt idx="1">
                  <c:v>0.92430000000000001</c:v>
                </c:pt>
                <c:pt idx="2">
                  <c:v>0.86109999999999998</c:v>
                </c:pt>
                <c:pt idx="3">
                  <c:v>0.85270000000000001</c:v>
                </c:pt>
                <c:pt idx="4">
                  <c:v>0.81320000000000003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26-495F-A787-F29D82338789}"/>
            </c:ext>
          </c:extLst>
        </c:ser>
        <c:ser>
          <c:idx val="1"/>
          <c:order val="1"/>
          <c:tx>
            <c:strRef>
              <c:f>'Gráfico 5'!$A$30</c:f>
              <c:strCache>
                <c:ptCount val="1"/>
                <c:pt idx="0">
                  <c:v>20 filmes mais vistos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4380161321298251E-2"/>
                  <c:y val="-2.4556349061018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26-495F-A787-F29D82338789}"/>
                </c:ext>
              </c:extLst>
            </c:dLbl>
            <c:dLbl>
              <c:idx val="3"/>
              <c:layout>
                <c:manualLayout>
                  <c:x val="-3.6412681646501507E-2"/>
                  <c:y val="-6.5900018311664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26-495F-A787-F29D82338789}"/>
                </c:ext>
              </c:extLst>
            </c:dLbl>
            <c:dLbl>
              <c:idx val="4"/>
              <c:layout>
                <c:manualLayout>
                  <c:x val="-3.6412681646501507E-2"/>
                  <c:y val="-3.4892266373680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26-495F-A787-F29D8233878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5'!$B$28:$F$28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5'!$B$30:$F$30</c:f>
              <c:numCache>
                <c:formatCode>0.00%</c:formatCode>
                <c:ptCount val="5"/>
                <c:pt idx="0">
                  <c:v>0.95909999999999995</c:v>
                </c:pt>
                <c:pt idx="1">
                  <c:v>0.97629999999999995</c:v>
                </c:pt>
                <c:pt idx="2">
                  <c:v>0.94450000000000001</c:v>
                </c:pt>
                <c:pt idx="3">
                  <c:v>0.96679999999999999</c:v>
                </c:pt>
                <c:pt idx="4">
                  <c:v>0.95389999999999997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B26-495F-A787-F29D82338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670784"/>
        <c:axId val="153672320"/>
      </c:lineChart>
      <c:catAx>
        <c:axId val="1536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3672320"/>
        <c:crosses val="autoZero"/>
        <c:auto val="1"/>
        <c:lblAlgn val="ctr"/>
        <c:lblOffset val="100"/>
        <c:noMultiLvlLbl val="0"/>
      </c:catAx>
      <c:valAx>
        <c:axId val="153672320"/>
        <c:scaling>
          <c:orientation val="minMax"/>
          <c:max val="1"/>
          <c:min val="0.70000000000000007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Concentração de Público</a:t>
                </a:r>
              </a:p>
            </c:rich>
          </c:tx>
          <c:layout>
            <c:manualLayout>
              <c:xMode val="edge"/>
              <c:yMode val="edge"/>
              <c:x val="1.6260162601626018E-2"/>
              <c:y val="0.22552266238038074"/>
            </c:manualLayout>
          </c:layout>
          <c:overlay val="0"/>
        </c:title>
        <c:numFmt formatCode="0.0%" sourceLinked="0"/>
        <c:majorTickMark val="out"/>
        <c:minorTickMark val="none"/>
        <c:tickLblPos val="nextTo"/>
        <c:crossAx val="153670784"/>
        <c:crosses val="autoZero"/>
        <c:crossBetween val="between"/>
        <c:majorUnit val="5.000000000000001E-2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7488986784140971E-2"/>
                  <c:y val="-2.22976140328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19-433A-BCBC-885EEE8764F4}"/>
                </c:ext>
              </c:extLst>
            </c:dLbl>
            <c:dLbl>
              <c:idx val="2"/>
              <c:layout>
                <c:manualLayout>
                  <c:x val="-3.5670076124205412E-2"/>
                  <c:y val="-3.1289263389547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19-433A-BCBC-885EEE8764F4}"/>
                </c:ext>
              </c:extLst>
            </c:dLbl>
            <c:dLbl>
              <c:idx val="8"/>
              <c:layout>
                <c:manualLayout>
                  <c:x val="-2.7488986784140971E-2"/>
                  <c:y val="2.9828586241534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19-433A-BCBC-885EEE8764F4}"/>
                </c:ext>
              </c:extLst>
            </c:dLbl>
            <c:dLbl>
              <c:idx val="10"/>
              <c:layout>
                <c:manualLayout>
                  <c:x val="-2.4995818253995782E-2"/>
                  <c:y val="2.33198319345884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19-433A-BCBC-885EEE8764F4}"/>
                </c:ext>
              </c:extLst>
            </c:dLbl>
            <c:dLbl>
              <c:idx val="15"/>
              <c:layout>
                <c:manualLayout>
                  <c:x val="-2.6807419997610431E-2"/>
                  <c:y val="3.12636229113336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19-433A-BCBC-885EEE8764F4}"/>
                </c:ext>
              </c:extLst>
            </c:dLbl>
            <c:dLbl>
              <c:idx val="17"/>
              <c:layout>
                <c:manualLayout>
                  <c:x val="-2.514212155198662E-2"/>
                  <c:y val="4.0803387230917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19-433A-BCBC-885EEE8764F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6'!$A$30:$A$48</c:f>
              <c:strCach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strCache>
            </c:strRef>
          </c:cat>
          <c:val>
            <c:numRef>
              <c:f>'Gráfico 6'!$B$30:$B$48</c:f>
              <c:numCache>
                <c:formatCode>General</c:formatCode>
                <c:ptCount val="19"/>
                <c:pt idx="0">
                  <c:v>14</c:v>
                </c:pt>
                <c:pt idx="1">
                  <c:v>18</c:v>
                </c:pt>
                <c:pt idx="2">
                  <c:v>21</c:v>
                </c:pt>
                <c:pt idx="3">
                  <c:v>23</c:v>
                </c:pt>
                <c:pt idx="4">
                  <c:v>28</c:v>
                </c:pt>
                <c:pt idx="5">
                  <c:v>23</c:v>
                </c:pt>
                <c:pt idx="6">
                  <c:v>30</c:v>
                </c:pt>
                <c:pt idx="7">
                  <c:v>29</c:v>
                </c:pt>
                <c:pt idx="8">
                  <c:v>30</c:v>
                </c:pt>
                <c:pt idx="9">
                  <c:v>49</c:v>
                </c:pt>
                <c:pt idx="10">
                  <c:v>46</c:v>
                </c:pt>
                <c:pt idx="11">
                  <c:v>71</c:v>
                </c:pt>
                <c:pt idx="12">
                  <c:v>78</c:v>
                </c:pt>
                <c:pt idx="13">
                  <c:v>79</c:v>
                </c:pt>
                <c:pt idx="14" formatCode="#,##0;\(#,##0\)">
                  <c:v>84</c:v>
                </c:pt>
                <c:pt idx="15" formatCode="#,##0;\(#,##0\)">
                  <c:v>74</c:v>
                </c:pt>
                <c:pt idx="16" formatCode="#,##0;\(#,##0\)">
                  <c:v>100</c:v>
                </c:pt>
                <c:pt idx="17" formatCode="#,##0;\(#,##0\)">
                  <c:v>83</c:v>
                </c:pt>
                <c:pt idx="18" formatCode="#,##0;\(#,##0\)">
                  <c:v>129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'Gráfico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3219-433A-BCBC-885EEE876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746816"/>
        <c:axId val="154219648"/>
      </c:lineChart>
      <c:catAx>
        <c:axId val="153746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154219648"/>
        <c:crosses val="autoZero"/>
        <c:auto val="1"/>
        <c:lblAlgn val="ctr"/>
        <c:lblOffset val="100"/>
        <c:noMultiLvlLbl val="0"/>
      </c:catAx>
      <c:valAx>
        <c:axId val="15421964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Quantidade de Títulos Lançados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3746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7'!$A$34</c:f>
              <c:strCache>
                <c:ptCount val="1"/>
                <c:pt idx="0">
                  <c:v>Ficção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7'!$B$32:$F$32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7'!$B$34:$F$34</c:f>
              <c:numCache>
                <c:formatCode>#,##0;\(#,##0\)</c:formatCode>
                <c:ptCount val="5"/>
                <c:pt idx="0">
                  <c:v>45</c:v>
                </c:pt>
                <c:pt idx="1">
                  <c:v>43</c:v>
                </c:pt>
                <c:pt idx="2">
                  <c:v>58</c:v>
                </c:pt>
                <c:pt idx="3">
                  <c:v>49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5-4B72-9E42-5B7D132C2C93}"/>
            </c:ext>
          </c:extLst>
        </c:ser>
        <c:ser>
          <c:idx val="1"/>
          <c:order val="1"/>
          <c:tx>
            <c:strRef>
              <c:f>'Gráfico 7'!$A$35</c:f>
              <c:strCache>
                <c:ptCount val="1"/>
                <c:pt idx="0">
                  <c:v>Documentário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7'!$B$32:$F$32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'Gráfico 7'!$B$35:$F$35</c:f>
              <c:numCache>
                <c:formatCode>#,##0;\(#,##0\)</c:formatCode>
                <c:ptCount val="5"/>
                <c:pt idx="0">
                  <c:v>39</c:v>
                </c:pt>
                <c:pt idx="1">
                  <c:v>31</c:v>
                </c:pt>
                <c:pt idx="2">
                  <c:v>42</c:v>
                </c:pt>
                <c:pt idx="3">
                  <c:v>34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B5-4B72-9E42-5B7D132C2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253952"/>
        <c:axId val="153948544"/>
      </c:barChart>
      <c:catAx>
        <c:axId val="15425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3948544"/>
        <c:crosses val="autoZero"/>
        <c:auto val="1"/>
        <c:lblAlgn val="ctr"/>
        <c:lblOffset val="100"/>
        <c:noMultiLvlLbl val="0"/>
      </c:catAx>
      <c:valAx>
        <c:axId val="15394854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Quantidade de Títulos Lançados</a:t>
                </a:r>
              </a:p>
            </c:rich>
          </c:tx>
          <c:overlay val="0"/>
        </c:title>
        <c:numFmt formatCode="#,##0;\(#,##0\)" sourceLinked="1"/>
        <c:majorTickMark val="out"/>
        <c:minorTickMark val="none"/>
        <c:tickLblPos val="nextTo"/>
        <c:crossAx val="154253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'Gráfico 8'!$D$33</c:f>
              <c:strCache>
                <c:ptCount val="1"/>
                <c:pt idx="0">
                  <c:v>Distribuição Nacional</c:v>
                </c:pt>
              </c:strCache>
            </c:strRef>
          </c:tx>
          <c:spPr>
            <a:solidFill>
              <a:srgbClr val="BEDF7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8'!$A$34:$A$38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8'!$D$34:$D$38</c:f>
              <c:numCache>
                <c:formatCode>#,##0;\(#,##0\)</c:formatCode>
                <c:ptCount val="5"/>
                <c:pt idx="0">
                  <c:v>72</c:v>
                </c:pt>
                <c:pt idx="1">
                  <c:v>61</c:v>
                </c:pt>
                <c:pt idx="2">
                  <c:v>90</c:v>
                </c:pt>
                <c:pt idx="3">
                  <c:v>75</c:v>
                </c:pt>
                <c:pt idx="4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4-4E4A-8E9C-A58A3C11680B}"/>
            </c:ext>
          </c:extLst>
        </c:ser>
        <c:ser>
          <c:idx val="1"/>
          <c:order val="1"/>
          <c:tx>
            <c:strRef>
              <c:f>'Gráfico 8'!$C$33</c:f>
              <c:strCache>
                <c:ptCount val="1"/>
                <c:pt idx="0">
                  <c:v>Distribuição Internacional</c:v>
                </c:pt>
              </c:strCache>
            </c:strRef>
          </c:tx>
          <c:spPr>
            <a:solidFill>
              <a:srgbClr val="85B22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8'!$A$34:$A$38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8'!$C$34:$C$38</c:f>
              <c:numCache>
                <c:formatCode>#,##0;\(#,##0\)</c:formatCode>
                <c:ptCount val="5"/>
                <c:pt idx="0">
                  <c:v>11</c:v>
                </c:pt>
                <c:pt idx="1">
                  <c:v>10</c:v>
                </c:pt>
                <c:pt idx="2">
                  <c:v>10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14-4E4A-8E9C-A58A3C11680B}"/>
            </c:ext>
          </c:extLst>
        </c:ser>
        <c:ser>
          <c:idx val="0"/>
          <c:order val="2"/>
          <c:tx>
            <c:strRef>
              <c:f>'Gráfico 8'!$B$33</c:f>
              <c:strCache>
                <c:ptCount val="1"/>
                <c:pt idx="0">
                  <c:v>Codistribuição Internacional-Nacional</c:v>
                </c:pt>
              </c:strCache>
            </c:strRef>
          </c:tx>
          <c:spPr>
            <a:solidFill>
              <a:srgbClr val="5A781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8'!$A$34:$A$38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8'!$B$34:$B$38</c:f>
              <c:numCache>
                <c:formatCode>#,##0;\(#,##0\)</c:formatCode>
                <c:ptCount val="5"/>
                <c:pt idx="0">
                  <c:v>1</c:v>
                </c:pt>
                <c:pt idx="1">
                  <c:v>3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14-4E4A-8E9C-A58A3C116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029440"/>
        <c:axId val="154043520"/>
      </c:barChart>
      <c:catAx>
        <c:axId val="154029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4043520"/>
        <c:crosses val="autoZero"/>
        <c:auto val="1"/>
        <c:lblAlgn val="ctr"/>
        <c:lblOffset val="100"/>
        <c:noMultiLvlLbl val="0"/>
      </c:catAx>
      <c:valAx>
        <c:axId val="1540435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Quantidade de Títulos Lançados</a:t>
                </a:r>
              </a:p>
            </c:rich>
          </c:tx>
          <c:overlay val="0"/>
        </c:title>
        <c:numFmt formatCode="#,##0;\(#,##0\)" sourceLinked="1"/>
        <c:majorTickMark val="out"/>
        <c:minorTickMark val="none"/>
        <c:tickLblPos val="nextTo"/>
        <c:crossAx val="1540294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2126499615318"/>
          <c:y val="6.8296460414941335E-2"/>
          <c:w val="0.8733083750225471"/>
          <c:h val="0.7899595403359774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 9'!$A$32</c:f>
              <c:strCache>
                <c:ptCount val="1"/>
                <c:pt idx="0">
                  <c:v>Distribuição Internacional</c:v>
                </c:pt>
              </c:strCache>
            </c:strRef>
          </c:tx>
          <c:spPr>
            <a:solidFill>
              <a:srgbClr val="BEDF7B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9'!$H$31:$L$31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9'!$H$32:$L$32</c:f>
              <c:numCache>
                <c:formatCode>0.0%</c:formatCode>
                <c:ptCount val="5"/>
                <c:pt idx="0">
                  <c:v>0.63338633140054901</c:v>
                </c:pt>
                <c:pt idx="1">
                  <c:v>0.23823855068769401</c:v>
                </c:pt>
                <c:pt idx="2">
                  <c:v>0.30297526005966302</c:v>
                </c:pt>
                <c:pt idx="3">
                  <c:v>0.17690073725333799</c:v>
                </c:pt>
                <c:pt idx="4">
                  <c:v>6.07684829121155E-2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0-4FC5-80C1-1BEAD371303F}"/>
            </c:ext>
          </c:extLst>
        </c:ser>
        <c:ser>
          <c:idx val="1"/>
          <c:order val="1"/>
          <c:tx>
            <c:strRef>
              <c:f>'Gráfico 9'!$A$33</c:f>
              <c:strCache>
                <c:ptCount val="1"/>
                <c:pt idx="0">
                  <c:v>Distribuição Nacional</c:v>
                </c:pt>
              </c:strCache>
            </c:strRef>
          </c:tx>
          <c:spPr>
            <a:solidFill>
              <a:srgbClr val="85B22C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9'!$H$31:$L$31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9'!$H$33:$L$33</c:f>
              <c:numCache>
                <c:formatCode>0.0%</c:formatCode>
                <c:ptCount val="5"/>
                <c:pt idx="0">
                  <c:v>0.34695154947342299</c:v>
                </c:pt>
                <c:pt idx="1">
                  <c:v>0.61123168453000298</c:v>
                </c:pt>
                <c:pt idx="2">
                  <c:v>0.69655699717511399</c:v>
                </c:pt>
                <c:pt idx="3">
                  <c:v>0.79596683190649398</c:v>
                </c:pt>
                <c:pt idx="4">
                  <c:v>0.85794317755892702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0-4FC5-80C1-1BEAD371303F}"/>
            </c:ext>
          </c:extLst>
        </c:ser>
        <c:ser>
          <c:idx val="2"/>
          <c:order val="2"/>
          <c:tx>
            <c:strRef>
              <c:f>'Gráfico 9'!$A$34</c:f>
              <c:strCache>
                <c:ptCount val="1"/>
                <c:pt idx="0">
                  <c:v>Codistribuição Internacional-Nacional</c:v>
                </c:pt>
              </c:strCache>
            </c:strRef>
          </c:tx>
          <c:spPr>
            <a:solidFill>
              <a:srgbClr val="5A781E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3.26373482395939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A0-4FC5-80C1-1BEAD371303F}"/>
                </c:ext>
              </c:extLst>
            </c:dLbl>
            <c:dLbl>
              <c:idx val="3"/>
              <c:layout>
                <c:manualLayout>
                  <c:x val="5.6100981767180924E-3"/>
                  <c:y val="-3.44853125944148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A0-4FC5-80C1-1BEAD371303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9'!$H$31:$L$31</c:f>
              <c:strCach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strCache>
            </c:strRef>
          </c:cat>
          <c:val>
            <c:numRef>
              <c:f>'Gráfico 9'!$H$34:$L$34</c:f>
              <c:numCache>
                <c:formatCode>0.0%</c:formatCode>
                <c:ptCount val="5"/>
                <c:pt idx="0">
                  <c:v>1.9662119126027701E-2</c:v>
                </c:pt>
                <c:pt idx="1">
                  <c:v>0.15052976478230301</c:v>
                </c:pt>
                <c:pt idx="2">
                  <c:v>4.67742765222415E-4</c:v>
                </c:pt>
                <c:pt idx="3">
                  <c:v>2.7132430840167199E-2</c:v>
                </c:pt>
                <c:pt idx="4">
                  <c:v>8.1288339528957407E-2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A0-4FC5-80C1-1BEAD3713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087808"/>
        <c:axId val="154089344"/>
      </c:barChart>
      <c:catAx>
        <c:axId val="154087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4089344"/>
        <c:crosses val="autoZero"/>
        <c:auto val="1"/>
        <c:lblAlgn val="ctr"/>
        <c:lblOffset val="100"/>
        <c:noMultiLvlLbl val="0"/>
      </c:catAx>
      <c:valAx>
        <c:axId val="15408934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Proporção de Público</a:t>
                </a:r>
              </a:p>
            </c:rich>
          </c:tx>
          <c:layout>
            <c:manualLayout>
              <c:xMode val="edge"/>
              <c:yMode val="edge"/>
              <c:x val="2.5867132188637128E-2"/>
              <c:y val="0.3393851906858049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154087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7</xdr:row>
      <xdr:rowOff>9525</xdr:rowOff>
    </xdr:from>
    <xdr:to>
      <xdr:col>3</xdr:col>
      <xdr:colOff>1066799</xdr:colOff>
      <xdr:row>29</xdr:row>
      <xdr:rowOff>138113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66673</xdr:colOff>
      <xdr:row>2</xdr:row>
      <xdr:rowOff>9525</xdr:rowOff>
    </xdr:from>
    <xdr:to>
      <xdr:col>10</xdr:col>
      <xdr:colOff>114300</xdr:colOff>
      <xdr:row>26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2</xdr:row>
      <xdr:rowOff>28574</xdr:rowOff>
    </xdr:from>
    <xdr:to>
      <xdr:col>11</xdr:col>
      <xdr:colOff>552450</xdr:colOff>
      <xdr:row>26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2</xdr:row>
      <xdr:rowOff>47625</xdr:rowOff>
    </xdr:from>
    <xdr:to>
      <xdr:col>6</xdr:col>
      <xdr:colOff>323850</xdr:colOff>
      <xdr:row>24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2</xdr:row>
      <xdr:rowOff>28574</xdr:rowOff>
    </xdr:from>
    <xdr:to>
      <xdr:col>10</xdr:col>
      <xdr:colOff>333376</xdr:colOff>
      <xdr:row>27</xdr:row>
      <xdr:rowOff>57149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0</xdr:rowOff>
    </xdr:from>
    <xdr:to>
      <xdr:col>11</xdr:col>
      <xdr:colOff>9525</xdr:colOff>
      <xdr:row>28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28574</xdr:rowOff>
    </xdr:from>
    <xdr:to>
      <xdr:col>7</xdr:col>
      <xdr:colOff>9525</xdr:colOff>
      <xdr:row>29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38100</xdr:rowOff>
    </xdr:from>
    <xdr:to>
      <xdr:col>6</xdr:col>
      <xdr:colOff>571500</xdr:colOff>
      <xdr:row>28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38100</xdr:rowOff>
    </xdr:from>
    <xdr:to>
      <xdr:col>6</xdr:col>
      <xdr:colOff>504825</xdr:colOff>
      <xdr:row>29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</xdr:row>
      <xdr:rowOff>38100</xdr:rowOff>
    </xdr:from>
    <xdr:to>
      <xdr:col>9</xdr:col>
      <xdr:colOff>76200</xdr:colOff>
      <xdr:row>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</xdr:row>
      <xdr:rowOff>66675</xdr:rowOff>
    </xdr:from>
    <xdr:to>
      <xdr:col>8</xdr:col>
      <xdr:colOff>47625</xdr:colOff>
      <xdr:row>25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7</xdr:row>
      <xdr:rowOff>57150</xdr:rowOff>
    </xdr:from>
    <xdr:to>
      <xdr:col>4</xdr:col>
      <xdr:colOff>85724</xdr:colOff>
      <xdr:row>30</xdr:row>
      <xdr:rowOff>33338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2</xdr:row>
      <xdr:rowOff>61912</xdr:rowOff>
    </xdr:from>
    <xdr:to>
      <xdr:col>6</xdr:col>
      <xdr:colOff>800099</xdr:colOff>
      <xdr:row>26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2</xdr:row>
      <xdr:rowOff>0</xdr:rowOff>
    </xdr:from>
    <xdr:to>
      <xdr:col>8</xdr:col>
      <xdr:colOff>123824</xdr:colOff>
      <xdr:row>24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19049</xdr:rowOff>
    </xdr:from>
    <xdr:to>
      <xdr:col>9</xdr:col>
      <xdr:colOff>76200</xdr:colOff>
      <xdr:row>26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</xdr:row>
      <xdr:rowOff>33337</xdr:rowOff>
    </xdr:from>
    <xdr:to>
      <xdr:col>6</xdr:col>
      <xdr:colOff>590550</xdr:colOff>
      <xdr:row>25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14287</xdr:rowOff>
    </xdr:from>
    <xdr:to>
      <xdr:col>6</xdr:col>
      <xdr:colOff>190500</xdr:colOff>
      <xdr:row>25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47622</xdr:colOff>
      <xdr:row>2</xdr:row>
      <xdr:rowOff>38100</xdr:rowOff>
    </xdr:from>
    <xdr:to>
      <xdr:col>8</xdr:col>
      <xdr:colOff>600074</xdr:colOff>
      <xdr:row>26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28575</xdr:rowOff>
    </xdr:from>
    <xdr:to>
      <xdr:col>11</xdr:col>
      <xdr:colOff>38100</xdr:colOff>
      <xdr:row>32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2</xdr:row>
      <xdr:rowOff>47624</xdr:rowOff>
    </xdr:from>
    <xdr:to>
      <xdr:col>7</xdr:col>
      <xdr:colOff>552450</xdr:colOff>
      <xdr:row>29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180974</xdr:rowOff>
    </xdr:from>
    <xdr:to>
      <xdr:col>7</xdr:col>
      <xdr:colOff>104775</xdr:colOff>
      <xdr:row>21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19050</xdr:rowOff>
    </xdr:from>
    <xdr:to>
      <xdr:col>9</xdr:col>
      <xdr:colOff>228600</xdr:colOff>
      <xdr:row>21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7</xdr:row>
      <xdr:rowOff>28575</xdr:rowOff>
    </xdr:from>
    <xdr:to>
      <xdr:col>4</xdr:col>
      <xdr:colOff>0</xdr:colOff>
      <xdr:row>24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1</xdr:rowOff>
    </xdr:from>
    <xdr:to>
      <xdr:col>11</xdr:col>
      <xdr:colOff>66674</xdr:colOff>
      <xdr:row>31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0.83391</cdr:x>
      <cdr:y>0.61962</cdr:y>
    </cdr:from>
    <cdr:to>
      <cdr:x>0.99774</cdr:x>
      <cdr:y>0.90865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7029551" y="3098511"/>
          <a:ext cx="1381025" cy="14453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>
              <a:latin typeface="Century Gothic" pitchFamily="34" charset="0"/>
            </a:rPr>
            <a:t>Paris +</a:t>
          </a:r>
        </a:p>
        <a:p xmlns:a="http://schemas.openxmlformats.org/drawingml/2006/main">
          <a:r>
            <a:rPr lang="pt-BR" sz="1000">
              <a:latin typeface="Century Gothic" pitchFamily="34" charset="0"/>
            </a:rPr>
            <a:t>Dowtown/Paris +</a:t>
          </a:r>
          <a:r>
            <a:rPr lang="pt-BR" sz="1000" baseline="0">
              <a:latin typeface="Century Gothic" pitchFamily="34" charset="0"/>
            </a:rPr>
            <a:t> </a:t>
          </a:r>
          <a:r>
            <a:rPr lang="pt-BR" sz="1000">
              <a:effectLst/>
              <a:latin typeface="Century Gothic" pitchFamily="34" charset="0"/>
              <a:ea typeface="+mn-ea"/>
              <a:cs typeface="+mn-cs"/>
            </a:rPr>
            <a:t>Dowtown/Paris/RioFilme = 20%</a:t>
          </a:r>
          <a:endParaRPr lang="pt-BR" sz="1000">
            <a:latin typeface="Century Gothic" pitchFamily="34" charset="0"/>
          </a:endParaRPr>
        </a:p>
      </cdr:txBody>
    </cdr:sp>
  </cdr:relSizeAnchor>
  <cdr:relSizeAnchor xmlns:cdr="http://schemas.openxmlformats.org/drawingml/2006/chartDrawing">
    <cdr:from>
      <cdr:x>0.80339</cdr:x>
      <cdr:y>0.58476</cdr:y>
    </cdr:from>
    <cdr:to>
      <cdr:x>0.81582</cdr:x>
      <cdr:y>0.86857</cdr:y>
    </cdr:to>
    <cdr:sp macro="" textlink="">
      <cdr:nvSpPr>
        <cdr:cNvPr id="4" name="Colchete direito 3"/>
        <cdr:cNvSpPr/>
      </cdr:nvSpPr>
      <cdr:spPr>
        <a:xfrm xmlns:a="http://schemas.openxmlformats.org/drawingml/2006/main">
          <a:off x="6772275" y="2924174"/>
          <a:ext cx="104775" cy="1419225"/>
        </a:xfrm>
        <a:prstGeom xmlns:a="http://schemas.openxmlformats.org/drawingml/2006/main" prst="rightBracket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276225</xdr:rowOff>
    </xdr:from>
    <xdr:to>
      <xdr:col>10</xdr:col>
      <xdr:colOff>228601</xdr:colOff>
      <xdr:row>23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</xdr:colOff>
      <xdr:row>2</xdr:row>
      <xdr:rowOff>89647</xdr:rowOff>
    </xdr:from>
    <xdr:to>
      <xdr:col>6</xdr:col>
      <xdr:colOff>237004</xdr:colOff>
      <xdr:row>33</xdr:row>
      <xdr:rowOff>28016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71436</xdr:rowOff>
    </xdr:from>
    <xdr:to>
      <xdr:col>9</xdr:col>
      <xdr:colOff>95250</xdr:colOff>
      <xdr:row>28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180975</xdr:colOff>
      <xdr:row>33</xdr:row>
      <xdr:rowOff>95251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2</xdr:row>
      <xdr:rowOff>66675</xdr:rowOff>
    </xdr:from>
    <xdr:to>
      <xdr:col>10</xdr:col>
      <xdr:colOff>438149</xdr:colOff>
      <xdr:row>25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</xdr:row>
      <xdr:rowOff>19051</xdr:rowOff>
    </xdr:from>
    <xdr:to>
      <xdr:col>12</xdr:col>
      <xdr:colOff>190500</xdr:colOff>
      <xdr:row>32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38100</xdr:rowOff>
    </xdr:from>
    <xdr:to>
      <xdr:col>6</xdr:col>
      <xdr:colOff>285750</xdr:colOff>
      <xdr:row>32</xdr:row>
      <xdr:rowOff>133351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19050</xdr:rowOff>
    </xdr:from>
    <xdr:to>
      <xdr:col>6</xdr:col>
      <xdr:colOff>304800</xdr:colOff>
      <xdr:row>32</xdr:row>
      <xdr:rowOff>133351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66674</xdr:rowOff>
    </xdr:from>
    <xdr:to>
      <xdr:col>9</xdr:col>
      <xdr:colOff>76200</xdr:colOff>
      <xdr:row>11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2</xdr:row>
      <xdr:rowOff>57150</xdr:rowOff>
    </xdr:from>
    <xdr:to>
      <xdr:col>10</xdr:col>
      <xdr:colOff>171450</xdr:colOff>
      <xdr:row>29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</xdr:row>
      <xdr:rowOff>33336</xdr:rowOff>
    </xdr:from>
    <xdr:to>
      <xdr:col>11</xdr:col>
      <xdr:colOff>0</xdr:colOff>
      <xdr:row>29</xdr:row>
      <xdr:rowOff>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28575</xdr:rowOff>
    </xdr:from>
    <xdr:to>
      <xdr:col>6</xdr:col>
      <xdr:colOff>342900</xdr:colOff>
      <xdr:row>24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28575</xdr:rowOff>
    </xdr:from>
    <xdr:to>
      <xdr:col>8</xdr:col>
      <xdr:colOff>390525</xdr:colOff>
      <xdr:row>26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123823</xdr:colOff>
      <xdr:row>2</xdr:row>
      <xdr:rowOff>47625</xdr:rowOff>
    </xdr:from>
    <xdr:to>
      <xdr:col>6</xdr:col>
      <xdr:colOff>333375</xdr:colOff>
      <xdr:row>28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47625</xdr:rowOff>
    </xdr:from>
    <xdr:to>
      <xdr:col>7</xdr:col>
      <xdr:colOff>142875</xdr:colOff>
      <xdr:row>28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</xdr:row>
      <xdr:rowOff>19050</xdr:rowOff>
    </xdr:from>
    <xdr:to>
      <xdr:col>6</xdr:col>
      <xdr:colOff>361949</xdr:colOff>
      <xdr:row>27</xdr:row>
      <xdr:rowOff>61913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ciana.buchala/AppData/Local/Microsoft/Windows/Temporary%20Internet%20Files/Content.Outlook/HCUDXAV3/gr&#225;fico%2021%20-%20%25%20de%20Lan&#231;%20Estrang%20exclusive%20os%20EUA%20por%20Pa&#237;s%20de%20Orig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dade de lançamentos estra"/>
      <sheetName val="Plan1"/>
      <sheetName val="Plan2"/>
    </sheetNames>
    <sheetDataSet>
      <sheetData sheetId="0">
        <row r="11">
          <cell r="F11">
            <v>3</v>
          </cell>
        </row>
        <row r="12">
          <cell r="F12">
            <v>3</v>
          </cell>
        </row>
        <row r="13">
          <cell r="F13">
            <v>3</v>
          </cell>
        </row>
        <row r="14">
          <cell r="F14">
            <v>3</v>
          </cell>
        </row>
        <row r="15">
          <cell r="F15">
            <v>3</v>
          </cell>
        </row>
        <row r="16">
          <cell r="F16">
            <v>2</v>
          </cell>
        </row>
        <row r="17">
          <cell r="F17">
            <v>2</v>
          </cell>
        </row>
        <row r="18">
          <cell r="F18">
            <v>2</v>
          </cell>
        </row>
        <row r="19">
          <cell r="F19">
            <v>2</v>
          </cell>
        </row>
        <row r="20">
          <cell r="F20">
            <v>1</v>
          </cell>
        </row>
        <row r="21">
          <cell r="F21">
            <v>1</v>
          </cell>
        </row>
        <row r="22">
          <cell r="F22">
            <v>1</v>
          </cell>
        </row>
        <row r="23">
          <cell r="F23">
            <v>1</v>
          </cell>
        </row>
        <row r="24">
          <cell r="F24">
            <v>1</v>
          </cell>
        </row>
        <row r="25">
          <cell r="F25">
            <v>1</v>
          </cell>
        </row>
        <row r="26">
          <cell r="F26">
            <v>1</v>
          </cell>
        </row>
        <row r="27">
          <cell r="F27">
            <v>1</v>
          </cell>
        </row>
        <row r="28">
          <cell r="F28">
            <v>1</v>
          </cell>
        </row>
        <row r="29">
          <cell r="F29">
            <v>1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3"/>
  <sheetViews>
    <sheetView tabSelected="1" workbookViewId="0">
      <selection activeCell="A2" sqref="A2"/>
    </sheetView>
  </sheetViews>
  <sheetFormatPr defaultRowHeight="15" x14ac:dyDescent="0.25"/>
  <cols>
    <col min="1" max="1" width="39.85546875" customWidth="1"/>
    <col min="2" max="2" width="17.42578125" customWidth="1"/>
    <col min="3" max="3" width="18.140625" customWidth="1"/>
    <col min="4" max="4" width="18.5703125" customWidth="1"/>
    <col min="5" max="5" width="19.28515625" customWidth="1"/>
    <col min="6" max="6" width="15.42578125" bestFit="1" customWidth="1"/>
    <col min="7" max="7" width="9.140625" customWidth="1"/>
  </cols>
  <sheetData>
    <row r="1" spans="1:9" ht="16.5" x14ac:dyDescent="0.3">
      <c r="A1" s="8" t="s">
        <v>3</v>
      </c>
    </row>
    <row r="2" spans="1:9" ht="16.5" x14ac:dyDescent="0.3">
      <c r="A2" s="8"/>
    </row>
    <row r="3" spans="1:9" x14ac:dyDescent="0.25">
      <c r="A3" s="132"/>
      <c r="B3" s="2">
        <v>2009</v>
      </c>
      <c r="C3" s="2">
        <v>2010</v>
      </c>
      <c r="D3" s="2">
        <v>2011</v>
      </c>
      <c r="E3" s="2">
        <v>2012</v>
      </c>
      <c r="F3" s="2">
        <v>2013</v>
      </c>
    </row>
    <row r="4" spans="1:9" x14ac:dyDescent="0.25">
      <c r="A4" s="133" t="s">
        <v>0</v>
      </c>
      <c r="B4" s="6">
        <v>112670935</v>
      </c>
      <c r="C4" s="6">
        <v>134836791</v>
      </c>
      <c r="D4" s="6">
        <v>143208012</v>
      </c>
      <c r="E4" s="6">
        <v>146593494</v>
      </c>
      <c r="F4" s="6">
        <v>149513322</v>
      </c>
      <c r="I4" s="5"/>
    </row>
    <row r="5" spans="1:9" x14ac:dyDescent="0.25">
      <c r="A5" s="133" t="s">
        <v>1</v>
      </c>
      <c r="B5" s="6">
        <v>16075429</v>
      </c>
      <c r="C5" s="6">
        <v>25687438</v>
      </c>
      <c r="D5" s="6">
        <v>17689210</v>
      </c>
      <c r="E5" s="6">
        <v>15649980</v>
      </c>
      <c r="F5" s="6">
        <v>27787085</v>
      </c>
    </row>
    <row r="6" spans="1:9" x14ac:dyDescent="0.25">
      <c r="A6" s="1" t="s">
        <v>2</v>
      </c>
      <c r="B6" s="6">
        <v>96595506</v>
      </c>
      <c r="C6" s="6">
        <v>109149353</v>
      </c>
      <c r="D6" s="6">
        <v>125518802</v>
      </c>
      <c r="E6" s="6">
        <v>130943514</v>
      </c>
      <c r="F6" s="6">
        <v>121726237</v>
      </c>
    </row>
    <row r="7" spans="1:9" s="115" customFormat="1" x14ac:dyDescent="0.25">
      <c r="A7" s="116"/>
      <c r="B7" s="117"/>
      <c r="C7" s="117"/>
      <c r="D7" s="117"/>
      <c r="E7" s="117"/>
      <c r="F7" s="117"/>
    </row>
    <row r="8" spans="1:9" s="115" customFormat="1" x14ac:dyDescent="0.25">
      <c r="A8" s="118"/>
      <c r="B8" s="119"/>
      <c r="C8" s="119"/>
      <c r="D8" s="119"/>
      <c r="E8" s="119"/>
      <c r="F8" s="119"/>
    </row>
    <row r="9" spans="1:9" s="115" customFormat="1" x14ac:dyDescent="0.25">
      <c r="A9" s="118"/>
      <c r="B9" s="119"/>
      <c r="C9" s="119"/>
      <c r="D9" s="119"/>
      <c r="E9" s="119"/>
      <c r="F9" s="119"/>
    </row>
    <row r="10" spans="1:9" s="115" customFormat="1" x14ac:dyDescent="0.25">
      <c r="A10" s="116"/>
      <c r="B10" s="120"/>
      <c r="C10" s="120"/>
      <c r="D10" s="120"/>
      <c r="E10" s="120"/>
      <c r="F10" s="120"/>
    </row>
    <row r="11" spans="1:9" s="115" customFormat="1" ht="15.75" x14ac:dyDescent="0.3">
      <c r="A11" s="121"/>
      <c r="B11" s="122"/>
      <c r="C11" s="122"/>
      <c r="D11" s="122"/>
      <c r="E11" s="123"/>
      <c r="F11" s="123"/>
    </row>
    <row r="12" spans="1:9" s="115" customFormat="1" x14ac:dyDescent="0.25">
      <c r="A12" s="116"/>
      <c r="B12" s="124"/>
      <c r="C12" s="124"/>
      <c r="D12" s="124"/>
      <c r="E12" s="124"/>
      <c r="F12" s="124"/>
    </row>
    <row r="13" spans="1:9" s="115" customFormat="1" ht="15.75" x14ac:dyDescent="0.3">
      <c r="A13" s="121"/>
      <c r="B13" s="121"/>
      <c r="C13" s="121"/>
      <c r="D13" s="121"/>
      <c r="E13" s="125"/>
      <c r="F13" s="125"/>
    </row>
    <row r="14" spans="1:9" s="115" customFormat="1" x14ac:dyDescent="0.25">
      <c r="A14" s="116"/>
      <c r="B14" s="126"/>
      <c r="C14" s="126"/>
      <c r="D14" s="126"/>
      <c r="E14" s="126"/>
      <c r="F14" s="126"/>
    </row>
    <row r="15" spans="1:9" s="115" customFormat="1" x14ac:dyDescent="0.25">
      <c r="A15" s="118"/>
      <c r="B15" s="127"/>
      <c r="C15" s="127"/>
      <c r="D15" s="127"/>
      <c r="E15" s="127"/>
      <c r="F15" s="127"/>
    </row>
    <row r="16" spans="1:9" s="115" customFormat="1" x14ac:dyDescent="0.25">
      <c r="A16" s="118"/>
      <c r="B16" s="127"/>
      <c r="C16" s="127"/>
      <c r="D16" s="127"/>
      <c r="E16" s="127"/>
      <c r="F16" s="127"/>
    </row>
    <row r="17" spans="1:6" s="115" customFormat="1" x14ac:dyDescent="0.25">
      <c r="A17" s="128"/>
      <c r="B17" s="128"/>
      <c r="C17" s="128"/>
      <c r="D17" s="128"/>
      <c r="E17" s="128"/>
      <c r="F17" s="128"/>
    </row>
    <row r="18" spans="1:6" s="115" customFormat="1" x14ac:dyDescent="0.25">
      <c r="A18" s="116"/>
      <c r="B18" s="129"/>
      <c r="C18" s="130"/>
      <c r="D18" s="130"/>
      <c r="E18" s="130"/>
      <c r="F18" s="130"/>
    </row>
    <row r="19" spans="1:6" s="115" customFormat="1" x14ac:dyDescent="0.25">
      <c r="A19" s="118"/>
      <c r="B19" s="129"/>
      <c r="C19" s="130"/>
      <c r="D19" s="130"/>
      <c r="E19" s="130"/>
      <c r="F19" s="130"/>
    </row>
    <row r="20" spans="1:6" s="115" customFormat="1" x14ac:dyDescent="0.25">
      <c r="A20" s="118"/>
      <c r="B20" s="129"/>
      <c r="C20" s="130"/>
      <c r="D20" s="130"/>
      <c r="E20" s="130"/>
      <c r="F20" s="130"/>
    </row>
    <row r="21" spans="1:6" s="115" customFormat="1" x14ac:dyDescent="0.25">
      <c r="A21" s="116"/>
      <c r="B21" s="128"/>
      <c r="C21" s="131"/>
      <c r="D21" s="131"/>
      <c r="E21" s="131"/>
      <c r="F21" s="131"/>
    </row>
    <row r="22" spans="1:6" s="115" customFormat="1" x14ac:dyDescent="0.25">
      <c r="A22" s="118"/>
      <c r="B22" s="128"/>
      <c r="C22" s="131"/>
      <c r="D22" s="131"/>
      <c r="E22" s="131"/>
      <c r="F22" s="131"/>
    </row>
    <row r="23" spans="1:6" s="115" customFormat="1" x14ac:dyDescent="0.25">
      <c r="A23" s="118"/>
      <c r="B23" s="128"/>
      <c r="C23" s="131"/>
      <c r="D23" s="131"/>
      <c r="E23" s="131"/>
      <c r="F23" s="131"/>
    </row>
    <row r="24" spans="1:6" s="115" customFormat="1" x14ac:dyDescent="0.25">
      <c r="A24" s="116"/>
      <c r="B24" s="128"/>
      <c r="C24" s="131"/>
      <c r="D24" s="131"/>
      <c r="E24" s="131"/>
      <c r="F24" s="131"/>
    </row>
    <row r="25" spans="1:6" s="115" customFormat="1" ht="15.75" x14ac:dyDescent="0.3">
      <c r="A25" s="121"/>
      <c r="B25" s="128"/>
      <c r="C25" s="131"/>
      <c r="D25" s="131"/>
      <c r="E25" s="131"/>
      <c r="F25" s="131"/>
    </row>
    <row r="26" spans="1:6" s="115" customFormat="1" x14ac:dyDescent="0.25">
      <c r="A26" s="116"/>
      <c r="B26" s="128"/>
      <c r="C26" s="131"/>
      <c r="D26" s="131"/>
      <c r="E26" s="131"/>
      <c r="F26" s="131"/>
    </row>
    <row r="27" spans="1:6" s="115" customFormat="1" ht="15.75" x14ac:dyDescent="0.3">
      <c r="A27" s="121"/>
      <c r="B27" s="128"/>
      <c r="C27" s="131"/>
      <c r="D27" s="131"/>
      <c r="E27" s="131"/>
      <c r="F27" s="131"/>
    </row>
    <row r="28" spans="1:6" s="115" customFormat="1" x14ac:dyDescent="0.25">
      <c r="A28" s="116"/>
      <c r="B28" s="128"/>
      <c r="C28" s="131"/>
      <c r="D28" s="131"/>
      <c r="E28" s="131"/>
      <c r="F28" s="131"/>
    </row>
    <row r="29" spans="1:6" s="115" customFormat="1" x14ac:dyDescent="0.25">
      <c r="A29" s="118"/>
      <c r="B29" s="128"/>
      <c r="C29" s="131"/>
      <c r="D29" s="131"/>
      <c r="E29" s="131"/>
      <c r="F29" s="131"/>
    </row>
    <row r="30" spans="1:6" s="115" customFormat="1" x14ac:dyDescent="0.25">
      <c r="A30" s="118"/>
      <c r="B30" s="128"/>
      <c r="C30" s="131"/>
      <c r="D30" s="131"/>
      <c r="E30" s="131"/>
      <c r="F30" s="131"/>
    </row>
    <row r="31" spans="1:6" s="115" customFormat="1" x14ac:dyDescent="0.25"/>
    <row r="32" spans="1:6" s="115" customFormat="1" x14ac:dyDescent="0.25"/>
    <row r="33" s="115" customFormat="1" x14ac:dyDescent="0.25"/>
    <row r="34" s="115" customFormat="1" x14ac:dyDescent="0.25"/>
    <row r="35" s="115" customFormat="1" x14ac:dyDescent="0.25"/>
    <row r="36" s="115" customFormat="1" x14ac:dyDescent="0.25"/>
    <row r="37" s="115" customFormat="1" x14ac:dyDescent="0.25"/>
    <row r="38" s="115" customFormat="1" x14ac:dyDescent="0.25"/>
    <row r="39" s="115" customFormat="1" x14ac:dyDescent="0.25"/>
    <row r="40" s="115" customFormat="1" x14ac:dyDescent="0.25"/>
    <row r="41" s="115" customFormat="1" x14ac:dyDescent="0.25"/>
    <row r="42" s="115" customFormat="1" x14ac:dyDescent="0.25"/>
    <row r="43" s="115" customFormat="1" x14ac:dyDescent="0.25"/>
    <row r="44" s="115" customFormat="1" x14ac:dyDescent="0.25"/>
    <row r="45" s="115" customFormat="1" x14ac:dyDescent="0.25"/>
    <row r="46" s="115" customFormat="1" x14ac:dyDescent="0.25"/>
    <row r="47" s="115" customFormat="1" x14ac:dyDescent="0.25"/>
    <row r="48" s="115" customFormat="1" x14ac:dyDescent="0.25"/>
    <row r="49" s="115" customFormat="1" x14ac:dyDescent="0.25"/>
    <row r="50" s="115" customFormat="1" x14ac:dyDescent="0.25"/>
    <row r="51" s="115" customFormat="1" x14ac:dyDescent="0.25"/>
    <row r="52" s="115" customFormat="1" x14ac:dyDescent="0.25"/>
    <row r="53" s="115" customFormat="1" x14ac:dyDescent="0.25"/>
    <row r="54" s="115" customFormat="1" x14ac:dyDescent="0.25"/>
    <row r="55" s="115" customFormat="1" x14ac:dyDescent="0.25"/>
    <row r="56" s="115" customFormat="1" x14ac:dyDescent="0.25"/>
    <row r="57" s="115" customFormat="1" x14ac:dyDescent="0.25"/>
    <row r="58" s="115" customFormat="1" x14ac:dyDescent="0.25"/>
    <row r="59" s="115" customFormat="1" x14ac:dyDescent="0.25"/>
    <row r="60" s="115" customFormat="1" x14ac:dyDescent="0.25"/>
    <row r="61" s="115" customFormat="1" x14ac:dyDescent="0.25"/>
    <row r="62" s="115" customFormat="1" x14ac:dyDescent="0.25"/>
    <row r="63" s="115" customFormat="1" x14ac:dyDescent="0.25"/>
    <row r="64" s="115" customFormat="1" x14ac:dyDescent="0.25"/>
    <row r="65" s="115" customFormat="1" x14ac:dyDescent="0.25"/>
    <row r="66" s="115" customFormat="1" x14ac:dyDescent="0.25"/>
    <row r="67" s="115" customFormat="1" x14ac:dyDescent="0.25"/>
    <row r="68" s="115" customFormat="1" x14ac:dyDescent="0.25"/>
    <row r="69" s="115" customFormat="1" x14ac:dyDescent="0.25"/>
    <row r="70" s="115" customFormat="1" x14ac:dyDescent="0.25"/>
    <row r="71" s="115" customFormat="1" x14ac:dyDescent="0.25"/>
    <row r="72" s="115" customFormat="1" x14ac:dyDescent="0.25"/>
    <row r="73" s="115" customFormat="1" x14ac:dyDescent="0.25"/>
    <row r="74" s="115" customFormat="1" x14ac:dyDescent="0.25"/>
    <row r="75" s="115" customFormat="1" x14ac:dyDescent="0.25"/>
    <row r="76" s="115" customFormat="1" x14ac:dyDescent="0.25"/>
    <row r="77" s="115" customFormat="1" x14ac:dyDescent="0.25"/>
    <row r="78" s="115" customFormat="1" x14ac:dyDescent="0.25"/>
    <row r="79" s="115" customFormat="1" x14ac:dyDescent="0.25"/>
    <row r="80" s="115" customFormat="1" x14ac:dyDescent="0.25"/>
    <row r="81" s="115" customFormat="1" x14ac:dyDescent="0.25"/>
    <row r="82" s="115" customFormat="1" x14ac:dyDescent="0.25"/>
    <row r="83" s="115" customFormat="1" x14ac:dyDescent="0.25"/>
    <row r="84" s="115" customFormat="1" x14ac:dyDescent="0.25"/>
    <row r="85" s="115" customFormat="1" x14ac:dyDescent="0.25"/>
    <row r="86" s="115" customFormat="1" x14ac:dyDescent="0.25"/>
    <row r="87" s="115" customFormat="1" x14ac:dyDescent="0.25"/>
    <row r="88" s="115" customFormat="1" x14ac:dyDescent="0.25"/>
    <row r="89" s="115" customFormat="1" x14ac:dyDescent="0.25"/>
    <row r="90" s="115" customFormat="1" x14ac:dyDescent="0.25"/>
    <row r="91" s="115" customFormat="1" x14ac:dyDescent="0.25"/>
    <row r="92" s="115" customFormat="1" x14ac:dyDescent="0.25"/>
    <row r="93" s="115" customFormat="1" x14ac:dyDescent="0.25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N35"/>
  <sheetViews>
    <sheetView showGridLines="0" workbookViewId="0">
      <selection activeCell="I6" sqref="I6"/>
    </sheetView>
  </sheetViews>
  <sheetFormatPr defaultRowHeight="12.75" x14ac:dyDescent="0.2"/>
  <cols>
    <col min="1" max="1" width="36.5703125" style="9" bestFit="1" customWidth="1"/>
    <col min="2" max="6" width="12.140625" style="9" bestFit="1" customWidth="1"/>
    <col min="7" max="7" width="13.42578125" style="9" bestFit="1" customWidth="1"/>
    <col min="8" max="13" width="9.28515625" style="9" bestFit="1" customWidth="1"/>
    <col min="14" max="16384" width="9.140625" style="9"/>
  </cols>
  <sheetData>
    <row r="1" spans="1:14" ht="22.5" customHeight="1" x14ac:dyDescent="0.3">
      <c r="A1" s="176" t="s">
        <v>47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0.5" customHeight="1" x14ac:dyDescent="0.2"/>
    <row r="30" spans="1:13" ht="14.25" customHeight="1" x14ac:dyDescent="0.25">
      <c r="A30" s="179"/>
      <c r="B30" s="270" t="s">
        <v>14</v>
      </c>
      <c r="C30" s="271"/>
      <c r="D30" s="271"/>
      <c r="E30" s="271"/>
      <c r="F30" s="271"/>
      <c r="G30" s="272"/>
      <c r="H30" s="270" t="s">
        <v>45</v>
      </c>
      <c r="I30" s="271"/>
      <c r="J30" s="271"/>
      <c r="K30" s="271"/>
      <c r="L30" s="271"/>
      <c r="M30" s="272"/>
    </row>
    <row r="31" spans="1:13" ht="13.5" x14ac:dyDescent="0.25">
      <c r="A31" s="182" t="s">
        <v>46</v>
      </c>
      <c r="B31" s="179" t="s">
        <v>16</v>
      </c>
      <c r="C31" s="180" t="s">
        <v>17</v>
      </c>
      <c r="D31" s="180" t="s">
        <v>18</v>
      </c>
      <c r="E31" s="180" t="s">
        <v>19</v>
      </c>
      <c r="F31" s="180" t="s">
        <v>20</v>
      </c>
      <c r="G31" s="181" t="s">
        <v>35</v>
      </c>
      <c r="H31" s="180" t="s">
        <v>16</v>
      </c>
      <c r="I31" s="180" t="s">
        <v>17</v>
      </c>
      <c r="J31" s="180" t="s">
        <v>18</v>
      </c>
      <c r="K31" s="180" t="s">
        <v>19</v>
      </c>
      <c r="L31" s="180" t="s">
        <v>20</v>
      </c>
      <c r="M31" s="181" t="s">
        <v>35</v>
      </c>
    </row>
    <row r="32" spans="1:13" ht="14.25" x14ac:dyDescent="0.2">
      <c r="A32" s="163" t="s">
        <v>42</v>
      </c>
      <c r="B32" s="177">
        <v>10181957</v>
      </c>
      <c r="C32" s="177">
        <v>6119738</v>
      </c>
      <c r="D32" s="177">
        <v>5359393</v>
      </c>
      <c r="E32" s="177">
        <v>2768493</v>
      </c>
      <c r="F32" s="177">
        <v>1688579</v>
      </c>
      <c r="G32" s="177">
        <v>26118160</v>
      </c>
      <c r="H32" s="170">
        <v>0.63338633140054901</v>
      </c>
      <c r="I32" s="170">
        <v>0.23823855068769401</v>
      </c>
      <c r="J32" s="170">
        <v>0.30297526005966302</v>
      </c>
      <c r="K32" s="170">
        <v>0.17690073725333799</v>
      </c>
      <c r="L32" s="170">
        <v>6.07684829121155E-2</v>
      </c>
      <c r="M32" s="170">
        <v>0.25384758286739301</v>
      </c>
    </row>
    <row r="33" spans="1:13" ht="14.25" x14ac:dyDescent="0.2">
      <c r="A33" s="163" t="s">
        <v>43</v>
      </c>
      <c r="B33" s="177">
        <v>5577395</v>
      </c>
      <c r="C33" s="177">
        <v>15700976</v>
      </c>
      <c r="D33" s="177">
        <v>12321543</v>
      </c>
      <c r="E33" s="177">
        <v>12456865</v>
      </c>
      <c r="F33" s="177">
        <v>23839740</v>
      </c>
      <c r="G33" s="177">
        <v>69896519</v>
      </c>
      <c r="H33" s="170">
        <v>0.34695154947342299</v>
      </c>
      <c r="I33" s="170">
        <v>0.61123168453000298</v>
      </c>
      <c r="J33" s="170">
        <v>0.69655699717511399</v>
      </c>
      <c r="K33" s="170">
        <v>0.79596683190649398</v>
      </c>
      <c r="L33" s="170">
        <v>0.85794317755892702</v>
      </c>
      <c r="M33" s="170">
        <v>0.67933814629341605</v>
      </c>
    </row>
    <row r="34" spans="1:13" ht="14.25" x14ac:dyDescent="0.2">
      <c r="A34" s="163" t="s">
        <v>41</v>
      </c>
      <c r="B34" s="177">
        <v>316077</v>
      </c>
      <c r="C34" s="177">
        <v>3866724</v>
      </c>
      <c r="D34" s="177">
        <v>8274</v>
      </c>
      <c r="E34" s="177">
        <v>424622</v>
      </c>
      <c r="F34" s="177">
        <v>2258766</v>
      </c>
      <c r="G34" s="177">
        <v>6874463</v>
      </c>
      <c r="H34" s="170">
        <v>1.9662119126027701E-2</v>
      </c>
      <c r="I34" s="170">
        <v>0.15052976478230301</v>
      </c>
      <c r="J34" s="170">
        <v>4.67742765222415E-4</v>
      </c>
      <c r="K34" s="170">
        <v>2.7132430840167199E-2</v>
      </c>
      <c r="L34" s="170">
        <v>8.1288339528957407E-2</v>
      </c>
      <c r="M34" s="170">
        <v>6.6814270839191198E-2</v>
      </c>
    </row>
    <row r="35" spans="1:13" ht="13.5" x14ac:dyDescent="0.2">
      <c r="A35" s="183" t="s">
        <v>35</v>
      </c>
      <c r="B35" s="184">
        <v>16075429</v>
      </c>
      <c r="C35" s="184">
        <v>25687438</v>
      </c>
      <c r="D35" s="184">
        <v>17689210</v>
      </c>
      <c r="E35" s="184">
        <v>15649980</v>
      </c>
      <c r="F35" s="184">
        <v>27787085</v>
      </c>
      <c r="G35" s="184">
        <v>102889142</v>
      </c>
      <c r="H35" s="185">
        <v>1</v>
      </c>
      <c r="I35" s="185">
        <v>1</v>
      </c>
      <c r="J35" s="185">
        <v>1</v>
      </c>
      <c r="K35" s="185">
        <v>1</v>
      </c>
      <c r="L35" s="185">
        <v>1</v>
      </c>
      <c r="M35" s="185">
        <v>1</v>
      </c>
    </row>
  </sheetData>
  <mergeCells count="2">
    <mergeCell ref="B30:G30"/>
    <mergeCell ref="H30:M30"/>
  </mergeCells>
  <pageMargins left="0.5" right="0.5" top="0.5" bottom="0.5" header="0.4921259845" footer="0.492125984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H37"/>
  <sheetViews>
    <sheetView showGridLines="0" workbookViewId="0">
      <selection activeCell="M18" sqref="M18"/>
    </sheetView>
  </sheetViews>
  <sheetFormatPr defaultRowHeight="12.75" x14ac:dyDescent="0.2"/>
  <cols>
    <col min="1" max="1" width="35.140625" style="17" customWidth="1"/>
    <col min="2" max="6" width="6.28515625" style="17" customWidth="1"/>
    <col min="7" max="7" width="6.42578125" style="17" customWidth="1"/>
    <col min="8" max="8" width="10.28515625" style="17" customWidth="1"/>
    <col min="9" max="16384" width="9.140625" style="17"/>
  </cols>
  <sheetData>
    <row r="1" spans="1:8" ht="22.5" customHeight="1" x14ac:dyDescent="0.3">
      <c r="A1" s="8" t="s">
        <v>54</v>
      </c>
      <c r="B1" s="8"/>
      <c r="C1" s="8"/>
      <c r="D1" s="8"/>
      <c r="E1" s="8"/>
      <c r="F1" s="8"/>
      <c r="G1" s="8"/>
      <c r="H1" s="8"/>
    </row>
    <row r="2" spans="1:8" ht="10.5" customHeight="1" x14ac:dyDescent="0.2"/>
    <row r="29" spans="1:7" ht="17.25" customHeight="1" x14ac:dyDescent="0.2">
      <c r="A29" s="179" t="s">
        <v>167</v>
      </c>
      <c r="B29" s="179" t="s">
        <v>16</v>
      </c>
      <c r="C29" s="179" t="s">
        <v>17</v>
      </c>
      <c r="D29" s="179" t="s">
        <v>18</v>
      </c>
      <c r="E29" s="179" t="s">
        <v>19</v>
      </c>
      <c r="F29" s="179" t="s">
        <v>20</v>
      </c>
      <c r="G29" s="179" t="s">
        <v>35</v>
      </c>
    </row>
    <row r="30" spans="1:7" ht="17.25" customHeight="1" x14ac:dyDescent="0.2">
      <c r="A30" s="187" t="s">
        <v>49</v>
      </c>
      <c r="B30" s="189">
        <v>53</v>
      </c>
      <c r="C30" s="189">
        <v>44</v>
      </c>
      <c r="D30" s="189">
        <v>57</v>
      </c>
      <c r="E30" s="189">
        <v>47</v>
      </c>
      <c r="F30" s="189">
        <v>88</v>
      </c>
      <c r="G30" s="189">
        <v>289</v>
      </c>
    </row>
    <row r="31" spans="1:7" ht="17.25" customHeight="1" x14ac:dyDescent="0.2">
      <c r="A31" s="187" t="s">
        <v>50</v>
      </c>
      <c r="B31" s="189">
        <v>20</v>
      </c>
      <c r="C31" s="189">
        <v>19</v>
      </c>
      <c r="D31" s="189">
        <v>27</v>
      </c>
      <c r="E31" s="189">
        <v>19</v>
      </c>
      <c r="F31" s="189">
        <v>21</v>
      </c>
      <c r="G31" s="189">
        <v>106</v>
      </c>
    </row>
    <row r="32" spans="1:7" ht="17.25" customHeight="1" x14ac:dyDescent="0.2">
      <c r="A32" s="187" t="s">
        <v>51</v>
      </c>
      <c r="B32" s="189">
        <v>9</v>
      </c>
      <c r="C32" s="189">
        <v>7</v>
      </c>
      <c r="D32" s="189">
        <v>11</v>
      </c>
      <c r="E32" s="189">
        <v>12</v>
      </c>
      <c r="F32" s="189">
        <v>8</v>
      </c>
      <c r="G32" s="189">
        <v>47</v>
      </c>
    </row>
    <row r="33" spans="1:7" ht="17.25" customHeight="1" x14ac:dyDescent="0.2">
      <c r="A33" s="187" t="s">
        <v>52</v>
      </c>
      <c r="B33" s="189">
        <v>2</v>
      </c>
      <c r="C33" s="189">
        <v>3</v>
      </c>
      <c r="D33" s="189">
        <v>5</v>
      </c>
      <c r="E33" s="189">
        <v>4</v>
      </c>
      <c r="F33" s="189">
        <v>11</v>
      </c>
      <c r="G33" s="189">
        <v>25</v>
      </c>
    </row>
    <row r="34" spans="1:7" ht="17.25" customHeight="1" x14ac:dyDescent="0.2">
      <c r="A34" s="187" t="s">
        <v>53</v>
      </c>
      <c r="B34" s="190"/>
      <c r="C34" s="189">
        <v>1</v>
      </c>
      <c r="D34" s="190"/>
      <c r="E34" s="189">
        <v>1</v>
      </c>
      <c r="F34" s="189">
        <v>1</v>
      </c>
      <c r="G34" s="189">
        <v>3</v>
      </c>
    </row>
    <row r="35" spans="1:7" ht="17.25" customHeight="1" x14ac:dyDescent="0.2">
      <c r="A35" s="179" t="s">
        <v>35</v>
      </c>
      <c r="B35" s="179">
        <v>84</v>
      </c>
      <c r="C35" s="179">
        <v>74</v>
      </c>
      <c r="D35" s="179">
        <v>100</v>
      </c>
      <c r="E35" s="179">
        <v>83</v>
      </c>
      <c r="F35" s="179">
        <v>129</v>
      </c>
      <c r="G35" s="179">
        <v>470</v>
      </c>
    </row>
    <row r="37" spans="1:7" x14ac:dyDescent="0.2">
      <c r="F37" s="19"/>
    </row>
  </sheetData>
  <pageMargins left="0.5" right="0.5" top="0.5" bottom="0.5" header="0.4921259845" footer="0.492125984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N37"/>
  <sheetViews>
    <sheetView showGridLines="0" workbookViewId="0">
      <selection activeCell="N21" sqref="N21"/>
    </sheetView>
  </sheetViews>
  <sheetFormatPr defaultRowHeight="12.75" x14ac:dyDescent="0.2"/>
  <cols>
    <col min="1" max="1" width="31" style="17" bestFit="1" customWidth="1"/>
    <col min="2" max="6" width="6.140625" style="17" bestFit="1" customWidth="1"/>
    <col min="7" max="7" width="5.7109375" style="17" bestFit="1" customWidth="1"/>
    <col min="8" max="10" width="9" style="17" customWidth="1"/>
    <col min="11" max="11" width="9.85546875" style="17" customWidth="1"/>
    <col min="12" max="12" width="9.42578125" style="17" customWidth="1"/>
    <col min="13" max="13" width="7.7109375" style="17" customWidth="1"/>
    <col min="14" max="14" width="18.42578125" style="17" customWidth="1"/>
    <col min="15" max="16384" width="9.140625" style="17"/>
  </cols>
  <sheetData>
    <row r="1" spans="1:14" ht="22.5" customHeight="1" x14ac:dyDescent="0.3">
      <c r="A1" s="8" t="s">
        <v>55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0.5" customHeight="1" x14ac:dyDescent="0.2"/>
    <row r="29" spans="1:14" ht="10.5" customHeight="1" x14ac:dyDescent="0.2">
      <c r="A29" s="273"/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</row>
    <row r="30" spans="1:14" ht="10.5" customHeight="1" x14ac:dyDescent="0.2">
      <c r="A30" s="274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</row>
    <row r="31" spans="1:14" ht="10.5" customHeight="1" x14ac:dyDescent="0.2"/>
    <row r="32" spans="1:14" ht="21" customHeight="1" x14ac:dyDescent="0.2">
      <c r="A32" s="179" t="s">
        <v>167</v>
      </c>
      <c r="B32" s="179">
        <v>2009</v>
      </c>
      <c r="C32" s="179">
        <v>2010</v>
      </c>
      <c r="D32" s="179">
        <v>2011</v>
      </c>
      <c r="E32" s="179">
        <v>2012</v>
      </c>
      <c r="F32" s="179">
        <v>2013</v>
      </c>
      <c r="G32" s="179" t="s">
        <v>35</v>
      </c>
    </row>
    <row r="33" spans="1:7" ht="21" customHeight="1" x14ac:dyDescent="0.2">
      <c r="A33" s="187" t="s">
        <v>49</v>
      </c>
      <c r="B33" s="196">
        <v>2</v>
      </c>
      <c r="C33" s="196">
        <v>2</v>
      </c>
      <c r="D33" s="196">
        <v>1</v>
      </c>
      <c r="E33" s="193"/>
      <c r="F33" s="196">
        <v>1</v>
      </c>
      <c r="G33" s="196">
        <v>6</v>
      </c>
    </row>
    <row r="34" spans="1:7" ht="21" customHeight="1" x14ac:dyDescent="0.2">
      <c r="A34" s="187" t="s">
        <v>50</v>
      </c>
      <c r="B34" s="196">
        <v>4</v>
      </c>
      <c r="C34" s="196">
        <v>2</v>
      </c>
      <c r="D34" s="196">
        <v>4</v>
      </c>
      <c r="E34" s="196">
        <v>3</v>
      </c>
      <c r="F34" s="193"/>
      <c r="G34" s="196">
        <v>13</v>
      </c>
    </row>
    <row r="35" spans="1:7" ht="21" customHeight="1" x14ac:dyDescent="0.2">
      <c r="A35" s="187" t="s">
        <v>51</v>
      </c>
      <c r="B35" s="196">
        <v>4</v>
      </c>
      <c r="C35" s="196">
        <v>5</v>
      </c>
      <c r="D35" s="196">
        <v>4</v>
      </c>
      <c r="E35" s="196">
        <v>2</v>
      </c>
      <c r="F35" s="196">
        <v>1</v>
      </c>
      <c r="G35" s="196">
        <v>16</v>
      </c>
    </row>
    <row r="36" spans="1:7" ht="21" customHeight="1" x14ac:dyDescent="0.2">
      <c r="A36" s="187" t="s">
        <v>52</v>
      </c>
      <c r="B36" s="196">
        <v>1</v>
      </c>
      <c r="C36" s="196">
        <v>1</v>
      </c>
      <c r="D36" s="196">
        <v>1</v>
      </c>
      <c r="E36" s="196">
        <v>1</v>
      </c>
      <c r="F36" s="196">
        <v>3</v>
      </c>
      <c r="G36" s="196">
        <v>7</v>
      </c>
    </row>
    <row r="37" spans="1:7" ht="21" customHeight="1" x14ac:dyDescent="0.2">
      <c r="A37" s="179" t="s">
        <v>35</v>
      </c>
      <c r="B37" s="179">
        <v>11</v>
      </c>
      <c r="C37" s="179">
        <v>10</v>
      </c>
      <c r="D37" s="179">
        <v>10</v>
      </c>
      <c r="E37" s="179">
        <v>6</v>
      </c>
      <c r="F37" s="179">
        <v>5</v>
      </c>
      <c r="G37" s="179">
        <v>42</v>
      </c>
    </row>
  </sheetData>
  <mergeCells count="2">
    <mergeCell ref="A29:N29"/>
    <mergeCell ref="A30:N30"/>
  </mergeCells>
  <pageMargins left="0.5" right="0.5" top="0.5" bottom="0.5" header="0.4921259845" footer="0.492125984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H31"/>
  <sheetViews>
    <sheetView showGridLines="0" workbookViewId="0">
      <selection activeCell="A27" sqref="A27"/>
    </sheetView>
  </sheetViews>
  <sheetFormatPr defaultRowHeight="12.75" x14ac:dyDescent="0.2"/>
  <cols>
    <col min="1" max="1" width="36.5703125" style="17" bestFit="1" customWidth="1"/>
    <col min="2" max="6" width="11.7109375" style="17" customWidth="1"/>
    <col min="7" max="7" width="12.140625" style="17" customWidth="1"/>
    <col min="8" max="8" width="19.42578125" style="17" customWidth="1"/>
    <col min="9" max="16384" width="9.140625" style="17"/>
  </cols>
  <sheetData>
    <row r="1" spans="1:8" ht="22.5" customHeight="1" x14ac:dyDescent="0.3">
      <c r="A1" s="8" t="s">
        <v>56</v>
      </c>
      <c r="B1" s="8"/>
      <c r="C1" s="8"/>
      <c r="D1" s="8"/>
      <c r="E1" s="8"/>
      <c r="F1" s="8"/>
      <c r="G1" s="8"/>
      <c r="H1" s="8"/>
    </row>
    <row r="2" spans="1:8" ht="10.5" customHeight="1" x14ac:dyDescent="0.2"/>
    <row r="27" spans="1:7" ht="20.25" customHeight="1" x14ac:dyDescent="0.2">
      <c r="A27" s="179" t="s">
        <v>46</v>
      </c>
      <c r="B27" s="179" t="s">
        <v>16</v>
      </c>
      <c r="C27" s="179" t="s">
        <v>17</v>
      </c>
      <c r="D27" s="179" t="s">
        <v>18</v>
      </c>
      <c r="E27" s="179" t="s">
        <v>19</v>
      </c>
      <c r="F27" s="179" t="s">
        <v>20</v>
      </c>
      <c r="G27" s="179" t="s">
        <v>35</v>
      </c>
    </row>
    <row r="28" spans="1:7" ht="20.25" customHeight="1" x14ac:dyDescent="0.2">
      <c r="A28" s="187" t="s">
        <v>41</v>
      </c>
      <c r="B28" s="193"/>
      <c r="C28" s="196">
        <v>1</v>
      </c>
      <c r="D28" s="193"/>
      <c r="E28" s="193"/>
      <c r="F28" s="196">
        <v>1</v>
      </c>
      <c r="G28" s="196">
        <v>2</v>
      </c>
    </row>
    <row r="29" spans="1:7" ht="20.25" customHeight="1" x14ac:dyDescent="0.2">
      <c r="A29" s="187" t="s">
        <v>42</v>
      </c>
      <c r="B29" s="196">
        <v>1</v>
      </c>
      <c r="C29" s="196">
        <v>1</v>
      </c>
      <c r="D29" s="196">
        <v>1</v>
      </c>
      <c r="E29" s="196">
        <v>1</v>
      </c>
      <c r="F29" s="196">
        <v>3</v>
      </c>
      <c r="G29" s="196">
        <v>7</v>
      </c>
    </row>
    <row r="30" spans="1:7" ht="20.25" customHeight="1" x14ac:dyDescent="0.2">
      <c r="A30" s="187" t="s">
        <v>43</v>
      </c>
      <c r="B30" s="196">
        <v>1</v>
      </c>
      <c r="C30" s="196">
        <v>2</v>
      </c>
      <c r="D30" s="196">
        <v>4</v>
      </c>
      <c r="E30" s="196">
        <v>4</v>
      </c>
      <c r="F30" s="196">
        <v>8</v>
      </c>
      <c r="G30" s="196">
        <v>19</v>
      </c>
    </row>
    <row r="31" spans="1:7" ht="20.25" customHeight="1" x14ac:dyDescent="0.2">
      <c r="A31" s="179" t="s">
        <v>35</v>
      </c>
      <c r="B31" s="179">
        <v>2</v>
      </c>
      <c r="C31" s="179">
        <v>4</v>
      </c>
      <c r="D31" s="179">
        <v>5</v>
      </c>
      <c r="E31" s="179">
        <v>5</v>
      </c>
      <c r="F31" s="179">
        <v>12</v>
      </c>
      <c r="G31" s="179">
        <v>28</v>
      </c>
    </row>
  </sheetData>
  <pageMargins left="0.5" right="0.5" top="0.5" bottom="0.5" header="0.4921259845" footer="0.492125984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N36"/>
  <sheetViews>
    <sheetView showGridLines="0" workbookViewId="0">
      <selection activeCell="A26" sqref="A26:XFD28"/>
    </sheetView>
  </sheetViews>
  <sheetFormatPr defaultRowHeight="12.75" x14ac:dyDescent="0.2"/>
  <cols>
    <col min="1" max="1" width="31" style="9" bestFit="1" customWidth="1"/>
    <col min="2" max="7" width="7.42578125" style="9" customWidth="1"/>
    <col min="8" max="13" width="10.42578125" style="9" customWidth="1"/>
    <col min="14" max="16384" width="9.140625" style="9"/>
  </cols>
  <sheetData>
    <row r="1" spans="1:14" ht="22.5" customHeight="1" x14ac:dyDescent="0.3">
      <c r="A1" s="176" t="s">
        <v>57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0.5" customHeight="1" x14ac:dyDescent="0.2"/>
    <row r="3" spans="1:14" ht="10.5" customHeight="1" x14ac:dyDescent="0.2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</row>
    <row r="4" spans="1:14" ht="10.5" customHeight="1" x14ac:dyDescent="0.2">
      <c r="A4" s="275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1:14" ht="10.5" customHeight="1" x14ac:dyDescent="0.2"/>
    <row r="30" spans="1:7" ht="21.75" customHeight="1" x14ac:dyDescent="0.2">
      <c r="A30" s="179" t="s">
        <v>167</v>
      </c>
      <c r="B30" s="179" t="s">
        <v>16</v>
      </c>
      <c r="C30" s="179" t="s">
        <v>17</v>
      </c>
      <c r="D30" s="179" t="s">
        <v>18</v>
      </c>
      <c r="E30" s="179" t="s">
        <v>19</v>
      </c>
      <c r="F30" s="179" t="s">
        <v>20</v>
      </c>
      <c r="G30" s="179" t="s">
        <v>35</v>
      </c>
    </row>
    <row r="31" spans="1:7" ht="21.75" customHeight="1" x14ac:dyDescent="0.2">
      <c r="A31" s="165" t="s">
        <v>49</v>
      </c>
      <c r="B31" s="169">
        <v>21</v>
      </c>
      <c r="C31" s="169">
        <v>19</v>
      </c>
      <c r="D31" s="169">
        <v>24</v>
      </c>
      <c r="E31" s="169">
        <v>20</v>
      </c>
      <c r="F31" s="169">
        <v>44</v>
      </c>
      <c r="G31" s="169">
        <v>128</v>
      </c>
    </row>
    <row r="32" spans="1:7" ht="21.75" customHeight="1" x14ac:dyDescent="0.2">
      <c r="A32" s="165" t="s">
        <v>50</v>
      </c>
      <c r="B32" s="169">
        <v>13</v>
      </c>
      <c r="C32" s="169">
        <v>13</v>
      </c>
      <c r="D32" s="169">
        <v>18</v>
      </c>
      <c r="E32" s="169">
        <v>12</v>
      </c>
      <c r="F32" s="169">
        <v>15</v>
      </c>
      <c r="G32" s="169">
        <v>68</v>
      </c>
    </row>
    <row r="33" spans="1:7" ht="21.75" customHeight="1" x14ac:dyDescent="0.2">
      <c r="A33" s="165" t="s">
        <v>51</v>
      </c>
      <c r="B33" s="169">
        <v>9</v>
      </c>
      <c r="C33" s="169">
        <v>7</v>
      </c>
      <c r="D33" s="169">
        <v>11</v>
      </c>
      <c r="E33" s="169">
        <v>12</v>
      </c>
      <c r="F33" s="169">
        <v>8</v>
      </c>
      <c r="G33" s="169">
        <v>44</v>
      </c>
    </row>
    <row r="34" spans="1:7" ht="21.75" customHeight="1" x14ac:dyDescent="0.2">
      <c r="A34" s="165" t="s">
        <v>52</v>
      </c>
      <c r="B34" s="169">
        <v>2</v>
      </c>
      <c r="C34" s="169">
        <v>3</v>
      </c>
      <c r="D34" s="169">
        <v>5</v>
      </c>
      <c r="E34" s="169">
        <v>4</v>
      </c>
      <c r="F34" s="169">
        <v>11</v>
      </c>
      <c r="G34" s="169">
        <v>25</v>
      </c>
    </row>
    <row r="35" spans="1:7" ht="21.75" customHeight="1" x14ac:dyDescent="0.2">
      <c r="A35" s="165" t="s">
        <v>53</v>
      </c>
      <c r="B35" s="166"/>
      <c r="C35" s="169">
        <v>1</v>
      </c>
      <c r="D35" s="166"/>
      <c r="E35" s="169">
        <v>1</v>
      </c>
      <c r="F35" s="169">
        <v>1</v>
      </c>
      <c r="G35" s="169">
        <v>3</v>
      </c>
    </row>
    <row r="36" spans="1:7" ht="21.75" customHeight="1" x14ac:dyDescent="0.2">
      <c r="A36" s="179" t="s">
        <v>35</v>
      </c>
      <c r="B36" s="179">
        <f>SUM(B31:B35)</f>
        <v>45</v>
      </c>
      <c r="C36" s="179">
        <f t="shared" ref="C36:F36" si="0">SUM(C31:C35)</f>
        <v>43</v>
      </c>
      <c r="D36" s="179">
        <f t="shared" si="0"/>
        <v>58</v>
      </c>
      <c r="E36" s="179">
        <f t="shared" si="0"/>
        <v>49</v>
      </c>
      <c r="F36" s="179">
        <f t="shared" si="0"/>
        <v>79</v>
      </c>
      <c r="G36" s="179">
        <v>268</v>
      </c>
    </row>
  </sheetData>
  <mergeCells count="2">
    <mergeCell ref="A3:N3"/>
    <mergeCell ref="A4:N4"/>
  </mergeCells>
  <pageMargins left="0.5" right="0.5" top="0.5" bottom="0.5" header="0.4921259845" footer="0.4921259845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</sheetPr>
  <dimension ref="A1:N40"/>
  <sheetViews>
    <sheetView showGridLines="0" topLeftCell="A13" workbookViewId="0">
      <selection activeCell="A40" sqref="A40:M40"/>
    </sheetView>
  </sheetViews>
  <sheetFormatPr defaultRowHeight="12.75" x14ac:dyDescent="0.2"/>
  <cols>
    <col min="1" max="1" width="31" style="9" bestFit="1" customWidth="1"/>
    <col min="2" max="13" width="8.7109375" style="9" customWidth="1"/>
    <col min="14" max="16384" width="9.140625" style="9"/>
  </cols>
  <sheetData>
    <row r="1" spans="1:14" ht="22.5" customHeight="1" x14ac:dyDescent="0.3">
      <c r="A1" s="8" t="s">
        <v>196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0.5" customHeight="1" x14ac:dyDescent="0.2"/>
    <row r="3" spans="1:14" ht="10.5" customHeight="1" x14ac:dyDescent="0.2"/>
    <row r="32" s="153" customFormat="1" x14ac:dyDescent="0.2"/>
    <row r="33" spans="1:13" s="199" customFormat="1" ht="30.75" customHeight="1" x14ac:dyDescent="0.25">
      <c r="A33" s="197"/>
      <c r="B33" s="276" t="s">
        <v>168</v>
      </c>
      <c r="C33" s="276"/>
      <c r="D33" s="276"/>
      <c r="E33" s="276"/>
      <c r="F33" s="276"/>
      <c r="G33" s="276"/>
      <c r="H33" s="276" t="s">
        <v>169</v>
      </c>
      <c r="I33" s="276"/>
      <c r="J33" s="276"/>
      <c r="K33" s="276"/>
      <c r="L33" s="276"/>
      <c r="M33" s="276"/>
    </row>
    <row r="34" spans="1:13" s="199" customFormat="1" ht="23.25" customHeight="1" x14ac:dyDescent="0.25">
      <c r="A34" s="179" t="s">
        <v>167</v>
      </c>
      <c r="B34" s="200" t="s">
        <v>16</v>
      </c>
      <c r="C34" s="200" t="s">
        <v>17</v>
      </c>
      <c r="D34" s="200" t="s">
        <v>18</v>
      </c>
      <c r="E34" s="200" t="s">
        <v>19</v>
      </c>
      <c r="F34" s="200" t="s">
        <v>20</v>
      </c>
      <c r="G34" s="201" t="s">
        <v>35</v>
      </c>
      <c r="H34" s="200" t="s">
        <v>16</v>
      </c>
      <c r="I34" s="200" t="s">
        <v>17</v>
      </c>
      <c r="J34" s="200" t="s">
        <v>18</v>
      </c>
      <c r="K34" s="200" t="s">
        <v>19</v>
      </c>
      <c r="L34" s="200" t="s">
        <v>20</v>
      </c>
      <c r="M34" s="201" t="s">
        <v>35</v>
      </c>
    </row>
    <row r="35" spans="1:13" s="199" customFormat="1" ht="23.25" customHeight="1" x14ac:dyDescent="0.25">
      <c r="A35" s="165" t="s">
        <v>49</v>
      </c>
      <c r="B35" s="164">
        <v>32</v>
      </c>
      <c r="C35" s="164">
        <v>25</v>
      </c>
      <c r="D35" s="164">
        <v>33</v>
      </c>
      <c r="E35" s="164">
        <v>27</v>
      </c>
      <c r="F35" s="164">
        <v>44</v>
      </c>
      <c r="G35" s="164">
        <v>161</v>
      </c>
      <c r="H35" s="170">
        <v>0.82051282051282104</v>
      </c>
      <c r="I35" s="170">
        <v>0.80645161290322598</v>
      </c>
      <c r="J35" s="170">
        <v>0.7857142857142857</v>
      </c>
      <c r="K35" s="170">
        <v>0.79411764705882404</v>
      </c>
      <c r="L35" s="170">
        <v>0.88</v>
      </c>
      <c r="M35" s="170">
        <v>0.82564102564102604</v>
      </c>
    </row>
    <row r="36" spans="1:13" s="199" customFormat="1" ht="23.25" customHeight="1" x14ac:dyDescent="0.25">
      <c r="A36" s="165" t="s">
        <v>50</v>
      </c>
      <c r="B36" s="164">
        <v>7</v>
      </c>
      <c r="C36" s="164">
        <v>6</v>
      </c>
      <c r="D36" s="164">
        <v>9</v>
      </c>
      <c r="E36" s="164">
        <v>7</v>
      </c>
      <c r="F36" s="164">
        <v>6</v>
      </c>
      <c r="G36" s="164">
        <v>34</v>
      </c>
      <c r="H36" s="170">
        <v>0.17948717948717999</v>
      </c>
      <c r="I36" s="170">
        <v>0.19354838709677399</v>
      </c>
      <c r="J36" s="170">
        <v>0.21428571428571427</v>
      </c>
      <c r="K36" s="170">
        <v>0.20588235294117599</v>
      </c>
      <c r="L36" s="170">
        <v>0.12</v>
      </c>
      <c r="M36" s="170">
        <v>0.17435897435897399</v>
      </c>
    </row>
    <row r="37" spans="1:13" s="199" customFormat="1" ht="23.25" customHeight="1" x14ac:dyDescent="0.25">
      <c r="A37" s="183" t="s">
        <v>35</v>
      </c>
      <c r="B37" s="198">
        <v>39</v>
      </c>
      <c r="C37" s="198">
        <v>31</v>
      </c>
      <c r="D37" s="198">
        <v>42</v>
      </c>
      <c r="E37" s="198">
        <v>34</v>
      </c>
      <c r="F37" s="198">
        <v>50</v>
      </c>
      <c r="G37" s="198">
        <v>195</v>
      </c>
      <c r="H37" s="185">
        <v>1</v>
      </c>
      <c r="I37" s="185">
        <v>1</v>
      </c>
      <c r="J37" s="185">
        <v>1</v>
      </c>
      <c r="K37" s="185">
        <v>1</v>
      </c>
      <c r="L37" s="185">
        <v>1</v>
      </c>
      <c r="M37" s="185">
        <v>1</v>
      </c>
    </row>
    <row r="38" spans="1:13" x14ac:dyDescent="0.2">
      <c r="D38" s="260"/>
    </row>
    <row r="39" spans="1:13" x14ac:dyDescent="0.2">
      <c r="D39" s="260"/>
    </row>
    <row r="40" spans="1:13" ht="37.5" customHeight="1" x14ac:dyDescent="0.2">
      <c r="A40" s="268" t="s">
        <v>195</v>
      </c>
      <c r="B40" s="268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</row>
  </sheetData>
  <mergeCells count="3">
    <mergeCell ref="B33:G33"/>
    <mergeCell ref="H33:M33"/>
    <mergeCell ref="A40:M40"/>
  </mergeCells>
  <pageMargins left="0.5" right="0.5" top="0.5" bottom="0.5" header="0.4921259845" footer="0.492125984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/>
  </sheetPr>
  <dimension ref="A1:H42"/>
  <sheetViews>
    <sheetView showGridLines="0" workbookViewId="0">
      <selection activeCell="H35" sqref="H35"/>
    </sheetView>
  </sheetViews>
  <sheetFormatPr defaultRowHeight="12.75" x14ac:dyDescent="0.2"/>
  <cols>
    <col min="1" max="1" width="36.5703125" style="17" bestFit="1" customWidth="1"/>
    <col min="2" max="6" width="9.7109375" style="17" customWidth="1"/>
    <col min="7" max="7" width="10" style="17" customWidth="1"/>
    <col min="8" max="8" width="16" style="17" customWidth="1"/>
    <col min="9" max="16384" width="9.140625" style="17"/>
  </cols>
  <sheetData>
    <row r="1" spans="1:8" ht="22.5" customHeight="1" x14ac:dyDescent="0.3">
      <c r="A1" s="8" t="s">
        <v>63</v>
      </c>
      <c r="B1" s="8"/>
      <c r="C1" s="8"/>
      <c r="D1" s="8"/>
      <c r="E1" s="8"/>
      <c r="F1" s="8"/>
      <c r="G1" s="8"/>
      <c r="H1" s="8"/>
    </row>
    <row r="2" spans="1:8" ht="10.5" customHeight="1" x14ac:dyDescent="0.2"/>
    <row r="3" spans="1:8" ht="10.5" customHeight="1" x14ac:dyDescent="0.2">
      <c r="A3" s="273"/>
      <c r="B3" s="273"/>
      <c r="C3" s="273"/>
      <c r="D3" s="273"/>
      <c r="E3" s="273"/>
      <c r="F3" s="273"/>
      <c r="G3" s="273"/>
      <c r="H3" s="273"/>
    </row>
    <row r="4" spans="1:8" ht="10.5" customHeight="1" x14ac:dyDescent="0.2">
      <c r="A4" s="274"/>
      <c r="B4" s="274"/>
      <c r="C4" s="274"/>
      <c r="D4" s="274"/>
      <c r="E4" s="274"/>
      <c r="F4" s="274"/>
      <c r="G4" s="274"/>
      <c r="H4" s="274"/>
    </row>
    <row r="34" spans="1:6" ht="10.5" customHeight="1" x14ac:dyDescent="0.2"/>
    <row r="35" spans="1:6" ht="27" x14ac:dyDescent="0.2">
      <c r="A35" s="202" t="s">
        <v>170</v>
      </c>
      <c r="B35" s="203" t="s">
        <v>16</v>
      </c>
      <c r="C35" s="203" t="s">
        <v>17</v>
      </c>
      <c r="D35" s="203" t="s">
        <v>18</v>
      </c>
      <c r="E35" s="203" t="s">
        <v>19</v>
      </c>
      <c r="F35" s="203" t="s">
        <v>20</v>
      </c>
    </row>
    <row r="36" spans="1:6" ht="21" customHeight="1" x14ac:dyDescent="0.2">
      <c r="A36" s="187" t="s">
        <v>58</v>
      </c>
      <c r="B36" s="196">
        <v>134</v>
      </c>
      <c r="C36" s="196">
        <v>98</v>
      </c>
      <c r="D36" s="196">
        <v>115</v>
      </c>
      <c r="E36" s="196">
        <v>104</v>
      </c>
      <c r="F36" s="196">
        <v>129</v>
      </c>
    </row>
    <row r="37" spans="1:6" ht="21" customHeight="1" x14ac:dyDescent="0.2">
      <c r="A37" s="187" t="s">
        <v>59</v>
      </c>
      <c r="B37" s="196">
        <v>29</v>
      </c>
      <c r="C37" s="196">
        <v>23</v>
      </c>
      <c r="D37" s="196">
        <v>33</v>
      </c>
      <c r="E37" s="196">
        <v>16</v>
      </c>
      <c r="F37" s="196">
        <v>14</v>
      </c>
    </row>
    <row r="38" spans="1:6" ht="21" customHeight="1" x14ac:dyDescent="0.2">
      <c r="A38" s="187" t="s">
        <v>60</v>
      </c>
      <c r="B38" s="196">
        <v>7</v>
      </c>
      <c r="C38" s="196">
        <v>9</v>
      </c>
      <c r="D38" s="196">
        <v>9</v>
      </c>
      <c r="E38" s="196">
        <v>10</v>
      </c>
      <c r="F38" s="196">
        <v>13</v>
      </c>
    </row>
    <row r="39" spans="1:6" ht="21" customHeight="1" x14ac:dyDescent="0.2">
      <c r="A39" s="187" t="s">
        <v>61</v>
      </c>
      <c r="B39" s="196">
        <v>1</v>
      </c>
      <c r="C39" s="196">
        <v>2</v>
      </c>
      <c r="D39" s="196">
        <v>2</v>
      </c>
      <c r="E39" s="196">
        <v>2</v>
      </c>
      <c r="F39" s="196">
        <v>1</v>
      </c>
    </row>
    <row r="40" spans="1:6" ht="21" customHeight="1" x14ac:dyDescent="0.2">
      <c r="A40" s="187" t="s">
        <v>62</v>
      </c>
      <c r="B40" s="196">
        <v>4</v>
      </c>
      <c r="C40" s="196">
        <v>5</v>
      </c>
      <c r="D40" s="196">
        <v>7</v>
      </c>
      <c r="E40" s="196">
        <v>5</v>
      </c>
      <c r="F40" s="196">
        <v>10</v>
      </c>
    </row>
    <row r="41" spans="1:6" ht="21" customHeight="1" x14ac:dyDescent="0.2">
      <c r="A41" s="204" t="s">
        <v>35</v>
      </c>
      <c r="B41" s="205">
        <v>175</v>
      </c>
      <c r="C41" s="205">
        <v>137</v>
      </c>
      <c r="D41" s="205">
        <v>165</v>
      </c>
      <c r="E41" s="205">
        <v>137</v>
      </c>
      <c r="F41" s="205">
        <v>167</v>
      </c>
    </row>
    <row r="42" spans="1:6" x14ac:dyDescent="0.2">
      <c r="F42" s="18"/>
    </row>
  </sheetData>
  <mergeCells count="2">
    <mergeCell ref="A3:H3"/>
    <mergeCell ref="A4:H4"/>
  </mergeCells>
  <pageMargins left="0.5" right="0.5" top="0.5" bottom="0.5" header="0.4921259845" footer="0.492125984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H39"/>
  <sheetViews>
    <sheetView showGridLines="0" topLeftCell="A10" workbookViewId="0">
      <selection activeCell="A32" sqref="A32"/>
    </sheetView>
  </sheetViews>
  <sheetFormatPr defaultRowHeight="12.75" x14ac:dyDescent="0.2"/>
  <cols>
    <col min="1" max="1" width="36.5703125" style="17" bestFit="1" customWidth="1"/>
    <col min="2" max="6" width="9.7109375" style="17" customWidth="1"/>
    <col min="7" max="7" width="10" style="17" customWidth="1"/>
    <col min="8" max="8" width="16" style="17" customWidth="1"/>
    <col min="9" max="16384" width="9.140625" style="17"/>
  </cols>
  <sheetData>
    <row r="1" spans="1:8" ht="22.5" customHeight="1" x14ac:dyDescent="0.3">
      <c r="A1" s="8" t="s">
        <v>64</v>
      </c>
      <c r="B1" s="8"/>
      <c r="C1" s="8"/>
      <c r="D1" s="8"/>
      <c r="E1" s="8"/>
      <c r="F1" s="8"/>
      <c r="G1" s="8"/>
      <c r="H1" s="8"/>
    </row>
    <row r="2" spans="1:8" ht="10.5" customHeight="1" x14ac:dyDescent="0.2"/>
    <row r="3" spans="1:8" ht="10.5" customHeight="1" x14ac:dyDescent="0.2">
      <c r="A3" s="277"/>
      <c r="B3" s="277"/>
      <c r="C3" s="277"/>
      <c r="D3" s="277"/>
      <c r="E3" s="277"/>
      <c r="F3" s="277"/>
      <c r="G3" s="277"/>
      <c r="H3" s="277"/>
    </row>
    <row r="4" spans="1:8" ht="10.5" customHeight="1" x14ac:dyDescent="0.2">
      <c r="A4" s="278"/>
      <c r="B4" s="278"/>
      <c r="C4" s="278"/>
      <c r="D4" s="278"/>
      <c r="E4" s="278"/>
      <c r="F4" s="278"/>
      <c r="G4" s="278"/>
      <c r="H4" s="278"/>
    </row>
    <row r="5" spans="1:8" ht="10.5" customHeight="1" x14ac:dyDescent="0.2">
      <c r="A5" s="206"/>
      <c r="B5" s="206"/>
      <c r="C5" s="206"/>
      <c r="D5" s="206"/>
      <c r="E5" s="206"/>
      <c r="F5" s="206"/>
      <c r="G5" s="206"/>
      <c r="H5" s="206"/>
    </row>
    <row r="15" spans="1:8" x14ac:dyDescent="0.2">
      <c r="B15" s="19"/>
      <c r="C15" s="19"/>
      <c r="D15" s="19"/>
      <c r="E15" s="19"/>
      <c r="F15" s="19"/>
    </row>
    <row r="16" spans="1:8" x14ac:dyDescent="0.2">
      <c r="A16" s="21"/>
      <c r="B16" s="21"/>
      <c r="C16" s="21"/>
      <c r="D16" s="21"/>
      <c r="E16" s="21"/>
      <c r="F16" s="21"/>
      <c r="G16" s="21"/>
    </row>
    <row r="17" spans="1:8" x14ac:dyDescent="0.2">
      <c r="A17" s="22"/>
      <c r="B17" s="23"/>
      <c r="C17" s="23"/>
      <c r="D17" s="23"/>
      <c r="E17" s="23"/>
      <c r="F17" s="23"/>
      <c r="G17" s="24"/>
      <c r="H17" s="25"/>
    </row>
    <row r="18" spans="1:8" x14ac:dyDescent="0.2">
      <c r="A18" s="26"/>
      <c r="B18" s="27"/>
      <c r="C18" s="27"/>
      <c r="D18" s="27"/>
      <c r="E18" s="27"/>
      <c r="F18" s="28"/>
      <c r="G18" s="29"/>
      <c r="H18" s="25"/>
    </row>
    <row r="19" spans="1:8" x14ac:dyDescent="0.2">
      <c r="A19" s="26"/>
      <c r="B19" s="27"/>
      <c r="C19" s="27"/>
      <c r="D19" s="27"/>
      <c r="E19" s="30"/>
      <c r="F19" s="27"/>
      <c r="G19" s="29"/>
      <c r="H19" s="25"/>
    </row>
    <row r="20" spans="1:8" x14ac:dyDescent="0.2">
      <c r="A20" s="26"/>
      <c r="B20" s="27"/>
      <c r="C20" s="30"/>
      <c r="D20" s="27"/>
      <c r="E20" s="30"/>
      <c r="F20" s="27"/>
      <c r="G20" s="29"/>
      <c r="H20" s="25"/>
    </row>
    <row r="21" spans="1:8" x14ac:dyDescent="0.2">
      <c r="A21" s="31"/>
      <c r="B21" s="32"/>
      <c r="C21" s="32"/>
      <c r="D21" s="32"/>
      <c r="E21" s="32"/>
      <c r="F21" s="32"/>
      <c r="G21" s="32"/>
      <c r="H21" s="25"/>
    </row>
    <row r="22" spans="1:8" x14ac:dyDescent="0.2">
      <c r="A22" s="33"/>
      <c r="B22" s="33"/>
      <c r="C22" s="33"/>
      <c r="D22" s="33"/>
      <c r="E22" s="33"/>
      <c r="F22" s="33"/>
      <c r="G22" s="33"/>
      <c r="H22" s="25"/>
    </row>
    <row r="32" spans="1:8" ht="27.75" customHeight="1" x14ac:dyDescent="0.2">
      <c r="A32" s="202" t="s">
        <v>170</v>
      </c>
      <c r="B32" s="207">
        <v>2009</v>
      </c>
      <c r="C32" s="207">
        <v>2010</v>
      </c>
      <c r="D32" s="207">
        <v>2011</v>
      </c>
      <c r="E32" s="207">
        <v>2012</v>
      </c>
      <c r="F32" s="207">
        <v>2013</v>
      </c>
    </row>
    <row r="33" spans="1:6" ht="14.25" x14ac:dyDescent="0.2">
      <c r="A33" s="187" t="s">
        <v>58</v>
      </c>
      <c r="B33" s="189">
        <v>84</v>
      </c>
      <c r="C33" s="189">
        <v>60</v>
      </c>
      <c r="D33" s="189">
        <v>71</v>
      </c>
      <c r="E33" s="189">
        <v>55</v>
      </c>
      <c r="F33" s="189">
        <v>71</v>
      </c>
    </row>
    <row r="34" spans="1:6" ht="14.25" x14ac:dyDescent="0.2">
      <c r="A34" s="187" t="s">
        <v>59</v>
      </c>
      <c r="B34" s="189">
        <v>19</v>
      </c>
      <c r="C34" s="189">
        <v>18</v>
      </c>
      <c r="D34" s="189">
        <v>24</v>
      </c>
      <c r="E34" s="189">
        <v>12</v>
      </c>
      <c r="F34" s="189">
        <v>11</v>
      </c>
    </row>
    <row r="35" spans="1:6" ht="14.25" x14ac:dyDescent="0.2">
      <c r="A35" s="187" t="s">
        <v>60</v>
      </c>
      <c r="B35" s="189">
        <v>7</v>
      </c>
      <c r="C35" s="189">
        <v>9</v>
      </c>
      <c r="D35" s="189">
        <v>9</v>
      </c>
      <c r="E35" s="189">
        <v>9</v>
      </c>
      <c r="F35" s="189">
        <v>13</v>
      </c>
    </row>
    <row r="36" spans="1:6" ht="14.25" x14ac:dyDescent="0.2">
      <c r="A36" s="187" t="s">
        <v>61</v>
      </c>
      <c r="B36" s="189">
        <v>1</v>
      </c>
      <c r="C36" s="189">
        <v>2</v>
      </c>
      <c r="D36" s="189">
        <v>2</v>
      </c>
      <c r="E36" s="189">
        <v>2</v>
      </c>
      <c r="F36" s="189">
        <v>1</v>
      </c>
    </row>
    <row r="37" spans="1:6" ht="14.25" x14ac:dyDescent="0.2">
      <c r="A37" s="187" t="s">
        <v>62</v>
      </c>
      <c r="B37" s="189">
        <v>4</v>
      </c>
      <c r="C37" s="189">
        <v>5</v>
      </c>
      <c r="D37" s="189">
        <v>7</v>
      </c>
      <c r="E37" s="189">
        <v>5</v>
      </c>
      <c r="F37" s="189">
        <v>10</v>
      </c>
    </row>
    <row r="38" spans="1:6" ht="13.5" x14ac:dyDescent="0.2">
      <c r="A38" s="204" t="s">
        <v>35</v>
      </c>
      <c r="B38" s="209">
        <f t="shared" ref="B38:E38" si="0">SUM(B33:B37)</f>
        <v>115</v>
      </c>
      <c r="C38" s="209">
        <f t="shared" si="0"/>
        <v>94</v>
      </c>
      <c r="D38" s="209">
        <f t="shared" si="0"/>
        <v>113</v>
      </c>
      <c r="E38" s="209">
        <f t="shared" si="0"/>
        <v>83</v>
      </c>
      <c r="F38" s="209">
        <f>SUM(F33:F37)</f>
        <v>106</v>
      </c>
    </row>
    <row r="39" spans="1:6" ht="14.25" x14ac:dyDescent="0.3">
      <c r="A39" s="210"/>
      <c r="B39" s="211"/>
      <c r="C39" s="211"/>
      <c r="D39" s="211"/>
      <c r="E39" s="211"/>
      <c r="F39" s="211"/>
    </row>
  </sheetData>
  <mergeCells count="2">
    <mergeCell ref="A3:H3"/>
    <mergeCell ref="A4:H4"/>
  </mergeCells>
  <pageMargins left="0.5" right="0.5" top="0.5" bottom="0.5" header="0.4921259845" footer="0.4921259845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M40"/>
  <sheetViews>
    <sheetView showGridLines="0" workbookViewId="0">
      <selection activeCell="A40" sqref="A40:F40"/>
    </sheetView>
  </sheetViews>
  <sheetFormatPr defaultRowHeight="12.75" x14ac:dyDescent="0.2"/>
  <cols>
    <col min="1" max="1" width="36.5703125" style="17" bestFit="1" customWidth="1"/>
    <col min="2" max="6" width="9.7109375" style="17" customWidth="1"/>
    <col min="7" max="7" width="10" style="17" customWidth="1"/>
    <col min="8" max="8" width="16" style="17" customWidth="1"/>
    <col min="9" max="16384" width="9.140625" style="17"/>
  </cols>
  <sheetData>
    <row r="1" spans="1:9" ht="22.5" customHeight="1" x14ac:dyDescent="0.3">
      <c r="A1" s="8" t="s">
        <v>197</v>
      </c>
      <c r="B1" s="8"/>
      <c r="C1" s="8"/>
      <c r="D1" s="8"/>
      <c r="E1" s="8"/>
      <c r="F1" s="8"/>
      <c r="G1" s="8"/>
      <c r="H1" s="8"/>
    </row>
    <row r="2" spans="1:9" ht="10.5" customHeight="1" x14ac:dyDescent="0.2"/>
    <row r="3" spans="1:9" ht="10.5" customHeight="1" x14ac:dyDescent="0.2"/>
    <row r="4" spans="1:9" ht="10.5" customHeight="1" x14ac:dyDescent="0.2"/>
    <row r="5" spans="1:9" ht="10.5" customHeight="1" x14ac:dyDescent="0.2"/>
    <row r="8" spans="1:9" x14ac:dyDescent="0.2">
      <c r="I8" s="20"/>
    </row>
    <row r="9" spans="1:9" x14ac:dyDescent="0.2">
      <c r="I9" s="20"/>
    </row>
    <row r="11" spans="1:9" x14ac:dyDescent="0.2">
      <c r="B11" s="20"/>
      <c r="C11" s="20"/>
      <c r="D11" s="20"/>
      <c r="E11" s="20"/>
      <c r="F11" s="20"/>
    </row>
    <row r="12" spans="1:9" x14ac:dyDescent="0.2">
      <c r="B12" s="20"/>
      <c r="C12" s="20"/>
      <c r="D12" s="20"/>
      <c r="E12" s="20"/>
      <c r="F12" s="20"/>
    </row>
    <row r="34" spans="1:13" ht="27" x14ac:dyDescent="0.2">
      <c r="A34" s="202" t="s">
        <v>170</v>
      </c>
      <c r="B34" s="203" t="s">
        <v>16</v>
      </c>
      <c r="C34" s="203" t="s">
        <v>17</v>
      </c>
      <c r="D34" s="203" t="s">
        <v>18</v>
      </c>
      <c r="E34" s="203" t="s">
        <v>19</v>
      </c>
      <c r="F34" s="203" t="s">
        <v>20</v>
      </c>
    </row>
    <row r="35" spans="1:13" ht="21.75" customHeight="1" x14ac:dyDescent="0.2">
      <c r="A35" s="187" t="s">
        <v>58</v>
      </c>
      <c r="B35" s="196">
        <v>50</v>
      </c>
      <c r="C35" s="196">
        <v>38</v>
      </c>
      <c r="D35" s="196">
        <v>44</v>
      </c>
      <c r="E35" s="196">
        <v>49</v>
      </c>
      <c r="F35" s="196">
        <v>58</v>
      </c>
    </row>
    <row r="36" spans="1:13" ht="21.75" customHeight="1" x14ac:dyDescent="0.2">
      <c r="A36" s="187" t="s">
        <v>59</v>
      </c>
      <c r="B36" s="196">
        <v>10</v>
      </c>
      <c r="C36" s="196">
        <v>5</v>
      </c>
      <c r="D36" s="196">
        <v>9</v>
      </c>
      <c r="E36" s="196">
        <v>4</v>
      </c>
      <c r="F36" s="196">
        <v>3</v>
      </c>
    </row>
    <row r="37" spans="1:13" ht="21.75" customHeight="1" x14ac:dyDescent="0.2">
      <c r="A37" s="187" t="s">
        <v>60</v>
      </c>
      <c r="B37" s="193"/>
      <c r="C37" s="193"/>
      <c r="D37" s="193"/>
      <c r="E37" s="196">
        <v>1</v>
      </c>
      <c r="F37" s="193"/>
    </row>
    <row r="38" spans="1:13" ht="21.75" customHeight="1" x14ac:dyDescent="0.2">
      <c r="A38" s="202" t="s">
        <v>35</v>
      </c>
      <c r="B38" s="203">
        <v>60</v>
      </c>
      <c r="C38" s="203">
        <v>43</v>
      </c>
      <c r="D38" s="203">
        <v>53</v>
      </c>
      <c r="E38" s="203">
        <v>54</v>
      </c>
      <c r="F38" s="203">
        <v>61</v>
      </c>
    </row>
    <row r="40" spans="1:13" ht="49.5" customHeight="1" x14ac:dyDescent="0.2">
      <c r="A40" s="268" t="s">
        <v>195</v>
      </c>
      <c r="B40" s="268"/>
      <c r="C40" s="268"/>
      <c r="D40" s="268"/>
      <c r="E40" s="268"/>
      <c r="F40" s="268"/>
      <c r="G40" s="261"/>
      <c r="H40" s="261"/>
      <c r="I40" s="261"/>
      <c r="J40" s="261"/>
      <c r="K40" s="261"/>
      <c r="L40" s="261"/>
      <c r="M40" s="261"/>
    </row>
  </sheetData>
  <mergeCells count="1">
    <mergeCell ref="A40:F40"/>
  </mergeCells>
  <pageMargins left="0.5" right="0.5" top="0.5" bottom="0.5" header="0.4921259845" footer="0.492125984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/>
  </sheetPr>
  <dimension ref="A1:D20"/>
  <sheetViews>
    <sheetView showGridLines="0" topLeftCell="A7" workbookViewId="0">
      <selection activeCell="A14" sqref="A14"/>
    </sheetView>
  </sheetViews>
  <sheetFormatPr defaultRowHeight="12.75" x14ac:dyDescent="0.2"/>
  <cols>
    <col min="1" max="1" width="15" style="17" bestFit="1" customWidth="1"/>
    <col min="2" max="2" width="10.85546875" style="17" bestFit="1" customWidth="1"/>
    <col min="3" max="3" width="15" style="17" customWidth="1"/>
    <col min="4" max="16384" width="9.140625" style="17"/>
  </cols>
  <sheetData>
    <row r="1" spans="1:4" ht="22.5" customHeight="1" x14ac:dyDescent="0.3">
      <c r="A1" s="176" t="s">
        <v>171</v>
      </c>
      <c r="B1" s="8"/>
      <c r="C1" s="8"/>
      <c r="D1" s="8"/>
    </row>
    <row r="2" spans="1:4" ht="10.5" customHeight="1" x14ac:dyDescent="0.2"/>
    <row r="3" spans="1:4" ht="300" customHeight="1" x14ac:dyDescent="0.2">
      <c r="A3" s="279"/>
      <c r="B3" s="279"/>
      <c r="C3" s="279"/>
    </row>
    <row r="9" spans="1:4" x14ac:dyDescent="0.2">
      <c r="D9" s="18"/>
    </row>
    <row r="12" spans="1:4" ht="14.25" x14ac:dyDescent="0.3">
      <c r="A12" s="186" t="s">
        <v>172</v>
      </c>
    </row>
    <row r="13" spans="1:4" ht="14.25" x14ac:dyDescent="0.3">
      <c r="A13" s="186"/>
    </row>
    <row r="14" spans="1:4" ht="28.5" customHeight="1" x14ac:dyDescent="0.2">
      <c r="A14" s="203" t="s">
        <v>13</v>
      </c>
      <c r="B14" s="203" t="s">
        <v>14</v>
      </c>
      <c r="C14" s="203" t="s">
        <v>15</v>
      </c>
    </row>
    <row r="15" spans="1:4" ht="18" customHeight="1" x14ac:dyDescent="0.2">
      <c r="A15" s="192" t="s">
        <v>16</v>
      </c>
      <c r="B15" s="212">
        <v>4636902</v>
      </c>
      <c r="C15" s="213">
        <v>4.11543757935443E-2</v>
      </c>
    </row>
    <row r="16" spans="1:4" ht="18" customHeight="1" x14ac:dyDescent="0.2">
      <c r="A16" s="192" t="s">
        <v>17</v>
      </c>
      <c r="B16" s="212">
        <v>3104155</v>
      </c>
      <c r="C16" s="213">
        <v>2.3021572799073801E-2</v>
      </c>
    </row>
    <row r="17" spans="1:3" ht="18" customHeight="1" x14ac:dyDescent="0.2">
      <c r="A17" s="192" t="s">
        <v>18</v>
      </c>
      <c r="B17" s="212">
        <v>5858084</v>
      </c>
      <c r="C17" s="213">
        <v>4.0906119135289701E-2</v>
      </c>
    </row>
    <row r="18" spans="1:3" ht="18" customHeight="1" x14ac:dyDescent="0.2">
      <c r="A18" s="192" t="s">
        <v>19</v>
      </c>
      <c r="B18" s="212">
        <v>6360860</v>
      </c>
      <c r="C18" s="213">
        <v>4.3391148040990098E-2</v>
      </c>
    </row>
    <row r="19" spans="1:3" ht="18" customHeight="1" x14ac:dyDescent="0.2">
      <c r="A19" s="192" t="s">
        <v>20</v>
      </c>
      <c r="B19" s="212">
        <v>5234508</v>
      </c>
      <c r="C19" s="213">
        <v>3.5010311656375401E-2</v>
      </c>
    </row>
    <row r="20" spans="1:3" ht="18" customHeight="1" x14ac:dyDescent="0.2"/>
  </sheetData>
  <mergeCells count="1">
    <mergeCell ref="A3:C3"/>
  </mergeCells>
  <pageMargins left="0.5" right="0.5" top="0.5" bottom="0.5" header="0.4921259845" footer="0.492125984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workbookViewId="0">
      <selection activeCell="B3" sqref="B3"/>
    </sheetView>
  </sheetViews>
  <sheetFormatPr defaultRowHeight="15" x14ac:dyDescent="0.25"/>
  <cols>
    <col min="1" max="1" width="39.85546875" customWidth="1"/>
    <col min="2" max="2" width="17.42578125" customWidth="1"/>
    <col min="3" max="3" width="18.140625" customWidth="1"/>
    <col min="4" max="4" width="18.5703125" customWidth="1"/>
    <col min="5" max="5" width="19.28515625" customWidth="1"/>
    <col min="6" max="6" width="15.42578125" bestFit="1" customWidth="1"/>
    <col min="7" max="7" width="9.140625" customWidth="1"/>
  </cols>
  <sheetData>
    <row r="1" spans="1:7" ht="16.5" x14ac:dyDescent="0.3">
      <c r="A1" s="8" t="s">
        <v>11</v>
      </c>
    </row>
    <row r="3" spans="1:7" x14ac:dyDescent="0.25">
      <c r="A3" s="132"/>
      <c r="B3" s="2">
        <v>2009</v>
      </c>
      <c r="C3" s="2">
        <v>2010</v>
      </c>
      <c r="D3" s="2">
        <v>2011</v>
      </c>
      <c r="E3" s="2">
        <v>2012</v>
      </c>
      <c r="F3" s="2">
        <v>2013</v>
      </c>
    </row>
    <row r="4" spans="1:7" ht="34.5" customHeight="1" x14ac:dyDescent="0.25">
      <c r="A4" s="140" t="s">
        <v>8</v>
      </c>
      <c r="B4" s="136">
        <v>1230733587.6500001</v>
      </c>
      <c r="C4" s="136">
        <v>1514165756.3</v>
      </c>
      <c r="D4" s="136">
        <v>1633503785.0899999</v>
      </c>
      <c r="E4" s="136">
        <v>1714748655</v>
      </c>
      <c r="F4" s="141">
        <v>1753169103.0799999</v>
      </c>
      <c r="G4" s="5"/>
    </row>
    <row r="5" spans="1:7" ht="17.25" customHeight="1" x14ac:dyDescent="0.25">
      <c r="A5" s="137" t="s">
        <v>9</v>
      </c>
      <c r="B5" s="137"/>
      <c r="C5" s="138">
        <v>0.23029530638811435</v>
      </c>
      <c r="D5" s="138">
        <v>7.8814375700592576E-2</v>
      </c>
      <c r="E5" s="138">
        <v>4.9736566668269866E-2</v>
      </c>
      <c r="F5" s="138">
        <v>2.240587736749089E-2</v>
      </c>
    </row>
    <row r="6" spans="1:7" ht="17.25" customHeight="1" x14ac:dyDescent="0.25">
      <c r="A6" s="137" t="s">
        <v>10</v>
      </c>
      <c r="B6" s="137"/>
      <c r="C6" s="139">
        <v>7.5200000000000003E-2</v>
      </c>
      <c r="D6" s="139">
        <v>2.7199999999999998E-2</v>
      </c>
      <c r="E6" s="139">
        <v>1.03E-2</v>
      </c>
      <c r="F6" s="139">
        <v>2.2700000000000001E-2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/>
  </sheetPr>
  <dimension ref="A1:E35"/>
  <sheetViews>
    <sheetView showGridLines="0" workbookViewId="0">
      <selection activeCell="A27" sqref="A27"/>
    </sheetView>
  </sheetViews>
  <sheetFormatPr defaultRowHeight="12.75" x14ac:dyDescent="0.2"/>
  <cols>
    <col min="1" max="1" width="15.42578125" style="17" customWidth="1"/>
    <col min="2" max="3" width="14.42578125" style="17" customWidth="1"/>
    <col min="4" max="4" width="5.85546875" style="17" customWidth="1"/>
    <col min="5" max="5" width="9.42578125" style="17" customWidth="1"/>
    <col min="6" max="16384" width="9.140625" style="17"/>
  </cols>
  <sheetData>
    <row r="1" spans="1:5" ht="22.5" customHeight="1" x14ac:dyDescent="0.3">
      <c r="A1" s="8" t="s">
        <v>173</v>
      </c>
      <c r="B1" s="8"/>
      <c r="C1" s="8"/>
      <c r="D1" s="8"/>
      <c r="E1" s="8"/>
    </row>
    <row r="2" spans="1:5" ht="10.5" customHeight="1" x14ac:dyDescent="0.2"/>
    <row r="4" spans="1:5" ht="12.75" customHeight="1" x14ac:dyDescent="0.2"/>
    <row r="6" spans="1:5" ht="10.5" customHeight="1" x14ac:dyDescent="0.2"/>
    <row r="7" spans="1:5" ht="10.5" customHeight="1" x14ac:dyDescent="0.2"/>
    <row r="8" spans="1:5" ht="10.5" customHeight="1" x14ac:dyDescent="0.2"/>
    <row r="27" spans="1:3" ht="14.25" x14ac:dyDescent="0.3">
      <c r="A27" s="186" t="s">
        <v>172</v>
      </c>
    </row>
    <row r="29" spans="1:3" ht="30.75" customHeight="1" x14ac:dyDescent="0.2">
      <c r="A29" s="203" t="s">
        <v>13</v>
      </c>
      <c r="B29" s="203" t="s">
        <v>42</v>
      </c>
      <c r="C29" s="203" t="s">
        <v>43</v>
      </c>
    </row>
    <row r="30" spans="1:3" ht="22.5" customHeight="1" x14ac:dyDescent="0.2">
      <c r="A30" s="192" t="s">
        <v>16</v>
      </c>
      <c r="B30" s="196">
        <v>6</v>
      </c>
      <c r="C30" s="196">
        <v>83</v>
      </c>
    </row>
    <row r="31" spans="1:3" ht="22.5" customHeight="1" x14ac:dyDescent="0.2">
      <c r="A31" s="192" t="s">
        <v>17</v>
      </c>
      <c r="B31" s="196">
        <v>3</v>
      </c>
      <c r="C31" s="196">
        <v>76</v>
      </c>
    </row>
    <row r="32" spans="1:3" ht="22.5" customHeight="1" x14ac:dyDescent="0.2">
      <c r="A32" s="192" t="s">
        <v>18</v>
      </c>
      <c r="B32" s="196">
        <v>1</v>
      </c>
      <c r="C32" s="196">
        <v>92</v>
      </c>
    </row>
    <row r="33" spans="1:3" ht="22.5" customHeight="1" x14ac:dyDescent="0.2">
      <c r="A33" s="192" t="s">
        <v>19</v>
      </c>
      <c r="B33" s="196">
        <v>1</v>
      </c>
      <c r="C33" s="196">
        <v>108</v>
      </c>
    </row>
    <row r="34" spans="1:3" ht="22.5" customHeight="1" x14ac:dyDescent="0.2">
      <c r="A34" s="192" t="s">
        <v>20</v>
      </c>
      <c r="B34" s="196">
        <v>5</v>
      </c>
      <c r="C34" s="196">
        <v>118</v>
      </c>
    </row>
    <row r="35" spans="1:3" ht="22.5" customHeight="1" x14ac:dyDescent="0.2">
      <c r="A35" s="203" t="s">
        <v>35</v>
      </c>
      <c r="B35" s="203">
        <v>16</v>
      </c>
      <c r="C35" s="203">
        <v>477</v>
      </c>
    </row>
  </sheetData>
  <pageMargins left="0.5" right="0.5" top="0.5" bottom="0.5" header="0.4921259845" footer="0.4921259845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/>
  </sheetPr>
  <dimension ref="A1:N35"/>
  <sheetViews>
    <sheetView showGridLines="0" topLeftCell="A7" workbookViewId="0">
      <selection activeCell="A29" sqref="A29"/>
    </sheetView>
  </sheetViews>
  <sheetFormatPr defaultRowHeight="12.75" x14ac:dyDescent="0.2"/>
  <cols>
    <col min="1" max="1" width="28.85546875" style="17" bestFit="1" customWidth="1"/>
    <col min="2" max="6" width="11" style="17" bestFit="1" customWidth="1"/>
    <col min="7" max="7" width="12.140625" style="17" bestFit="1" customWidth="1"/>
    <col min="8" max="13" width="9.28515625" style="17" bestFit="1" customWidth="1"/>
    <col min="14" max="16384" width="9.140625" style="17"/>
  </cols>
  <sheetData>
    <row r="1" spans="1:14" ht="22.5" customHeight="1" x14ac:dyDescent="0.3">
      <c r="A1" s="8" t="s">
        <v>174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0.5" customHeight="1" x14ac:dyDescent="0.2"/>
    <row r="29" spans="1:13" ht="14.25" x14ac:dyDescent="0.3">
      <c r="A29" s="186" t="s">
        <v>172</v>
      </c>
    </row>
    <row r="31" spans="1:13" s="220" customFormat="1" ht="24.75" customHeight="1" x14ac:dyDescent="0.25">
      <c r="A31" s="215"/>
      <c r="B31" s="280" t="s">
        <v>14</v>
      </c>
      <c r="C31" s="280"/>
      <c r="D31" s="280"/>
      <c r="E31" s="280"/>
      <c r="F31" s="280"/>
      <c r="G31" s="280"/>
      <c r="H31" s="280" t="s">
        <v>175</v>
      </c>
      <c r="I31" s="280"/>
      <c r="J31" s="280"/>
      <c r="K31" s="280"/>
      <c r="L31" s="280"/>
      <c r="M31" s="280"/>
    </row>
    <row r="32" spans="1:13" s="220" customFormat="1" ht="21" customHeight="1" x14ac:dyDescent="0.25">
      <c r="A32" s="217" t="s">
        <v>46</v>
      </c>
      <c r="B32" s="203" t="s">
        <v>16</v>
      </c>
      <c r="C32" s="203" t="s">
        <v>17</v>
      </c>
      <c r="D32" s="203" t="s">
        <v>18</v>
      </c>
      <c r="E32" s="203" t="s">
        <v>19</v>
      </c>
      <c r="F32" s="203" t="s">
        <v>20</v>
      </c>
      <c r="G32" s="208" t="s">
        <v>35</v>
      </c>
      <c r="H32" s="203" t="s">
        <v>16</v>
      </c>
      <c r="I32" s="203" t="s">
        <v>17</v>
      </c>
      <c r="J32" s="203" t="s">
        <v>18</v>
      </c>
      <c r="K32" s="203" t="s">
        <v>19</v>
      </c>
      <c r="L32" s="203" t="s">
        <v>20</v>
      </c>
      <c r="M32" s="208" t="s">
        <v>35</v>
      </c>
    </row>
    <row r="33" spans="1:13" s="220" customFormat="1" ht="21" customHeight="1" x14ac:dyDescent="0.25">
      <c r="A33" s="187" t="s">
        <v>42</v>
      </c>
      <c r="B33" s="212">
        <v>436337</v>
      </c>
      <c r="C33" s="212">
        <v>414730</v>
      </c>
      <c r="D33" s="212">
        <v>20843</v>
      </c>
      <c r="E33" s="212">
        <v>3650</v>
      </c>
      <c r="F33" s="212">
        <v>1807712</v>
      </c>
      <c r="G33" s="212">
        <v>2683272</v>
      </c>
      <c r="H33" s="214">
        <v>9.4100975176960797E-2</v>
      </c>
      <c r="I33" s="214">
        <v>0.13360479744084899</v>
      </c>
      <c r="J33" s="214">
        <v>3.5579892674806302E-3</v>
      </c>
      <c r="K33" s="214">
        <v>5.7382177881607204E-4</v>
      </c>
      <c r="L33" s="214">
        <v>0.34534515946866501</v>
      </c>
      <c r="M33" s="214">
        <v>0.106502254122118</v>
      </c>
    </row>
    <row r="34" spans="1:13" s="220" customFormat="1" ht="21" customHeight="1" x14ac:dyDescent="0.25">
      <c r="A34" s="187" t="s">
        <v>43</v>
      </c>
      <c r="B34" s="212">
        <v>4200565</v>
      </c>
      <c r="C34" s="212">
        <v>2689425</v>
      </c>
      <c r="D34" s="212">
        <v>5837241</v>
      </c>
      <c r="E34" s="212">
        <v>6357210</v>
      </c>
      <c r="F34" s="212">
        <v>3426796</v>
      </c>
      <c r="G34" s="212">
        <v>22511237</v>
      </c>
      <c r="H34" s="214">
        <v>0.90589902482303897</v>
      </c>
      <c r="I34" s="214">
        <v>0.86639520255915103</v>
      </c>
      <c r="J34" s="214">
        <v>0.99644201073251903</v>
      </c>
      <c r="K34" s="214">
        <v>0.99942617822118396</v>
      </c>
      <c r="L34" s="214">
        <v>0.65465484053133605</v>
      </c>
      <c r="M34" s="214">
        <v>0.893497745877882</v>
      </c>
    </row>
    <row r="35" spans="1:13" s="220" customFormat="1" ht="21" customHeight="1" x14ac:dyDescent="0.25">
      <c r="A35" s="204" t="s">
        <v>35</v>
      </c>
      <c r="B35" s="218">
        <v>4636902</v>
      </c>
      <c r="C35" s="218">
        <v>3104155</v>
      </c>
      <c r="D35" s="218">
        <v>5858084</v>
      </c>
      <c r="E35" s="218">
        <v>6360860</v>
      </c>
      <c r="F35" s="218">
        <v>5234508</v>
      </c>
      <c r="G35" s="218">
        <v>25194509</v>
      </c>
      <c r="H35" s="219">
        <v>1</v>
      </c>
      <c r="I35" s="219">
        <v>1</v>
      </c>
      <c r="J35" s="219">
        <v>1</v>
      </c>
      <c r="K35" s="219">
        <v>1</v>
      </c>
      <c r="L35" s="219">
        <v>1</v>
      </c>
      <c r="M35" s="219">
        <v>1</v>
      </c>
    </row>
  </sheetData>
  <mergeCells count="2">
    <mergeCell ref="B31:G31"/>
    <mergeCell ref="H31:M31"/>
  </mergeCells>
  <pageMargins left="0.5" right="0.5" top="0.5" bottom="0.5" header="0.4921259845" footer="0.4921259845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6"/>
  <sheetViews>
    <sheetView workbookViewId="0">
      <selection activeCell="K6" sqref="K6"/>
    </sheetView>
  </sheetViews>
  <sheetFormatPr defaultRowHeight="12.75" x14ac:dyDescent="0.2"/>
  <cols>
    <col min="1" max="1" width="21" style="17" customWidth="1"/>
    <col min="2" max="16384" width="9.140625" style="17"/>
  </cols>
  <sheetData>
    <row r="1" spans="1:1" ht="16.5" x14ac:dyDescent="0.3">
      <c r="A1" s="8" t="s">
        <v>176</v>
      </c>
    </row>
    <row r="27" spans="1:2" ht="14.25" x14ac:dyDescent="0.3">
      <c r="A27" s="186" t="s">
        <v>172</v>
      </c>
    </row>
    <row r="29" spans="1:2" ht="13.5" x14ac:dyDescent="0.25">
      <c r="A29" s="204" t="s">
        <v>65</v>
      </c>
      <c r="B29" s="216" t="s">
        <v>20</v>
      </c>
    </row>
    <row r="30" spans="1:2" ht="14.25" x14ac:dyDescent="0.2">
      <c r="A30" s="191" t="s">
        <v>66</v>
      </c>
      <c r="B30" s="189">
        <v>49</v>
      </c>
    </row>
    <row r="31" spans="1:2" ht="14.25" x14ac:dyDescent="0.2">
      <c r="A31" s="191" t="s">
        <v>67</v>
      </c>
      <c r="B31" s="189">
        <v>9</v>
      </c>
    </row>
    <row r="32" spans="1:2" ht="14.25" x14ac:dyDescent="0.2">
      <c r="A32" s="191" t="s">
        <v>68</v>
      </c>
      <c r="B32" s="189">
        <v>9</v>
      </c>
    </row>
    <row r="33" spans="1:2" ht="14.25" x14ac:dyDescent="0.2">
      <c r="A33" s="191" t="s">
        <v>69</v>
      </c>
      <c r="B33" s="189">
        <v>8</v>
      </c>
    </row>
    <row r="34" spans="1:2" ht="14.25" x14ac:dyDescent="0.2">
      <c r="A34" s="191" t="s">
        <v>70</v>
      </c>
      <c r="B34" s="189">
        <v>8</v>
      </c>
    </row>
    <row r="35" spans="1:2" ht="14.25" x14ac:dyDescent="0.2">
      <c r="A35" s="191" t="s">
        <v>71</v>
      </c>
      <c r="B35" s="189">
        <v>7</v>
      </c>
    </row>
    <row r="36" spans="1:2" ht="14.25" x14ac:dyDescent="0.3">
      <c r="A36" s="191" t="s">
        <v>40</v>
      </c>
      <c r="B36" s="188">
        <f>SUM('[1]quantidade de lançamentos estra'!F11:F61)</f>
        <v>33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/>
  </sheetPr>
  <dimension ref="A1:F35"/>
  <sheetViews>
    <sheetView showGridLines="0" workbookViewId="0">
      <selection activeCell="L13" sqref="L13"/>
    </sheetView>
  </sheetViews>
  <sheetFormatPr defaultRowHeight="12.75" x14ac:dyDescent="0.2"/>
  <cols>
    <col min="1" max="1" width="15" style="9" bestFit="1" customWidth="1"/>
    <col min="2" max="2" width="11.140625" style="9" bestFit="1" customWidth="1"/>
    <col min="3" max="3" width="15.85546875" style="9" customWidth="1"/>
    <col min="4" max="5" width="9.140625" style="9"/>
    <col min="6" max="6" width="9.7109375" style="9" bestFit="1" customWidth="1"/>
    <col min="7" max="16384" width="9.140625" style="9"/>
  </cols>
  <sheetData>
    <row r="1" spans="1:6" ht="22.5" customHeight="1" x14ac:dyDescent="0.3">
      <c r="A1" s="8" t="s">
        <v>72</v>
      </c>
      <c r="B1" s="8"/>
      <c r="C1" s="8"/>
      <c r="D1" s="8"/>
      <c r="E1" s="8"/>
    </row>
    <row r="2" spans="1:6" ht="10.5" customHeight="1" x14ac:dyDescent="0.2"/>
    <row r="3" spans="1:6" ht="12.75" customHeight="1" x14ac:dyDescent="0.2">
      <c r="A3" s="281"/>
      <c r="B3" s="281"/>
      <c r="C3" s="281"/>
    </row>
    <row r="9" spans="1:6" x14ac:dyDescent="0.2">
      <c r="D9" s="10"/>
    </row>
    <row r="12" spans="1:6" x14ac:dyDescent="0.2">
      <c r="E12" s="10"/>
    </row>
    <row r="13" spans="1:6" x14ac:dyDescent="0.2">
      <c r="E13" s="10"/>
    </row>
    <row r="14" spans="1:6" x14ac:dyDescent="0.2">
      <c r="E14" s="10"/>
    </row>
    <row r="15" spans="1:6" x14ac:dyDescent="0.2">
      <c r="E15" s="10"/>
      <c r="F15" s="59"/>
    </row>
    <row r="16" spans="1:6" x14ac:dyDescent="0.2">
      <c r="C16" s="58"/>
    </row>
    <row r="17" spans="1:3" x14ac:dyDescent="0.2">
      <c r="C17" s="58"/>
    </row>
    <row r="18" spans="1:3" x14ac:dyDescent="0.2">
      <c r="C18" s="58"/>
    </row>
    <row r="19" spans="1:3" x14ac:dyDescent="0.2">
      <c r="C19" s="58"/>
    </row>
    <row r="20" spans="1:3" x14ac:dyDescent="0.2">
      <c r="C20" s="58"/>
    </row>
    <row r="30" spans="1:3" ht="30.75" customHeight="1" x14ac:dyDescent="0.2">
      <c r="A30" s="203" t="s">
        <v>13</v>
      </c>
      <c r="B30" s="203" t="s">
        <v>14</v>
      </c>
      <c r="C30" s="203" t="s">
        <v>15</v>
      </c>
    </row>
    <row r="31" spans="1:3" ht="14.25" x14ac:dyDescent="0.2">
      <c r="A31" s="165" t="s">
        <v>16</v>
      </c>
      <c r="B31" s="221">
        <v>91958604</v>
      </c>
      <c r="C31" s="178">
        <v>0.81616970694349877</v>
      </c>
    </row>
    <row r="32" spans="1:3" ht="14.25" x14ac:dyDescent="0.2">
      <c r="A32" s="165" t="s">
        <v>17</v>
      </c>
      <c r="B32" s="221">
        <v>106045198</v>
      </c>
      <c r="C32" s="178">
        <v>0.78647079342017268</v>
      </c>
    </row>
    <row r="33" spans="1:3" ht="14.25" x14ac:dyDescent="0.2">
      <c r="A33" s="165" t="s">
        <v>18</v>
      </c>
      <c r="B33" s="221">
        <v>119660718</v>
      </c>
      <c r="C33" s="178">
        <v>0.83557278904199861</v>
      </c>
    </row>
    <row r="34" spans="1:3" ht="14.25" x14ac:dyDescent="0.2">
      <c r="A34" s="165" t="s">
        <v>19</v>
      </c>
      <c r="B34" s="221">
        <v>124582654</v>
      </c>
      <c r="C34" s="178">
        <v>0.8498511809807876</v>
      </c>
    </row>
    <row r="35" spans="1:3" ht="14.25" x14ac:dyDescent="0.2">
      <c r="A35" s="165" t="s">
        <v>20</v>
      </c>
      <c r="B35" s="221">
        <v>116491729</v>
      </c>
      <c r="C35" s="178">
        <v>0.77913946022816616</v>
      </c>
    </row>
  </sheetData>
  <mergeCells count="1">
    <mergeCell ref="A3:C3"/>
  </mergeCells>
  <pageMargins left="0.5" right="0.5" top="0.5" bottom="0.5" header="0.4921259845" footer="0.4921259845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/>
  </sheetPr>
  <dimension ref="A1:E34"/>
  <sheetViews>
    <sheetView showGridLines="0" workbookViewId="0">
      <selection activeCell="B31" sqref="B31"/>
    </sheetView>
  </sheetViews>
  <sheetFormatPr defaultRowHeight="12.75" x14ac:dyDescent="0.2"/>
  <cols>
    <col min="1" max="1" width="15.42578125" style="17" customWidth="1"/>
    <col min="2" max="4" width="13.42578125" style="17" customWidth="1"/>
    <col min="5" max="5" width="9.42578125" style="17" customWidth="1"/>
    <col min="6" max="16384" width="9.140625" style="17"/>
  </cols>
  <sheetData>
    <row r="1" spans="1:5" ht="22.5" customHeight="1" x14ac:dyDescent="0.3">
      <c r="A1" s="8" t="s">
        <v>73</v>
      </c>
      <c r="B1" s="8"/>
      <c r="C1" s="8"/>
      <c r="D1" s="8"/>
      <c r="E1" s="8"/>
    </row>
    <row r="2" spans="1:5" ht="10.5" customHeight="1" x14ac:dyDescent="0.2"/>
    <row r="3" spans="1:5" x14ac:dyDescent="0.2">
      <c r="A3" s="282"/>
      <c r="B3" s="282"/>
      <c r="C3" s="282"/>
      <c r="D3" s="282"/>
      <c r="E3" s="282"/>
    </row>
    <row r="4" spans="1:5" x14ac:dyDescent="0.2">
      <c r="A4" s="282"/>
      <c r="B4" s="282"/>
      <c r="C4" s="282"/>
      <c r="D4" s="282"/>
      <c r="E4" s="282"/>
    </row>
    <row r="6" spans="1:5" ht="10.5" customHeight="1" x14ac:dyDescent="0.2">
      <c r="A6" s="273"/>
      <c r="B6" s="273"/>
      <c r="C6" s="273"/>
      <c r="D6" s="273"/>
      <c r="E6" s="273"/>
    </row>
    <row r="7" spans="1:5" ht="10.5" customHeight="1" x14ac:dyDescent="0.2">
      <c r="A7" s="274"/>
      <c r="B7" s="274"/>
      <c r="C7" s="274"/>
      <c r="D7" s="274"/>
      <c r="E7" s="274"/>
    </row>
    <row r="8" spans="1:5" ht="10.5" customHeight="1" x14ac:dyDescent="0.2"/>
    <row r="12" spans="1:5" x14ac:dyDescent="0.2">
      <c r="E12" s="18"/>
    </row>
    <row r="13" spans="1:5" x14ac:dyDescent="0.2">
      <c r="E13" s="18"/>
    </row>
    <row r="14" spans="1:5" x14ac:dyDescent="0.2">
      <c r="E14" s="18"/>
    </row>
    <row r="15" spans="1:5" x14ac:dyDescent="0.2">
      <c r="E15" s="18"/>
    </row>
    <row r="16" spans="1:5" x14ac:dyDescent="0.2">
      <c r="E16" s="18"/>
    </row>
    <row r="17" spans="1:4" x14ac:dyDescent="0.2">
      <c r="D17" s="19"/>
    </row>
    <row r="21" spans="1:4" x14ac:dyDescent="0.2">
      <c r="B21" s="20"/>
      <c r="C21" s="20"/>
    </row>
    <row r="22" spans="1:4" x14ac:dyDescent="0.2">
      <c r="B22" s="20"/>
      <c r="C22" s="20"/>
    </row>
    <row r="23" spans="1:4" x14ac:dyDescent="0.2">
      <c r="B23" s="20"/>
      <c r="C23" s="20"/>
    </row>
    <row r="24" spans="1:4" x14ac:dyDescent="0.2">
      <c r="B24" s="20"/>
      <c r="C24" s="20"/>
    </row>
    <row r="25" spans="1:4" x14ac:dyDescent="0.2">
      <c r="B25" s="20"/>
      <c r="C25" s="20"/>
    </row>
    <row r="28" spans="1:4" ht="32.25" customHeight="1" x14ac:dyDescent="0.2">
      <c r="A28" s="202" t="s">
        <v>13</v>
      </c>
      <c r="B28" s="203" t="s">
        <v>42</v>
      </c>
      <c r="C28" s="203" t="s">
        <v>43</v>
      </c>
    </row>
    <row r="29" spans="1:4" ht="14.25" x14ac:dyDescent="0.2">
      <c r="A29" s="187" t="s">
        <v>16</v>
      </c>
      <c r="B29" s="189">
        <v>80</v>
      </c>
      <c r="C29" s="189">
        <v>64</v>
      </c>
    </row>
    <row r="30" spans="1:4" ht="14.25" x14ac:dyDescent="0.2">
      <c r="A30" s="187" t="s">
        <v>17</v>
      </c>
      <c r="B30" s="189">
        <v>80</v>
      </c>
      <c r="C30" s="189">
        <v>69</v>
      </c>
    </row>
    <row r="31" spans="1:4" ht="14.25" x14ac:dyDescent="0.2">
      <c r="A31" s="187" t="s">
        <v>18</v>
      </c>
      <c r="B31" s="189">
        <v>86</v>
      </c>
      <c r="C31" s="189">
        <v>58</v>
      </c>
    </row>
    <row r="32" spans="1:4" ht="14.25" x14ac:dyDescent="0.2">
      <c r="A32" s="187" t="s">
        <v>19</v>
      </c>
      <c r="B32" s="189">
        <v>72</v>
      </c>
      <c r="C32" s="189">
        <v>61</v>
      </c>
    </row>
    <row r="33" spans="1:3" ht="14.25" x14ac:dyDescent="0.2">
      <c r="A33" s="187" t="s">
        <v>20</v>
      </c>
      <c r="B33" s="189">
        <v>67</v>
      </c>
      <c r="C33" s="189">
        <v>78</v>
      </c>
    </row>
    <row r="34" spans="1:3" ht="13.5" x14ac:dyDescent="0.2">
      <c r="A34" s="204" t="s">
        <v>35</v>
      </c>
      <c r="B34" s="209">
        <f>SUM(B29:B33)</f>
        <v>385</v>
      </c>
      <c r="C34" s="209">
        <f>SUM(C29:C33)</f>
        <v>330</v>
      </c>
    </row>
  </sheetData>
  <mergeCells count="4">
    <mergeCell ref="A3:E3"/>
    <mergeCell ref="A4:E4"/>
    <mergeCell ref="A6:E6"/>
    <mergeCell ref="A7:E7"/>
  </mergeCells>
  <pageMargins left="0.5" right="0.5" top="0.5" bottom="0.5" header="0.4921259845" footer="0.4921259845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/>
  </sheetPr>
  <dimension ref="A1:N34"/>
  <sheetViews>
    <sheetView showGridLines="0" workbookViewId="0">
      <selection activeCell="C32" sqref="C32"/>
    </sheetView>
  </sheetViews>
  <sheetFormatPr defaultRowHeight="12.75" x14ac:dyDescent="0.2"/>
  <cols>
    <col min="1" max="1" width="28.85546875" style="17" bestFit="1" customWidth="1"/>
    <col min="2" max="2" width="16.140625" style="17" customWidth="1"/>
    <col min="3" max="3" width="16.42578125" style="17" customWidth="1"/>
    <col min="4" max="4" width="11" style="17" bestFit="1" customWidth="1"/>
    <col min="5" max="6" width="13.7109375" style="17" customWidth="1"/>
    <col min="7" max="7" width="16.42578125" style="17" customWidth="1"/>
    <col min="8" max="13" width="9.28515625" style="17" bestFit="1" customWidth="1"/>
    <col min="14" max="16384" width="9.140625" style="17"/>
  </cols>
  <sheetData>
    <row r="1" spans="1:14" ht="22.5" customHeight="1" x14ac:dyDescent="0.3">
      <c r="A1" s="176" t="s">
        <v>74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0.5" customHeight="1" x14ac:dyDescent="0.2"/>
    <row r="6" spans="1:14" x14ac:dyDescent="0.2">
      <c r="N6" s="18"/>
    </row>
    <row r="30" spans="1:7" s="220" customFormat="1" ht="19.5" customHeight="1" x14ac:dyDescent="0.25">
      <c r="A30" s="202" t="s">
        <v>46</v>
      </c>
      <c r="B30" s="203" t="s">
        <v>16</v>
      </c>
      <c r="C30" s="203" t="s">
        <v>17</v>
      </c>
      <c r="D30" s="203" t="s">
        <v>18</v>
      </c>
      <c r="E30" s="203" t="s">
        <v>19</v>
      </c>
      <c r="F30" s="203" t="s">
        <v>20</v>
      </c>
      <c r="G30" s="208" t="s">
        <v>35</v>
      </c>
    </row>
    <row r="31" spans="1:7" s="220" customFormat="1" ht="19.5" customHeight="1" x14ac:dyDescent="0.25">
      <c r="A31" s="187" t="s">
        <v>42</v>
      </c>
      <c r="B31" s="223">
        <v>0.81969562086871195</v>
      </c>
      <c r="C31" s="223">
        <v>0.83879560487029303</v>
      </c>
      <c r="D31" s="223">
        <v>0.82032767010473695</v>
      </c>
      <c r="E31" s="223">
        <v>0.777409132735284</v>
      </c>
      <c r="F31" s="223">
        <v>0.81869586638206704</v>
      </c>
      <c r="G31" s="223">
        <v>0.81381893503127001</v>
      </c>
    </row>
    <row r="32" spans="1:7" s="220" customFormat="1" ht="19.5" customHeight="1" x14ac:dyDescent="0.25">
      <c r="A32" s="187" t="s">
        <v>43</v>
      </c>
      <c r="B32" s="223">
        <v>0.180304379131288</v>
      </c>
      <c r="C32" s="223">
        <v>0.161204395129707</v>
      </c>
      <c r="D32" s="223">
        <v>0.17967232989526299</v>
      </c>
      <c r="E32" s="223">
        <v>0.222590867264716</v>
      </c>
      <c r="F32" s="223">
        <v>0.18130413361793299</v>
      </c>
      <c r="G32" s="223">
        <v>0.18618106496872999</v>
      </c>
    </row>
    <row r="33" spans="1:7" s="220" customFormat="1" ht="19.5" customHeight="1" x14ac:dyDescent="0.25">
      <c r="A33" s="204" t="s">
        <v>35</v>
      </c>
      <c r="B33" s="224">
        <v>1</v>
      </c>
      <c r="C33" s="224">
        <v>1</v>
      </c>
      <c r="D33" s="224">
        <v>1</v>
      </c>
      <c r="E33" s="224">
        <v>1</v>
      </c>
      <c r="F33" s="224">
        <v>1</v>
      </c>
      <c r="G33" s="224">
        <v>1</v>
      </c>
    </row>
    <row r="34" spans="1:7" s="220" customFormat="1" ht="19.5" customHeight="1" x14ac:dyDescent="0.25"/>
  </sheetData>
  <pageMargins left="0.5" right="0.5" top="0.5" bottom="0.5" header="0.4921259845" footer="0.4921259845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/>
  </sheetPr>
  <dimension ref="A1:H36"/>
  <sheetViews>
    <sheetView showGridLines="0" workbookViewId="0">
      <selection activeCell="M9" sqref="M9"/>
    </sheetView>
  </sheetViews>
  <sheetFormatPr defaultRowHeight="12.75" x14ac:dyDescent="0.2"/>
  <cols>
    <col min="1" max="1" width="36.5703125" style="17" customWidth="1"/>
    <col min="2" max="6" width="9.28515625" style="17" customWidth="1"/>
    <col min="7" max="7" width="9.42578125" style="17" customWidth="1"/>
    <col min="8" max="8" width="15.140625" style="17" customWidth="1"/>
    <col min="9" max="16384" width="9.140625" style="17"/>
  </cols>
  <sheetData>
    <row r="1" spans="1:8" ht="22.5" customHeight="1" x14ac:dyDescent="0.3">
      <c r="A1" s="8" t="s">
        <v>75</v>
      </c>
      <c r="B1" s="8"/>
      <c r="C1" s="8"/>
      <c r="D1" s="8"/>
      <c r="E1" s="8"/>
      <c r="F1" s="8"/>
      <c r="G1" s="8"/>
      <c r="H1" s="8"/>
    </row>
    <row r="2" spans="1:8" ht="10.5" customHeight="1" x14ac:dyDescent="0.2"/>
    <row r="30" spans="1:7" s="220" customFormat="1" ht="22.5" customHeight="1" x14ac:dyDescent="0.25">
      <c r="A30" s="202" t="s">
        <v>167</v>
      </c>
      <c r="B30" s="203" t="s">
        <v>16</v>
      </c>
      <c r="C30" s="203" t="s">
        <v>17</v>
      </c>
      <c r="D30" s="203" t="s">
        <v>18</v>
      </c>
      <c r="E30" s="203" t="s">
        <v>19</v>
      </c>
      <c r="F30" s="203" t="s">
        <v>20</v>
      </c>
      <c r="G30" s="208" t="s">
        <v>35</v>
      </c>
    </row>
    <row r="31" spans="1:7" s="220" customFormat="1" ht="22.5" customHeight="1" x14ac:dyDescent="0.25">
      <c r="A31" s="187" t="s">
        <v>49</v>
      </c>
      <c r="B31" s="196">
        <v>20</v>
      </c>
      <c r="C31" s="196">
        <v>17</v>
      </c>
      <c r="D31" s="196">
        <v>13</v>
      </c>
      <c r="E31" s="196">
        <v>9</v>
      </c>
      <c r="F31" s="196">
        <v>6</v>
      </c>
      <c r="G31" s="205">
        <v>65</v>
      </c>
    </row>
    <row r="32" spans="1:7" s="220" customFormat="1" ht="22.5" customHeight="1" x14ac:dyDescent="0.25">
      <c r="A32" s="187" t="s">
        <v>50</v>
      </c>
      <c r="B32" s="196">
        <v>54</v>
      </c>
      <c r="C32" s="196">
        <v>65</v>
      </c>
      <c r="D32" s="196">
        <v>41</v>
      </c>
      <c r="E32" s="196">
        <v>43</v>
      </c>
      <c r="F32" s="196">
        <v>42</v>
      </c>
      <c r="G32" s="205">
        <v>245</v>
      </c>
    </row>
    <row r="33" spans="1:7" s="220" customFormat="1" ht="22.5" customHeight="1" x14ac:dyDescent="0.25">
      <c r="A33" s="187" t="s">
        <v>51</v>
      </c>
      <c r="B33" s="196">
        <v>55</v>
      </c>
      <c r="C33" s="196">
        <v>47</v>
      </c>
      <c r="D33" s="196">
        <v>53</v>
      </c>
      <c r="E33" s="196">
        <v>47</v>
      </c>
      <c r="F33" s="196">
        <v>52</v>
      </c>
      <c r="G33" s="205">
        <v>254</v>
      </c>
    </row>
    <row r="34" spans="1:7" s="220" customFormat="1" ht="22.5" customHeight="1" x14ac:dyDescent="0.25">
      <c r="A34" s="187" t="s">
        <v>52</v>
      </c>
      <c r="B34" s="196">
        <v>11</v>
      </c>
      <c r="C34" s="196">
        <v>17</v>
      </c>
      <c r="D34" s="196">
        <v>31</v>
      </c>
      <c r="E34" s="196">
        <v>25</v>
      </c>
      <c r="F34" s="196">
        <v>30</v>
      </c>
      <c r="G34" s="205">
        <v>114</v>
      </c>
    </row>
    <row r="35" spans="1:7" s="220" customFormat="1" ht="22.5" customHeight="1" x14ac:dyDescent="0.25">
      <c r="A35" s="187" t="s">
        <v>53</v>
      </c>
      <c r="B35" s="196">
        <v>4</v>
      </c>
      <c r="C35" s="196">
        <v>3</v>
      </c>
      <c r="D35" s="196">
        <v>6</v>
      </c>
      <c r="E35" s="196">
        <v>9</v>
      </c>
      <c r="F35" s="196">
        <v>15</v>
      </c>
      <c r="G35" s="205">
        <v>37</v>
      </c>
    </row>
    <row r="36" spans="1:7" s="220" customFormat="1" ht="22.5" customHeight="1" x14ac:dyDescent="0.25">
      <c r="A36" s="204" t="s">
        <v>35</v>
      </c>
      <c r="B36" s="205">
        <v>144</v>
      </c>
      <c r="C36" s="205">
        <v>149</v>
      </c>
      <c r="D36" s="205">
        <v>144</v>
      </c>
      <c r="E36" s="205">
        <v>133</v>
      </c>
      <c r="F36" s="205">
        <v>145</v>
      </c>
      <c r="G36" s="205">
        <v>715</v>
      </c>
    </row>
  </sheetData>
  <pageMargins left="0.5" right="0.5" top="0.5" bottom="0.5" header="0.4921259845" footer="0.4921259845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/>
  </sheetPr>
  <dimension ref="A1:F43"/>
  <sheetViews>
    <sheetView showGridLines="0" workbookViewId="0">
      <selection activeCell="M7" sqref="M7"/>
    </sheetView>
  </sheetViews>
  <sheetFormatPr defaultRowHeight="12.75" x14ac:dyDescent="0.2"/>
  <cols>
    <col min="1" max="1" width="36.5703125" style="17" bestFit="1" customWidth="1"/>
    <col min="2" max="6" width="5.5703125" style="17" customWidth="1"/>
    <col min="7" max="16384" width="9.140625" style="17"/>
  </cols>
  <sheetData>
    <row r="1" spans="1:6" ht="22.5" customHeight="1" x14ac:dyDescent="0.3">
      <c r="A1" s="8" t="s">
        <v>76</v>
      </c>
      <c r="B1" s="8"/>
      <c r="C1" s="8"/>
      <c r="D1" s="8"/>
      <c r="E1" s="8"/>
      <c r="F1" s="8"/>
    </row>
    <row r="2" spans="1:6" ht="10.5" customHeight="1" x14ac:dyDescent="0.2"/>
    <row r="37" spans="1:6" ht="27" x14ac:dyDescent="0.2">
      <c r="A37" s="202" t="s">
        <v>177</v>
      </c>
      <c r="B37" s="203" t="s">
        <v>16</v>
      </c>
      <c r="C37" s="203" t="s">
        <v>17</v>
      </c>
      <c r="D37" s="203" t="s">
        <v>18</v>
      </c>
      <c r="E37" s="203" t="s">
        <v>19</v>
      </c>
      <c r="F37" s="203" t="s">
        <v>20</v>
      </c>
    </row>
    <row r="38" spans="1:6" ht="14.25" x14ac:dyDescent="0.2">
      <c r="A38" s="187" t="s">
        <v>58</v>
      </c>
      <c r="B38" s="189">
        <v>72</v>
      </c>
      <c r="C38" s="189">
        <v>57</v>
      </c>
      <c r="D38" s="189">
        <v>66</v>
      </c>
      <c r="E38" s="189">
        <v>57</v>
      </c>
      <c r="F38" s="189">
        <v>53</v>
      </c>
    </row>
    <row r="39" spans="1:6" ht="14.25" x14ac:dyDescent="0.2">
      <c r="A39" s="187" t="s">
        <v>59</v>
      </c>
      <c r="B39" s="189">
        <v>43</v>
      </c>
      <c r="C39" s="189">
        <v>56</v>
      </c>
      <c r="D39" s="189">
        <v>36</v>
      </c>
      <c r="E39" s="189">
        <v>40</v>
      </c>
      <c r="F39" s="189">
        <v>42</v>
      </c>
    </row>
    <row r="40" spans="1:6" ht="14.25" x14ac:dyDescent="0.2">
      <c r="A40" s="187" t="s">
        <v>60</v>
      </c>
      <c r="B40" s="189">
        <v>63</v>
      </c>
      <c r="C40" s="189">
        <v>45</v>
      </c>
      <c r="D40" s="189">
        <v>56</v>
      </c>
      <c r="E40" s="189">
        <v>51</v>
      </c>
      <c r="F40" s="189">
        <v>49</v>
      </c>
    </row>
    <row r="41" spans="1:6" ht="14.25" x14ac:dyDescent="0.2">
      <c r="A41" s="187" t="s">
        <v>61</v>
      </c>
      <c r="B41" s="189">
        <v>16</v>
      </c>
      <c r="C41" s="189">
        <v>19</v>
      </c>
      <c r="D41" s="189">
        <v>21</v>
      </c>
      <c r="E41" s="189">
        <v>15</v>
      </c>
      <c r="F41" s="189">
        <v>22</v>
      </c>
    </row>
    <row r="42" spans="1:6" ht="14.25" x14ac:dyDescent="0.2">
      <c r="A42" s="187" t="s">
        <v>62</v>
      </c>
      <c r="B42" s="189">
        <v>26</v>
      </c>
      <c r="C42" s="189">
        <v>29</v>
      </c>
      <c r="D42" s="189">
        <v>33</v>
      </c>
      <c r="E42" s="189">
        <v>34</v>
      </c>
      <c r="F42" s="189">
        <v>34</v>
      </c>
    </row>
    <row r="43" spans="1:6" ht="13.5" x14ac:dyDescent="0.2">
      <c r="A43" s="204" t="s">
        <v>35</v>
      </c>
      <c r="B43" s="209">
        <v>220</v>
      </c>
      <c r="C43" s="209">
        <v>206</v>
      </c>
      <c r="D43" s="209">
        <v>212</v>
      </c>
      <c r="E43" s="209">
        <v>197</v>
      </c>
      <c r="F43" s="209">
        <v>200</v>
      </c>
    </row>
  </sheetData>
  <pageMargins left="0.5" right="0.5" top="0.5" bottom="0.5" header="0.4921259845" footer="0.4921259845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outlinePr summaryBelow="0"/>
  </sheetPr>
  <dimension ref="A1:H37"/>
  <sheetViews>
    <sheetView showGridLines="0" workbookViewId="0">
      <selection activeCell="J21" sqref="J21"/>
    </sheetView>
  </sheetViews>
  <sheetFormatPr defaultRowHeight="12.75" x14ac:dyDescent="0.2"/>
  <cols>
    <col min="1" max="1" width="15" style="17" bestFit="1" customWidth="1"/>
    <col min="2" max="2" width="17.42578125" style="17" customWidth="1"/>
    <col min="3" max="3" width="14.28515625" style="17" bestFit="1" customWidth="1"/>
    <col min="4" max="16384" width="9.140625" style="17"/>
  </cols>
  <sheetData>
    <row r="1" spans="1:4" ht="22.5" customHeight="1" x14ac:dyDescent="0.3">
      <c r="A1" s="176" t="s">
        <v>81</v>
      </c>
      <c r="B1" s="8"/>
      <c r="C1" s="8"/>
      <c r="D1" s="8"/>
    </row>
    <row r="2" spans="1:4" ht="10.5" customHeight="1" x14ac:dyDescent="0.2"/>
    <row r="32" spans="1:8" ht="36" customHeight="1" x14ac:dyDescent="0.2">
      <c r="A32" s="202" t="s">
        <v>13</v>
      </c>
      <c r="B32" s="203" t="s">
        <v>77</v>
      </c>
      <c r="C32" s="203" t="s">
        <v>78</v>
      </c>
      <c r="D32" s="283" t="s">
        <v>79</v>
      </c>
      <c r="E32" s="284"/>
      <c r="F32" s="283" t="s">
        <v>80</v>
      </c>
      <c r="G32" s="285"/>
      <c r="H32" s="284"/>
    </row>
    <row r="33" spans="1:8" ht="14.25" x14ac:dyDescent="0.2">
      <c r="A33" s="187" t="s">
        <v>16</v>
      </c>
      <c r="B33" s="189">
        <v>59</v>
      </c>
      <c r="C33" s="189">
        <v>43</v>
      </c>
      <c r="D33" s="195">
        <v>16</v>
      </c>
      <c r="E33" s="222">
        <v>0.2711864406779661</v>
      </c>
      <c r="F33" s="195">
        <v>0</v>
      </c>
      <c r="G33" s="194">
        <v>16</v>
      </c>
      <c r="H33" s="225">
        <v>0.2711864406779661</v>
      </c>
    </row>
    <row r="34" spans="1:8" ht="14.25" x14ac:dyDescent="0.2">
      <c r="A34" s="187" t="s">
        <v>17</v>
      </c>
      <c r="B34" s="189">
        <v>60</v>
      </c>
      <c r="C34" s="189">
        <v>43</v>
      </c>
      <c r="D34" s="195">
        <v>18</v>
      </c>
      <c r="E34" s="222">
        <v>0.3</v>
      </c>
      <c r="F34" s="195">
        <v>1</v>
      </c>
      <c r="G34" s="194">
        <v>17</v>
      </c>
      <c r="H34" s="225">
        <v>0.28333333333333333</v>
      </c>
    </row>
    <row r="35" spans="1:8" ht="14.25" x14ac:dyDescent="0.2">
      <c r="A35" s="187" t="s">
        <v>18</v>
      </c>
      <c r="B35" s="189">
        <v>66</v>
      </c>
      <c r="C35" s="189">
        <v>54</v>
      </c>
      <c r="D35" s="195">
        <v>16</v>
      </c>
      <c r="E35" s="222">
        <v>0.24242424242424243</v>
      </c>
      <c r="F35" s="195">
        <v>4</v>
      </c>
      <c r="G35" s="194">
        <v>12</v>
      </c>
      <c r="H35" s="225">
        <v>0.18181818181818182</v>
      </c>
    </row>
    <row r="36" spans="1:8" ht="14.25" x14ac:dyDescent="0.2">
      <c r="A36" s="187" t="s">
        <v>19</v>
      </c>
      <c r="B36" s="189">
        <v>80</v>
      </c>
      <c r="C36" s="189">
        <v>54</v>
      </c>
      <c r="D36" s="195">
        <v>28</v>
      </c>
      <c r="E36" s="222">
        <v>0.35</v>
      </c>
      <c r="F36" s="195">
        <v>2</v>
      </c>
      <c r="G36" s="194">
        <v>26</v>
      </c>
      <c r="H36" s="225">
        <v>0.32500000000000001</v>
      </c>
    </row>
    <row r="37" spans="1:8" ht="14.25" x14ac:dyDescent="0.2">
      <c r="A37" s="187" t="s">
        <v>20</v>
      </c>
      <c r="B37" s="189">
        <v>94</v>
      </c>
      <c r="C37" s="189">
        <v>65</v>
      </c>
      <c r="D37" s="195">
        <v>33</v>
      </c>
      <c r="E37" s="222">
        <v>0.35106382978723405</v>
      </c>
      <c r="F37" s="195">
        <v>4</v>
      </c>
      <c r="G37" s="194">
        <v>29</v>
      </c>
      <c r="H37" s="225">
        <v>0.30851063829787234</v>
      </c>
    </row>
  </sheetData>
  <mergeCells count="2">
    <mergeCell ref="D32:E32"/>
    <mergeCell ref="F32:H32"/>
  </mergeCells>
  <pageMargins left="0.5" right="0.5" top="0.5" bottom="0.5" header="0.4921259845" footer="0.4921259845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26"/>
  <sheetViews>
    <sheetView workbookViewId="0">
      <selection activeCell="H28" sqref="H28"/>
    </sheetView>
  </sheetViews>
  <sheetFormatPr defaultRowHeight="15" x14ac:dyDescent="0.25"/>
  <cols>
    <col min="1" max="1" width="38.85546875" customWidth="1"/>
  </cols>
  <sheetData>
    <row r="1" spans="1:7" ht="16.5" x14ac:dyDescent="0.3">
      <c r="A1" s="8" t="s">
        <v>84</v>
      </c>
    </row>
    <row r="4" spans="1:7" x14ac:dyDescent="0.25">
      <c r="G4" s="34"/>
    </row>
    <row r="24" spans="1:6" ht="15.75" x14ac:dyDescent="0.3">
      <c r="B24" s="134">
        <v>2009</v>
      </c>
      <c r="C24" s="134">
        <v>2010</v>
      </c>
      <c r="D24" s="134">
        <v>2011</v>
      </c>
      <c r="E24" s="134">
        <v>2012</v>
      </c>
      <c r="F24" s="134">
        <v>2013</v>
      </c>
    </row>
    <row r="25" spans="1:6" ht="15.75" x14ac:dyDescent="0.3">
      <c r="A25" s="134" t="s">
        <v>82</v>
      </c>
      <c r="B25" s="135">
        <v>0.70599999999999996</v>
      </c>
      <c r="C25" s="135">
        <v>0.65620000000000001</v>
      </c>
      <c r="D25" s="135">
        <v>0.59209999999999996</v>
      </c>
      <c r="E25" s="135">
        <v>0.53369999999999995</v>
      </c>
      <c r="F25" s="135">
        <v>0.49409999999999998</v>
      </c>
    </row>
    <row r="26" spans="1:6" ht="15.75" x14ac:dyDescent="0.3">
      <c r="A26" s="134" t="s">
        <v>83</v>
      </c>
      <c r="B26" s="135">
        <v>0.94499999999999995</v>
      </c>
      <c r="C26" s="135">
        <v>0.88959999999999995</v>
      </c>
      <c r="D26" s="135">
        <v>0.88519999999999999</v>
      </c>
      <c r="E26" s="135">
        <v>0.8901</v>
      </c>
      <c r="F26" s="135">
        <v>0.83340000000000003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workbookViewId="0">
      <selection activeCell="C4" sqref="C4"/>
    </sheetView>
  </sheetViews>
  <sheetFormatPr defaultRowHeight="15" x14ac:dyDescent="0.25"/>
  <cols>
    <col min="1" max="1" width="39.85546875" customWidth="1"/>
    <col min="2" max="2" width="17.42578125" customWidth="1"/>
    <col min="3" max="3" width="18.140625" customWidth="1"/>
    <col min="4" max="4" width="18.5703125" customWidth="1"/>
    <col min="5" max="5" width="19.28515625" customWidth="1"/>
    <col min="6" max="6" width="15.42578125" bestFit="1" customWidth="1"/>
    <col min="7" max="7" width="9.140625" customWidth="1"/>
  </cols>
  <sheetData>
    <row r="1" spans="1:7" ht="16.5" x14ac:dyDescent="0.3">
      <c r="A1" s="8" t="s">
        <v>12</v>
      </c>
    </row>
    <row r="3" spans="1:7" x14ac:dyDescent="0.25">
      <c r="A3" s="142"/>
      <c r="B3" s="142"/>
      <c r="C3" s="2" t="s">
        <v>4</v>
      </c>
      <c r="D3" s="2" t="s">
        <v>5</v>
      </c>
      <c r="E3" s="2" t="s">
        <v>6</v>
      </c>
      <c r="F3" s="2" t="s">
        <v>7</v>
      </c>
    </row>
    <row r="4" spans="1:7" ht="28.5" x14ac:dyDescent="0.25">
      <c r="A4" s="144" t="s">
        <v>8</v>
      </c>
      <c r="B4" s="145">
        <v>1230733587.6500001</v>
      </c>
      <c r="C4" s="145">
        <v>1514165756.3</v>
      </c>
      <c r="D4" s="145">
        <v>1633503785.0899999</v>
      </c>
      <c r="E4" s="145">
        <v>1714748655</v>
      </c>
      <c r="F4" s="145">
        <v>1753169103.0799999</v>
      </c>
      <c r="G4" s="5"/>
    </row>
    <row r="5" spans="1:7" x14ac:dyDescent="0.25">
      <c r="A5" s="143" t="s">
        <v>9</v>
      </c>
      <c r="B5" s="143"/>
      <c r="C5" s="146">
        <f>C4/B4-1</f>
        <v>0.23029530638811435</v>
      </c>
      <c r="D5" s="146">
        <f t="shared" ref="D5:F5" si="0">D4/C4-1</f>
        <v>7.8814375700592576E-2</v>
      </c>
      <c r="E5" s="146">
        <f t="shared" si="0"/>
        <v>4.9736566668269866E-2</v>
      </c>
      <c r="F5" s="146">
        <f t="shared" si="0"/>
        <v>2.240587736749089E-2</v>
      </c>
    </row>
    <row r="6" spans="1:7" x14ac:dyDescent="0.25">
      <c r="A6" s="143" t="s">
        <v>10</v>
      </c>
      <c r="B6" s="143"/>
      <c r="C6" s="147">
        <v>7.5200000000000003E-2</v>
      </c>
      <c r="D6" s="147">
        <v>2.7199999999999998E-2</v>
      </c>
      <c r="E6" s="147">
        <v>1.03E-2</v>
      </c>
      <c r="F6" s="147">
        <v>2.2700000000000001E-2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26"/>
  <sheetViews>
    <sheetView workbookViewId="0"/>
  </sheetViews>
  <sheetFormatPr defaultRowHeight="15" x14ac:dyDescent="0.25"/>
  <cols>
    <col min="1" max="1" width="22" customWidth="1"/>
  </cols>
  <sheetData>
    <row r="1" spans="1:1" ht="16.5" x14ac:dyDescent="0.3">
      <c r="A1" s="8" t="s">
        <v>85</v>
      </c>
    </row>
    <row r="24" spans="1:7" ht="15.75" x14ac:dyDescent="0.3">
      <c r="B24" s="134">
        <v>2009</v>
      </c>
      <c r="C24" s="134">
        <v>2010</v>
      </c>
      <c r="D24" s="134">
        <v>2011</v>
      </c>
      <c r="E24" s="134">
        <v>2012</v>
      </c>
      <c r="F24" s="134">
        <v>2013</v>
      </c>
    </row>
    <row r="25" spans="1:7" ht="15.75" x14ac:dyDescent="0.3">
      <c r="A25" s="134" t="s">
        <v>82</v>
      </c>
      <c r="B25" s="135">
        <v>0.83</v>
      </c>
      <c r="C25" s="135">
        <v>0.78</v>
      </c>
      <c r="D25" s="135">
        <v>0.59</v>
      </c>
      <c r="E25" s="135">
        <v>0.86</v>
      </c>
      <c r="F25" s="135">
        <v>0.83</v>
      </c>
      <c r="G25" s="34"/>
    </row>
    <row r="26" spans="1:7" ht="15.75" x14ac:dyDescent="0.3">
      <c r="A26" s="134" t="s">
        <v>83</v>
      </c>
      <c r="B26" s="135">
        <v>0.95</v>
      </c>
      <c r="C26" s="135">
        <v>0.94</v>
      </c>
      <c r="D26" s="135">
        <v>0.88</v>
      </c>
      <c r="E26" s="135">
        <v>0.94</v>
      </c>
      <c r="F26" s="135">
        <v>0.96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outlinePr summaryBelow="0"/>
  </sheetPr>
  <dimension ref="A1:D47"/>
  <sheetViews>
    <sheetView showGridLines="0" topLeftCell="A25" workbookViewId="0">
      <selection activeCell="A25" sqref="A1:B1048576"/>
    </sheetView>
  </sheetViews>
  <sheetFormatPr defaultRowHeight="12.75" x14ac:dyDescent="0.2"/>
  <cols>
    <col min="1" max="2" width="23" style="9" customWidth="1"/>
    <col min="3" max="4" width="9.140625" style="9"/>
    <col min="5" max="5" width="13.28515625" style="9" bestFit="1" customWidth="1"/>
    <col min="6" max="16384" width="9.140625" style="9"/>
  </cols>
  <sheetData>
    <row r="1" spans="1:4" ht="16.5" x14ac:dyDescent="0.3">
      <c r="A1" s="8" t="s">
        <v>178</v>
      </c>
    </row>
    <row r="2" spans="1:4" ht="10.5" customHeight="1" x14ac:dyDescent="0.2">
      <c r="C2" s="10"/>
    </row>
    <row r="4" spans="1:4" x14ac:dyDescent="0.2">
      <c r="C4" s="35"/>
      <c r="D4" s="36"/>
    </row>
    <row r="5" spans="1:4" x14ac:dyDescent="0.2">
      <c r="C5" s="35"/>
      <c r="D5" s="36"/>
    </row>
    <row r="6" spans="1:4" x14ac:dyDescent="0.2">
      <c r="C6" s="35"/>
      <c r="D6" s="36"/>
    </row>
    <row r="7" spans="1:4" x14ac:dyDescent="0.2">
      <c r="C7" s="35"/>
      <c r="D7" s="36"/>
    </row>
    <row r="8" spans="1:4" x14ac:dyDescent="0.2">
      <c r="C8" s="35"/>
      <c r="D8" s="36"/>
    </row>
    <row r="9" spans="1:4" x14ac:dyDescent="0.2">
      <c r="C9" s="35"/>
      <c r="D9" s="36"/>
    </row>
    <row r="10" spans="1:4" x14ac:dyDescent="0.2">
      <c r="C10" s="35"/>
      <c r="D10" s="36"/>
    </row>
    <row r="11" spans="1:4" x14ac:dyDescent="0.2">
      <c r="C11" s="35"/>
      <c r="D11" s="36"/>
    </row>
    <row r="12" spans="1:4" x14ac:dyDescent="0.2">
      <c r="A12" s="36"/>
    </row>
    <row r="13" spans="1:4" x14ac:dyDescent="0.2">
      <c r="A13" s="36"/>
    </row>
    <row r="14" spans="1:4" x14ac:dyDescent="0.2">
      <c r="A14" s="36"/>
    </row>
    <row r="15" spans="1:4" x14ac:dyDescent="0.2">
      <c r="A15" s="36"/>
    </row>
    <row r="34" spans="1:2" ht="27" x14ac:dyDescent="0.25">
      <c r="A34" s="182" t="s">
        <v>86</v>
      </c>
      <c r="B34" s="180" t="s">
        <v>45</v>
      </c>
    </row>
    <row r="35" spans="1:2" ht="14.25" x14ac:dyDescent="0.2">
      <c r="A35" s="165" t="s">
        <v>87</v>
      </c>
      <c r="B35" s="170">
        <v>0.16261012053045801</v>
      </c>
    </row>
    <row r="36" spans="1:2" ht="14.25" x14ac:dyDescent="0.2">
      <c r="A36" s="165" t="s">
        <v>88</v>
      </c>
      <c r="B36" s="170">
        <v>0.123628548980696</v>
      </c>
    </row>
    <row r="37" spans="1:2" ht="14.25" x14ac:dyDescent="0.2">
      <c r="A37" s="165" t="s">
        <v>89</v>
      </c>
      <c r="B37" s="170">
        <v>8.6648173534923101E-2</v>
      </c>
    </row>
    <row r="38" spans="1:2" ht="14.25" x14ac:dyDescent="0.2">
      <c r="A38" s="165" t="s">
        <v>90</v>
      </c>
      <c r="B38" s="170">
        <v>2.7727089938763699E-2</v>
      </c>
    </row>
    <row r="39" spans="1:2" ht="14.25" x14ac:dyDescent="0.2">
      <c r="A39" s="165" t="s">
        <v>91</v>
      </c>
      <c r="B39" s="170">
        <v>8.5497350167361694E-2</v>
      </c>
    </row>
    <row r="40" spans="1:2" ht="14.25" x14ac:dyDescent="0.2">
      <c r="A40" s="165" t="s">
        <v>92</v>
      </c>
      <c r="B40" s="170">
        <v>0.106720330378112</v>
      </c>
    </row>
    <row r="41" spans="1:2" ht="14.25" x14ac:dyDescent="0.2">
      <c r="A41" s="165" t="s">
        <v>93</v>
      </c>
      <c r="B41" s="170">
        <v>0.101119645954504</v>
      </c>
    </row>
    <row r="42" spans="1:2" ht="14.25" x14ac:dyDescent="0.2">
      <c r="A42" s="165" t="s">
        <v>94</v>
      </c>
      <c r="B42" s="170">
        <v>9.4514594552772099E-2</v>
      </c>
    </row>
    <row r="43" spans="1:2" ht="14.25" x14ac:dyDescent="0.2">
      <c r="A43" s="165" t="s">
        <v>95</v>
      </c>
      <c r="B43" s="170">
        <v>7.2674968532978196E-2</v>
      </c>
    </row>
    <row r="44" spans="1:2" ht="14.25" x14ac:dyDescent="0.2">
      <c r="A44" s="165" t="s">
        <v>96</v>
      </c>
      <c r="B44" s="170">
        <v>6.5693733491133693E-2</v>
      </c>
    </row>
    <row r="45" spans="1:2" ht="14.25" x14ac:dyDescent="0.2">
      <c r="A45" s="165" t="s">
        <v>97</v>
      </c>
      <c r="B45" s="170">
        <v>1.4296563480447499E-2</v>
      </c>
    </row>
    <row r="46" spans="1:2" ht="14.25" x14ac:dyDescent="0.2">
      <c r="A46" s="165" t="s">
        <v>98</v>
      </c>
      <c r="B46" s="170">
        <v>1.1475748007097501E-2</v>
      </c>
    </row>
    <row r="47" spans="1:2" ht="14.25" x14ac:dyDescent="0.2">
      <c r="A47" s="165" t="s">
        <v>99</v>
      </c>
      <c r="B47" s="170">
        <v>4.7393132450752495E-2</v>
      </c>
    </row>
  </sheetData>
  <pageMargins left="0.5" right="0.5" top="0.5" bottom="0.5" header="0.4921259845" footer="0.4921259845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outlinePr summaryBelow="0"/>
  </sheetPr>
  <dimension ref="A1:B35"/>
  <sheetViews>
    <sheetView showGridLines="0" workbookViewId="0">
      <selection activeCell="A27" sqref="A27"/>
    </sheetView>
  </sheetViews>
  <sheetFormatPr defaultRowHeight="12.75" x14ac:dyDescent="0.2"/>
  <cols>
    <col min="1" max="2" width="23" style="9" customWidth="1"/>
    <col min="3" max="16384" width="9.140625" style="9"/>
  </cols>
  <sheetData>
    <row r="1" spans="1:1" ht="16.5" x14ac:dyDescent="0.3">
      <c r="A1" s="8" t="s">
        <v>179</v>
      </c>
    </row>
    <row r="2" spans="1:1" ht="22.5" customHeight="1" x14ac:dyDescent="0.2"/>
    <row r="3" spans="1:1" ht="10.5" customHeight="1" x14ac:dyDescent="0.2"/>
    <row r="27" spans="1:2" ht="27" x14ac:dyDescent="0.2">
      <c r="A27" s="182" t="s">
        <v>86</v>
      </c>
      <c r="B27" s="200" t="s">
        <v>45</v>
      </c>
    </row>
    <row r="28" spans="1:2" ht="14.25" x14ac:dyDescent="0.2">
      <c r="A28" s="165" t="s">
        <v>100</v>
      </c>
      <c r="B28" s="170">
        <v>0.46666256496694303</v>
      </c>
    </row>
    <row r="29" spans="1:2" ht="14.25" x14ac:dyDescent="0.2">
      <c r="A29" s="165" t="s">
        <v>90</v>
      </c>
      <c r="B29" s="170">
        <v>0.149330267240746</v>
      </c>
    </row>
    <row r="30" spans="1:2" ht="14.25" x14ac:dyDescent="0.2">
      <c r="A30" s="165" t="s">
        <v>96</v>
      </c>
      <c r="B30" s="170">
        <v>0.154662993195921</v>
      </c>
    </row>
    <row r="31" spans="1:2" ht="14.25" x14ac:dyDescent="0.2">
      <c r="A31" s="165" t="s">
        <v>98</v>
      </c>
      <c r="B31" s="170">
        <v>6.1805134273811298E-2</v>
      </c>
    </row>
    <row r="32" spans="1:2" ht="14.25" x14ac:dyDescent="0.2">
      <c r="A32" s="165" t="s">
        <v>101</v>
      </c>
      <c r="B32" s="170">
        <v>5.8429264897482097E-2</v>
      </c>
    </row>
    <row r="33" spans="1:2" ht="14.25" x14ac:dyDescent="0.2">
      <c r="A33" s="165" t="s">
        <v>87</v>
      </c>
      <c r="B33" s="170">
        <v>2.94957837924914E-2</v>
      </c>
    </row>
    <row r="34" spans="1:2" ht="14.25" x14ac:dyDescent="0.2">
      <c r="A34" s="165" t="s">
        <v>92</v>
      </c>
      <c r="B34" s="170">
        <v>2.6142284049021702E-2</v>
      </c>
    </row>
    <row r="35" spans="1:2" ht="14.25" x14ac:dyDescent="0.2">
      <c r="A35" s="165" t="s">
        <v>40</v>
      </c>
      <c r="B35" s="170">
        <v>5.3471707583582898E-2</v>
      </c>
    </row>
  </sheetData>
  <pageMargins left="0.5" right="0.5" top="0.5" bottom="0.5" header="0.4921259845" footer="0.4921259845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22"/>
  <sheetViews>
    <sheetView workbookViewId="0">
      <selection activeCell="A3" sqref="A3:K22"/>
    </sheetView>
  </sheetViews>
  <sheetFormatPr defaultRowHeight="12.75" x14ac:dyDescent="0.2"/>
  <cols>
    <col min="1" max="1" width="34.5703125" style="17" customWidth="1"/>
    <col min="2" max="2" width="15.7109375" style="17" customWidth="1"/>
    <col min="3" max="3" width="8.7109375" style="17" customWidth="1"/>
    <col min="4" max="4" width="15.7109375" style="17" customWidth="1"/>
    <col min="5" max="5" width="8.7109375" style="17" customWidth="1"/>
    <col min="6" max="6" width="15.7109375" style="17" customWidth="1"/>
    <col min="7" max="7" width="8.7109375" style="17" customWidth="1"/>
    <col min="8" max="8" width="15.7109375" style="17" customWidth="1"/>
    <col min="9" max="9" width="8.7109375" style="17" customWidth="1"/>
    <col min="10" max="10" width="15.7109375" style="17" customWidth="1"/>
    <col min="11" max="11" width="8.7109375" style="17" customWidth="1"/>
    <col min="12" max="16384" width="9.140625" style="17"/>
  </cols>
  <sheetData>
    <row r="1" spans="1:12" ht="16.5" x14ac:dyDescent="0.3">
      <c r="A1" s="8" t="s">
        <v>180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6.5" x14ac:dyDescent="0.3">
      <c r="A2" s="8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4.25" x14ac:dyDescent="0.2">
      <c r="A3" s="39"/>
      <c r="B3" s="286">
        <v>2009</v>
      </c>
      <c r="C3" s="286"/>
      <c r="D3" s="286">
        <v>2010</v>
      </c>
      <c r="E3" s="286"/>
      <c r="F3" s="286">
        <v>2011</v>
      </c>
      <c r="G3" s="286"/>
      <c r="H3" s="286">
        <v>2012</v>
      </c>
      <c r="I3" s="286"/>
      <c r="J3" s="286">
        <v>2013</v>
      </c>
      <c r="K3" s="287"/>
      <c r="L3" s="25"/>
    </row>
    <row r="4" spans="1:12" ht="13.5" x14ac:dyDescent="0.2">
      <c r="A4" s="40" t="s">
        <v>29</v>
      </c>
      <c r="B4" s="41">
        <v>317</v>
      </c>
      <c r="C4" s="242">
        <v>1</v>
      </c>
      <c r="D4" s="41">
        <v>302</v>
      </c>
      <c r="E4" s="242">
        <v>1</v>
      </c>
      <c r="F4" s="41">
        <v>337</v>
      </c>
      <c r="G4" s="242">
        <v>1</v>
      </c>
      <c r="H4" s="41">
        <v>325</v>
      </c>
      <c r="I4" s="242">
        <v>1</v>
      </c>
      <c r="J4" s="41">
        <v>397</v>
      </c>
      <c r="K4" s="249">
        <v>1</v>
      </c>
      <c r="L4" s="25"/>
    </row>
    <row r="5" spans="1:12" ht="14.25" x14ac:dyDescent="0.2">
      <c r="A5" s="37" t="s">
        <v>108</v>
      </c>
      <c r="B5" s="42">
        <v>97</v>
      </c>
      <c r="C5" s="243">
        <v>0.305993690851735</v>
      </c>
      <c r="D5" s="42">
        <v>93</v>
      </c>
      <c r="E5" s="243">
        <v>0.30794701986754969</v>
      </c>
      <c r="F5" s="42">
        <v>97</v>
      </c>
      <c r="G5" s="243">
        <v>0.28783382789317508</v>
      </c>
      <c r="H5" s="42">
        <v>79</v>
      </c>
      <c r="I5" s="243">
        <v>0.24307692307692308</v>
      </c>
      <c r="J5" s="42">
        <v>77</v>
      </c>
      <c r="K5" s="250">
        <v>0.19395465994962216</v>
      </c>
      <c r="L5" s="25"/>
    </row>
    <row r="6" spans="1:12" ht="14.25" x14ac:dyDescent="0.2">
      <c r="A6" s="37" t="s">
        <v>106</v>
      </c>
      <c r="B6" s="42">
        <v>219</v>
      </c>
      <c r="C6" s="243">
        <v>0.69085173501577291</v>
      </c>
      <c r="D6" s="42">
        <v>206</v>
      </c>
      <c r="E6" s="243">
        <v>0.68211920529801329</v>
      </c>
      <c r="F6" s="42">
        <v>240</v>
      </c>
      <c r="G6" s="243">
        <v>0.71216617210682498</v>
      </c>
      <c r="H6" s="42">
        <v>244</v>
      </c>
      <c r="I6" s="243">
        <v>0.75076923076923074</v>
      </c>
      <c r="J6" s="42">
        <v>317</v>
      </c>
      <c r="K6" s="250">
        <v>0.79848866498740556</v>
      </c>
      <c r="L6" s="25"/>
    </row>
    <row r="7" spans="1:12" ht="14.25" x14ac:dyDescent="0.2">
      <c r="A7" s="37" t="s">
        <v>41</v>
      </c>
      <c r="B7" s="42">
        <v>1</v>
      </c>
      <c r="C7" s="243">
        <v>3.1545741324921135E-3</v>
      </c>
      <c r="D7" s="42">
        <v>3</v>
      </c>
      <c r="E7" s="243">
        <v>9.9337748344370865E-3</v>
      </c>
      <c r="F7" s="43">
        <v>0</v>
      </c>
      <c r="G7" s="243">
        <v>0</v>
      </c>
      <c r="H7" s="42">
        <v>2</v>
      </c>
      <c r="I7" s="243">
        <v>6.1538461538461538E-3</v>
      </c>
      <c r="J7" s="42">
        <v>3</v>
      </c>
      <c r="K7" s="250">
        <v>7.556675062972292E-3</v>
      </c>
      <c r="L7" s="25"/>
    </row>
    <row r="8" spans="1:12" ht="14.25" x14ac:dyDescent="0.2">
      <c r="A8" s="44"/>
      <c r="B8" s="45"/>
      <c r="C8" s="244"/>
      <c r="D8" s="45"/>
      <c r="E8" s="244"/>
      <c r="F8" s="45"/>
      <c r="G8" s="244"/>
      <c r="H8" s="45"/>
      <c r="I8" s="244"/>
      <c r="J8" s="45"/>
      <c r="K8" s="251"/>
      <c r="L8" s="25"/>
    </row>
    <row r="9" spans="1:12" ht="13.5" x14ac:dyDescent="0.2">
      <c r="A9" s="46" t="s">
        <v>109</v>
      </c>
      <c r="B9" s="41">
        <v>588</v>
      </c>
      <c r="C9" s="242">
        <v>0.99999999999999989</v>
      </c>
      <c r="D9" s="41">
        <v>510</v>
      </c>
      <c r="E9" s="242">
        <v>1.0000000000000009</v>
      </c>
      <c r="F9" s="41">
        <v>560</v>
      </c>
      <c r="G9" s="242">
        <v>0.99999999999999978</v>
      </c>
      <c r="H9" s="41">
        <v>516</v>
      </c>
      <c r="I9" s="242">
        <v>1</v>
      </c>
      <c r="J9" s="41">
        <v>574</v>
      </c>
      <c r="K9" s="249">
        <v>1.0000000000000002</v>
      </c>
      <c r="L9" s="25"/>
    </row>
    <row r="10" spans="1:12" ht="14.25" x14ac:dyDescent="0.2">
      <c r="A10" s="37" t="s">
        <v>108</v>
      </c>
      <c r="B10" s="47">
        <v>170</v>
      </c>
      <c r="C10" s="245">
        <v>0.289115646258503</v>
      </c>
      <c r="D10" s="47">
        <v>150</v>
      </c>
      <c r="E10" s="245">
        <v>0.29411764705882398</v>
      </c>
      <c r="F10" s="47">
        <v>159</v>
      </c>
      <c r="G10" s="245">
        <v>0.28392857142857097</v>
      </c>
      <c r="H10" s="47">
        <v>125</v>
      </c>
      <c r="I10" s="245">
        <v>0.242248062015504</v>
      </c>
      <c r="J10" s="47">
        <v>110</v>
      </c>
      <c r="K10" s="252">
        <v>0.191637630662021</v>
      </c>
      <c r="L10" s="25"/>
    </row>
    <row r="11" spans="1:12" ht="14.25" customHeight="1" x14ac:dyDescent="0.2">
      <c r="A11" s="37" t="s">
        <v>106</v>
      </c>
      <c r="B11" s="47">
        <v>417</v>
      </c>
      <c r="C11" s="245">
        <v>0.70918367346938804</v>
      </c>
      <c r="D11" s="47">
        <v>356</v>
      </c>
      <c r="E11" s="245">
        <v>0.69803921568627503</v>
      </c>
      <c r="F11" s="47">
        <v>398</v>
      </c>
      <c r="G11" s="245">
        <v>0.71071428571428596</v>
      </c>
      <c r="H11" s="47">
        <v>388</v>
      </c>
      <c r="I11" s="245">
        <v>0.75193798449612403</v>
      </c>
      <c r="J11" s="47">
        <v>459</v>
      </c>
      <c r="K11" s="252">
        <v>0.79965156794425096</v>
      </c>
      <c r="L11" s="25"/>
    </row>
    <row r="12" spans="1:12" ht="14.25" x14ac:dyDescent="0.2">
      <c r="A12" s="37" t="s">
        <v>41</v>
      </c>
      <c r="B12" s="47">
        <v>1</v>
      </c>
      <c r="C12" s="245">
        <v>1.70068027210884E-3</v>
      </c>
      <c r="D12" s="47">
        <v>4</v>
      </c>
      <c r="E12" s="245">
        <v>7.8431372549019607E-3</v>
      </c>
      <c r="F12" s="47">
        <v>3</v>
      </c>
      <c r="G12" s="245">
        <v>5.3571428571428598E-3</v>
      </c>
      <c r="H12" s="47">
        <v>3</v>
      </c>
      <c r="I12" s="245">
        <v>5.8139534883720903E-3</v>
      </c>
      <c r="J12" s="47">
        <v>5</v>
      </c>
      <c r="K12" s="252">
        <v>8.7108013937282208E-3</v>
      </c>
      <c r="L12" s="25"/>
    </row>
    <row r="13" spans="1:12" ht="14.25" x14ac:dyDescent="0.3">
      <c r="A13" s="48"/>
      <c r="B13" s="49"/>
      <c r="C13" s="246"/>
      <c r="D13" s="49"/>
      <c r="E13" s="246"/>
      <c r="F13" s="49"/>
      <c r="G13" s="246"/>
      <c r="H13" s="49"/>
      <c r="I13" s="246"/>
      <c r="J13" s="49"/>
      <c r="K13" s="250"/>
      <c r="L13" s="25"/>
    </row>
    <row r="14" spans="1:12" ht="13.5" x14ac:dyDescent="0.2">
      <c r="A14" s="46" t="s">
        <v>110</v>
      </c>
      <c r="B14" s="50">
        <v>112670935</v>
      </c>
      <c r="C14" s="247">
        <v>1</v>
      </c>
      <c r="D14" s="50">
        <v>134836791</v>
      </c>
      <c r="E14" s="247">
        <v>1</v>
      </c>
      <c r="F14" s="50">
        <v>143208012</v>
      </c>
      <c r="G14" s="247">
        <v>1</v>
      </c>
      <c r="H14" s="50">
        <v>146593494</v>
      </c>
      <c r="I14" s="247">
        <v>1</v>
      </c>
      <c r="J14" s="50">
        <v>149513322</v>
      </c>
      <c r="K14" s="253">
        <v>0.99999999999999989</v>
      </c>
      <c r="L14" s="25"/>
    </row>
    <row r="15" spans="1:12" ht="14.25" x14ac:dyDescent="0.2">
      <c r="A15" s="37" t="s">
        <v>108</v>
      </c>
      <c r="B15" s="38">
        <v>85996359</v>
      </c>
      <c r="C15" s="243">
        <v>0.76325237737664997</v>
      </c>
      <c r="D15" s="38">
        <v>95484714</v>
      </c>
      <c r="E15" s="243">
        <v>0.70815030001715185</v>
      </c>
      <c r="F15" s="38">
        <v>103541234</v>
      </c>
      <c r="G15" s="243">
        <v>0.72301285768843715</v>
      </c>
      <c r="H15" s="38">
        <v>99623836</v>
      </c>
      <c r="I15" s="243">
        <v>0.67959247904958187</v>
      </c>
      <c r="J15" s="38">
        <v>98867588</v>
      </c>
      <c r="K15" s="254">
        <v>0.66126273349742037</v>
      </c>
      <c r="L15" s="25"/>
    </row>
    <row r="16" spans="1:12" ht="14.25" x14ac:dyDescent="0.2">
      <c r="A16" s="37" t="s">
        <v>106</v>
      </c>
      <c r="B16" s="38">
        <v>26358499</v>
      </c>
      <c r="C16" s="243">
        <v>0.23394231174171048</v>
      </c>
      <c r="D16" s="38">
        <v>35485353</v>
      </c>
      <c r="E16" s="243">
        <v>0.26317263068059815</v>
      </c>
      <c r="F16" s="38">
        <v>39658504</v>
      </c>
      <c r="G16" s="243">
        <v>0.27692936621451042</v>
      </c>
      <c r="H16" s="38">
        <v>46545036</v>
      </c>
      <c r="I16" s="243">
        <v>0.3175109258259442</v>
      </c>
      <c r="J16" s="38">
        <v>48386968</v>
      </c>
      <c r="K16" s="254">
        <v>0.32362981005799601</v>
      </c>
      <c r="L16" s="25"/>
    </row>
    <row r="17" spans="1:12" ht="14.25" x14ac:dyDescent="0.2">
      <c r="A17" s="37" t="s">
        <v>41</v>
      </c>
      <c r="B17" s="38">
        <v>316077</v>
      </c>
      <c r="C17" s="243">
        <v>2.8053108816395284E-3</v>
      </c>
      <c r="D17" s="38">
        <v>3866724</v>
      </c>
      <c r="E17" s="243">
        <v>2.8677069302250006E-2</v>
      </c>
      <c r="F17" s="38">
        <v>8274</v>
      </c>
      <c r="G17" s="243">
        <v>5.7776097052447036E-5</v>
      </c>
      <c r="H17" s="38">
        <v>424622</v>
      </c>
      <c r="I17" s="243">
        <v>2.8965951244739416E-3</v>
      </c>
      <c r="J17" s="38">
        <v>2258766</v>
      </c>
      <c r="K17" s="254">
        <v>1.510745644458358E-2</v>
      </c>
      <c r="L17" s="25"/>
    </row>
    <row r="18" spans="1:12" ht="14.25" x14ac:dyDescent="0.2">
      <c r="A18" s="51"/>
      <c r="B18" s="49"/>
      <c r="C18" s="246"/>
      <c r="D18" s="49"/>
      <c r="E18" s="246"/>
      <c r="F18" s="49"/>
      <c r="G18" s="246"/>
      <c r="H18" s="49"/>
      <c r="I18" s="246"/>
      <c r="J18" s="49"/>
      <c r="K18" s="250"/>
      <c r="L18" s="25"/>
    </row>
    <row r="19" spans="1:12" ht="13.5" x14ac:dyDescent="0.2">
      <c r="A19" s="46" t="s">
        <v>111</v>
      </c>
      <c r="B19" s="52">
        <v>969796083.34000003</v>
      </c>
      <c r="C19" s="247">
        <v>1</v>
      </c>
      <c r="D19" s="52">
        <v>1260373852.470001</v>
      </c>
      <c r="E19" s="247">
        <v>1</v>
      </c>
      <c r="F19" s="52">
        <v>1450005965.2</v>
      </c>
      <c r="G19" s="247">
        <v>1</v>
      </c>
      <c r="H19" s="52">
        <v>1613983926.3200002</v>
      </c>
      <c r="I19" s="247">
        <v>1</v>
      </c>
      <c r="J19" s="52">
        <v>1753169103.0800002</v>
      </c>
      <c r="K19" s="253">
        <v>0.99999999999999989</v>
      </c>
      <c r="L19" s="25"/>
    </row>
    <row r="20" spans="1:12" ht="14.25" x14ac:dyDescent="0.2">
      <c r="A20" s="37" t="s">
        <v>108</v>
      </c>
      <c r="B20" s="53">
        <v>741722837.70000005</v>
      </c>
      <c r="C20" s="243">
        <v>0.76482350304559854</v>
      </c>
      <c r="D20" s="53">
        <v>906282424.02999997</v>
      </c>
      <c r="E20" s="243">
        <v>0.71905841449655983</v>
      </c>
      <c r="F20" s="53">
        <v>1056522188.7</v>
      </c>
      <c r="G20" s="243">
        <v>0.72863299466100706</v>
      </c>
      <c r="H20" s="53">
        <v>1110201318.9300001</v>
      </c>
      <c r="I20" s="243">
        <v>0.68786392530025942</v>
      </c>
      <c r="J20" s="53">
        <v>1191195703.5</v>
      </c>
      <c r="K20" s="254">
        <v>0.67945282711592692</v>
      </c>
      <c r="L20" s="25"/>
    </row>
    <row r="21" spans="1:12" ht="14.25" x14ac:dyDescent="0.2">
      <c r="A21" s="37" t="s">
        <v>106</v>
      </c>
      <c r="B21" s="53">
        <v>225433086.62</v>
      </c>
      <c r="C21" s="243">
        <v>0.23245411122264309</v>
      </c>
      <c r="D21" s="53">
        <v>320210269.510001</v>
      </c>
      <c r="E21" s="243">
        <v>0.25405975289194804</v>
      </c>
      <c r="F21" s="53">
        <v>393458970</v>
      </c>
      <c r="G21" s="243">
        <v>0.27134989747833899</v>
      </c>
      <c r="H21" s="53">
        <v>499346426.97000003</v>
      </c>
      <c r="I21" s="243">
        <v>0.30938748448910885</v>
      </c>
      <c r="J21" s="53">
        <v>538654956.91999996</v>
      </c>
      <c r="K21" s="254">
        <v>0.30724643502653615</v>
      </c>
      <c r="L21" s="25"/>
    </row>
    <row r="22" spans="1:12" ht="14.25" x14ac:dyDescent="0.2">
      <c r="A22" s="54" t="s">
        <v>41</v>
      </c>
      <c r="B22" s="55">
        <v>2640159.02</v>
      </c>
      <c r="C22" s="248">
        <v>2.7223857317584038E-3</v>
      </c>
      <c r="D22" s="55">
        <v>33881158.93</v>
      </c>
      <c r="E22" s="248">
        <v>2.6881832611492094E-2</v>
      </c>
      <c r="F22" s="55">
        <v>24806.5</v>
      </c>
      <c r="G22" s="248">
        <v>1.7107860653923879E-5</v>
      </c>
      <c r="H22" s="55">
        <v>4436180.42</v>
      </c>
      <c r="I22" s="248">
        <v>2.7485902106316584E-3</v>
      </c>
      <c r="J22" s="55">
        <v>23318442.66</v>
      </c>
      <c r="K22" s="255">
        <v>1.3300737857536804E-2</v>
      </c>
      <c r="L22" s="25"/>
    </row>
  </sheetData>
  <mergeCells count="5">
    <mergeCell ref="B3:C3"/>
    <mergeCell ref="D3:E3"/>
    <mergeCell ref="F3:G3"/>
    <mergeCell ref="H3:I3"/>
    <mergeCell ref="J3:K3"/>
  </mergeCell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22"/>
  <sheetViews>
    <sheetView workbookViewId="0">
      <selection activeCell="A3" sqref="A3:K22"/>
    </sheetView>
  </sheetViews>
  <sheetFormatPr defaultRowHeight="12.75" x14ac:dyDescent="0.2"/>
  <cols>
    <col min="1" max="1" width="34.28515625" style="17" bestFit="1" customWidth="1"/>
    <col min="2" max="2" width="15" style="17" customWidth="1"/>
    <col min="3" max="3" width="11" style="17" customWidth="1"/>
    <col min="4" max="4" width="14.42578125" style="17" customWidth="1"/>
    <col min="5" max="5" width="10.5703125" style="17" customWidth="1"/>
    <col min="6" max="6" width="14" style="17" customWidth="1"/>
    <col min="7" max="7" width="9.140625" style="17"/>
    <col min="8" max="8" width="15.140625" style="17" customWidth="1"/>
    <col min="9" max="9" width="9.140625" style="17"/>
    <col min="10" max="10" width="15" style="17" customWidth="1"/>
    <col min="11" max="16384" width="9.140625" style="17"/>
  </cols>
  <sheetData>
    <row r="1" spans="1:11" ht="16.5" x14ac:dyDescent="0.3">
      <c r="A1" s="8" t="s">
        <v>181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6.5" x14ac:dyDescent="0.3">
      <c r="A2" s="8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4.25" x14ac:dyDescent="0.2">
      <c r="A3" s="56"/>
      <c r="B3" s="286">
        <v>2009</v>
      </c>
      <c r="C3" s="286"/>
      <c r="D3" s="286">
        <v>2010</v>
      </c>
      <c r="E3" s="286"/>
      <c r="F3" s="286">
        <v>2011</v>
      </c>
      <c r="G3" s="286"/>
      <c r="H3" s="286">
        <v>2012</v>
      </c>
      <c r="I3" s="286"/>
      <c r="J3" s="286">
        <v>2013</v>
      </c>
      <c r="K3" s="287"/>
    </row>
    <row r="4" spans="1:11" ht="13.5" x14ac:dyDescent="0.2">
      <c r="A4" s="46" t="s">
        <v>29</v>
      </c>
      <c r="B4" s="41">
        <v>84</v>
      </c>
      <c r="C4" s="242">
        <v>0.99999999999999989</v>
      </c>
      <c r="D4" s="41">
        <v>74</v>
      </c>
      <c r="E4" s="242">
        <v>1</v>
      </c>
      <c r="F4" s="41">
        <v>100</v>
      </c>
      <c r="G4" s="242">
        <v>1</v>
      </c>
      <c r="H4" s="41">
        <v>83</v>
      </c>
      <c r="I4" s="242">
        <v>1</v>
      </c>
      <c r="J4" s="41">
        <v>129</v>
      </c>
      <c r="K4" s="249">
        <v>1</v>
      </c>
    </row>
    <row r="5" spans="1:11" ht="14.25" x14ac:dyDescent="0.2">
      <c r="A5" s="37" t="s">
        <v>108</v>
      </c>
      <c r="B5" s="226">
        <v>11</v>
      </c>
      <c r="C5" s="236">
        <v>0.13095238095238096</v>
      </c>
      <c r="D5" s="226">
        <v>10</v>
      </c>
      <c r="E5" s="236">
        <v>0.13513513513513514</v>
      </c>
      <c r="F5" s="226">
        <v>10</v>
      </c>
      <c r="G5" s="236">
        <v>0.1</v>
      </c>
      <c r="H5" s="226">
        <v>6</v>
      </c>
      <c r="I5" s="236">
        <v>7.2289156626506021E-2</v>
      </c>
      <c r="J5" s="226">
        <v>5</v>
      </c>
      <c r="K5" s="258">
        <v>3.875968992248062E-2</v>
      </c>
    </row>
    <row r="6" spans="1:11" ht="14.25" x14ac:dyDescent="0.2">
      <c r="A6" s="37" t="s">
        <v>106</v>
      </c>
      <c r="B6" s="226">
        <v>72</v>
      </c>
      <c r="C6" s="236">
        <v>0.8571428571428571</v>
      </c>
      <c r="D6" s="226">
        <v>61</v>
      </c>
      <c r="E6" s="236">
        <v>0.82432432432432434</v>
      </c>
      <c r="F6" s="226">
        <v>90</v>
      </c>
      <c r="G6" s="236">
        <v>0.9</v>
      </c>
      <c r="H6" s="226">
        <v>75</v>
      </c>
      <c r="I6" s="236">
        <v>0.90361445783132532</v>
      </c>
      <c r="J6" s="226">
        <v>121</v>
      </c>
      <c r="K6" s="258">
        <v>0.93798449612403101</v>
      </c>
    </row>
    <row r="7" spans="1:11" ht="14.25" x14ac:dyDescent="0.2">
      <c r="A7" s="37" t="s">
        <v>41</v>
      </c>
      <c r="B7" s="226">
        <v>1</v>
      </c>
      <c r="C7" s="236">
        <v>1.1904761904761904E-2</v>
      </c>
      <c r="D7" s="226">
        <v>3</v>
      </c>
      <c r="E7" s="236">
        <v>4.0540540540540543E-2</v>
      </c>
      <c r="F7" s="226">
        <v>0</v>
      </c>
      <c r="G7" s="236">
        <v>0</v>
      </c>
      <c r="H7" s="226">
        <v>2</v>
      </c>
      <c r="I7" s="236">
        <v>2.4096385542168676E-2</v>
      </c>
      <c r="J7" s="226">
        <v>3</v>
      </c>
      <c r="K7" s="258">
        <v>2.3255813953488372E-2</v>
      </c>
    </row>
    <row r="8" spans="1:11" ht="14.25" x14ac:dyDescent="0.2">
      <c r="A8" s="44"/>
      <c r="B8" s="45"/>
      <c r="C8" s="244"/>
      <c r="D8" s="45"/>
      <c r="E8" s="244"/>
      <c r="F8" s="45"/>
      <c r="G8" s="244"/>
      <c r="H8" s="45"/>
      <c r="I8" s="244"/>
      <c r="J8" s="57"/>
      <c r="K8" s="251"/>
    </row>
    <row r="9" spans="1:11" ht="13.5" x14ac:dyDescent="0.2">
      <c r="A9" s="46" t="s">
        <v>109</v>
      </c>
      <c r="B9" s="41">
        <v>175</v>
      </c>
      <c r="C9" s="242">
        <v>0.99999999999999989</v>
      </c>
      <c r="D9" s="41">
        <v>137</v>
      </c>
      <c r="E9" s="242">
        <v>1</v>
      </c>
      <c r="F9" s="41">
        <v>165</v>
      </c>
      <c r="G9" s="242">
        <v>1</v>
      </c>
      <c r="H9" s="41">
        <v>137</v>
      </c>
      <c r="I9" s="242">
        <v>1</v>
      </c>
      <c r="J9" s="41">
        <v>167</v>
      </c>
      <c r="K9" s="249">
        <v>1</v>
      </c>
    </row>
    <row r="10" spans="1:11" ht="14.25" x14ac:dyDescent="0.2">
      <c r="A10" s="37" t="s">
        <v>108</v>
      </c>
      <c r="B10" s="226">
        <v>37</v>
      </c>
      <c r="C10" s="257">
        <v>0.21142857142857144</v>
      </c>
      <c r="D10" s="226">
        <v>26</v>
      </c>
      <c r="E10" s="257">
        <v>0.18978102189781021</v>
      </c>
      <c r="F10" s="226">
        <v>26</v>
      </c>
      <c r="G10" s="257">
        <v>0.15757575757575756</v>
      </c>
      <c r="H10" s="226">
        <v>11</v>
      </c>
      <c r="I10" s="257">
        <v>8.0291970802919707E-2</v>
      </c>
      <c r="J10" s="226">
        <v>7</v>
      </c>
      <c r="K10" s="257">
        <v>4.1916167664670656E-2</v>
      </c>
    </row>
    <row r="11" spans="1:11" ht="14.25" x14ac:dyDescent="0.2">
      <c r="A11" s="37" t="s">
        <v>106</v>
      </c>
      <c r="B11" s="226">
        <v>137</v>
      </c>
      <c r="C11" s="257">
        <v>0.78285714285714281</v>
      </c>
      <c r="D11" s="226">
        <v>107</v>
      </c>
      <c r="E11" s="257">
        <v>0.78102189781021902</v>
      </c>
      <c r="F11" s="226">
        <v>136</v>
      </c>
      <c r="G11" s="257">
        <v>0.82424242424242422</v>
      </c>
      <c r="H11" s="226">
        <v>123</v>
      </c>
      <c r="I11" s="257">
        <v>0.8978102189781022</v>
      </c>
      <c r="J11" s="226">
        <v>155</v>
      </c>
      <c r="K11" s="257">
        <v>0.92814371257485029</v>
      </c>
    </row>
    <row r="12" spans="1:11" ht="14.25" x14ac:dyDescent="0.2">
      <c r="A12" s="37" t="s">
        <v>41</v>
      </c>
      <c r="B12" s="226">
        <v>1</v>
      </c>
      <c r="C12" s="257">
        <v>5.7142857142857143E-3</v>
      </c>
      <c r="D12" s="226">
        <v>4</v>
      </c>
      <c r="E12" s="257">
        <v>2.9197080291970802E-2</v>
      </c>
      <c r="F12" s="226">
        <v>3</v>
      </c>
      <c r="G12" s="257">
        <v>1.8181818181818181E-2</v>
      </c>
      <c r="H12" s="226">
        <v>3</v>
      </c>
      <c r="I12" s="257">
        <v>2.1897810218978103E-2</v>
      </c>
      <c r="J12" s="226">
        <v>5</v>
      </c>
      <c r="K12" s="257">
        <v>2.9940119760479042E-2</v>
      </c>
    </row>
    <row r="13" spans="1:11" ht="14.25" x14ac:dyDescent="0.3">
      <c r="A13" s="48"/>
      <c r="B13" s="49"/>
      <c r="C13" s="246"/>
      <c r="D13" s="49"/>
      <c r="E13" s="246"/>
      <c r="F13" s="49"/>
      <c r="G13" s="246"/>
      <c r="H13" s="49"/>
      <c r="I13" s="246"/>
      <c r="J13" s="49"/>
      <c r="K13" s="250"/>
    </row>
    <row r="14" spans="1:11" ht="13.5" x14ac:dyDescent="0.2">
      <c r="A14" s="46" t="s">
        <v>110</v>
      </c>
      <c r="B14" s="50">
        <v>16075429</v>
      </c>
      <c r="C14" s="247">
        <v>0.99999999999999989</v>
      </c>
      <c r="D14" s="50">
        <v>25687438</v>
      </c>
      <c r="E14" s="247">
        <v>0.99999999999999989</v>
      </c>
      <c r="F14" s="50">
        <v>17689210</v>
      </c>
      <c r="G14" s="247">
        <v>1</v>
      </c>
      <c r="H14" s="50">
        <v>15649980</v>
      </c>
      <c r="I14" s="247">
        <v>1</v>
      </c>
      <c r="J14" s="50">
        <v>27787085</v>
      </c>
      <c r="K14" s="253">
        <v>1</v>
      </c>
    </row>
    <row r="15" spans="1:11" ht="14.25" x14ac:dyDescent="0.2">
      <c r="A15" s="37" t="s">
        <v>108</v>
      </c>
      <c r="B15" s="227">
        <v>10181957</v>
      </c>
      <c r="C15" s="236">
        <v>0.63338633140054923</v>
      </c>
      <c r="D15" s="227">
        <v>6119738</v>
      </c>
      <c r="E15" s="236">
        <v>0.23823855068769412</v>
      </c>
      <c r="F15" s="227">
        <v>5359393</v>
      </c>
      <c r="G15" s="236">
        <v>0.30297526005966346</v>
      </c>
      <c r="H15" s="227">
        <v>2768493</v>
      </c>
      <c r="I15" s="236">
        <v>0.17690073725333835</v>
      </c>
      <c r="J15" s="227">
        <v>1688579</v>
      </c>
      <c r="K15" s="236">
        <v>6.0768482912115465E-2</v>
      </c>
    </row>
    <row r="16" spans="1:11" ht="14.25" x14ac:dyDescent="0.2">
      <c r="A16" s="37" t="s">
        <v>106</v>
      </c>
      <c r="B16" s="227">
        <v>5577395</v>
      </c>
      <c r="C16" s="236">
        <v>0.34695154947342305</v>
      </c>
      <c r="D16" s="227">
        <v>15700976</v>
      </c>
      <c r="E16" s="236">
        <v>0.61123168453000254</v>
      </c>
      <c r="F16" s="227">
        <v>12321543</v>
      </c>
      <c r="G16" s="236">
        <v>0.6965569971751141</v>
      </c>
      <c r="H16" s="227">
        <v>12456865</v>
      </c>
      <c r="I16" s="236">
        <v>0.79596683190649442</v>
      </c>
      <c r="J16" s="227">
        <v>23839740</v>
      </c>
      <c r="K16" s="236">
        <v>0.85794317755892713</v>
      </c>
    </row>
    <row r="17" spans="1:11" ht="14.25" x14ac:dyDescent="0.2">
      <c r="A17" s="37" t="s">
        <v>41</v>
      </c>
      <c r="B17" s="227">
        <v>316077</v>
      </c>
      <c r="C17" s="236">
        <v>1.966211912602768E-2</v>
      </c>
      <c r="D17" s="227">
        <v>3866724</v>
      </c>
      <c r="E17" s="236">
        <v>0.15052976478230332</v>
      </c>
      <c r="F17" s="227">
        <v>8274</v>
      </c>
      <c r="G17" s="236">
        <v>4.6774276522241527E-4</v>
      </c>
      <c r="H17" s="227">
        <v>424622</v>
      </c>
      <c r="I17" s="236">
        <v>2.7132430840167209E-2</v>
      </c>
      <c r="J17" s="227">
        <v>2258766</v>
      </c>
      <c r="K17" s="236">
        <v>8.1288339528957421E-2</v>
      </c>
    </row>
    <row r="18" spans="1:11" ht="14.25" x14ac:dyDescent="0.2">
      <c r="A18" s="51"/>
      <c r="B18" s="49"/>
      <c r="C18" s="246"/>
      <c r="D18" s="49"/>
      <c r="E18" s="246"/>
      <c r="F18" s="49"/>
      <c r="G18" s="246"/>
      <c r="H18" s="49"/>
      <c r="I18" s="246"/>
      <c r="J18" s="49"/>
      <c r="K18" s="250"/>
    </row>
    <row r="19" spans="1:11" ht="13.5" x14ac:dyDescent="0.2">
      <c r="A19" s="46" t="s">
        <v>111</v>
      </c>
      <c r="B19" s="52">
        <v>131923170.45</v>
      </c>
      <c r="C19" s="247">
        <v>1</v>
      </c>
      <c r="D19" s="52">
        <v>225958090.35000002</v>
      </c>
      <c r="E19" s="247">
        <v>1</v>
      </c>
      <c r="F19" s="52">
        <v>161495408.41</v>
      </c>
      <c r="G19" s="247">
        <v>1</v>
      </c>
      <c r="H19" s="52">
        <v>158067364.28</v>
      </c>
      <c r="I19" s="247">
        <v>1</v>
      </c>
      <c r="J19" s="52">
        <v>297057451.31999999</v>
      </c>
      <c r="K19" s="253">
        <v>1</v>
      </c>
    </row>
    <row r="20" spans="1:11" ht="14.25" x14ac:dyDescent="0.2">
      <c r="A20" s="37" t="s">
        <v>108</v>
      </c>
      <c r="B20" s="228">
        <v>81661927.450000003</v>
      </c>
      <c r="C20" s="236">
        <v>0.61901125610796748</v>
      </c>
      <c r="D20" s="228">
        <v>53083455.340000004</v>
      </c>
      <c r="E20" s="236">
        <v>0.23492611066846891</v>
      </c>
      <c r="F20" s="228">
        <v>50091498.350000001</v>
      </c>
      <c r="G20" s="236">
        <v>0.31017289496447548</v>
      </c>
      <c r="H20" s="228">
        <v>27893255.02</v>
      </c>
      <c r="I20" s="236">
        <v>0.17646435206314937</v>
      </c>
      <c r="J20" s="228">
        <v>17939057.75</v>
      </c>
      <c r="K20" s="236">
        <v>6.0389186234131732E-2</v>
      </c>
    </row>
    <row r="21" spans="1:11" ht="14.25" x14ac:dyDescent="0.2">
      <c r="A21" s="37" t="s">
        <v>106</v>
      </c>
      <c r="B21" s="228">
        <v>47621083.979999997</v>
      </c>
      <c r="C21" s="236">
        <v>0.36097589087315629</v>
      </c>
      <c r="D21" s="228">
        <v>138993476.08000001</v>
      </c>
      <c r="E21" s="236">
        <v>0.61512945106194117</v>
      </c>
      <c r="F21" s="228">
        <v>111379103.56</v>
      </c>
      <c r="G21" s="236">
        <v>0.6896735000492018</v>
      </c>
      <c r="H21" s="228">
        <v>125737928.84</v>
      </c>
      <c r="I21" s="236">
        <v>0.79547052241137051</v>
      </c>
      <c r="J21" s="228">
        <v>255799950.91</v>
      </c>
      <c r="K21" s="236">
        <v>0.8611127233918261</v>
      </c>
    </row>
    <row r="22" spans="1:11" ht="14.25" x14ac:dyDescent="0.2">
      <c r="A22" s="256" t="s">
        <v>41</v>
      </c>
      <c r="B22" s="228">
        <v>2640159.02</v>
      </c>
      <c r="C22" s="236">
        <v>2.0012853018876186E-2</v>
      </c>
      <c r="D22" s="228">
        <v>33881158.93</v>
      </c>
      <c r="E22" s="236">
        <v>0.14994443826958992</v>
      </c>
      <c r="F22" s="228">
        <v>24806.5</v>
      </c>
      <c r="G22" s="236">
        <v>1.5360498632271919E-4</v>
      </c>
      <c r="H22" s="228">
        <v>4436180.42</v>
      </c>
      <c r="I22" s="236">
        <v>2.8065125525480166E-2</v>
      </c>
      <c r="J22" s="228">
        <v>23318442.66</v>
      </c>
      <c r="K22" s="236">
        <v>7.8498090374042193E-2</v>
      </c>
    </row>
  </sheetData>
  <mergeCells count="5">
    <mergeCell ref="B3:C3"/>
    <mergeCell ref="D3:E3"/>
    <mergeCell ref="F3:G3"/>
    <mergeCell ref="H3:I3"/>
    <mergeCell ref="J3:K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40"/>
  <sheetViews>
    <sheetView topLeftCell="A16" zoomScaleNormal="100" workbookViewId="0">
      <selection activeCell="A38" sqref="A38"/>
    </sheetView>
  </sheetViews>
  <sheetFormatPr defaultRowHeight="12.75" x14ac:dyDescent="0.2"/>
  <cols>
    <col min="1" max="1" width="32.42578125" style="17" customWidth="1"/>
    <col min="2" max="2" width="16.140625" style="17" customWidth="1"/>
    <col min="3" max="3" width="12.28515625" style="17" customWidth="1"/>
    <col min="4" max="4" width="13.5703125" style="17" customWidth="1"/>
    <col min="5" max="5" width="13.42578125" style="17" customWidth="1"/>
    <col min="6" max="6" width="12.42578125" style="17" customWidth="1"/>
    <col min="7" max="9" width="9.140625" style="17"/>
    <col min="10" max="10" width="15.28515625" style="17" customWidth="1"/>
    <col min="11" max="16384" width="9.140625" style="17"/>
  </cols>
  <sheetData>
    <row r="1" spans="1:1" ht="16.5" x14ac:dyDescent="0.3">
      <c r="A1" s="8" t="s">
        <v>182</v>
      </c>
    </row>
    <row r="38" spans="1:11" ht="13.5" x14ac:dyDescent="0.2">
      <c r="A38" s="200" t="s">
        <v>106</v>
      </c>
      <c r="B38" s="200">
        <v>2009</v>
      </c>
      <c r="C38" s="200">
        <v>2010</v>
      </c>
      <c r="D38" s="200">
        <v>2011</v>
      </c>
      <c r="E38" s="200">
        <v>2012</v>
      </c>
      <c r="F38" s="200">
        <v>2013</v>
      </c>
    </row>
    <row r="39" spans="1:11" ht="14.25" x14ac:dyDescent="0.3">
      <c r="A39" s="232" t="s">
        <v>14</v>
      </c>
      <c r="B39" s="231">
        <v>26358499</v>
      </c>
      <c r="C39" s="231">
        <v>35485353</v>
      </c>
      <c r="D39" s="231">
        <v>39658504</v>
      </c>
      <c r="E39" s="231">
        <v>46545036</v>
      </c>
      <c r="F39" s="231">
        <v>48386968</v>
      </c>
      <c r="H39" s="20"/>
      <c r="I39" s="20"/>
      <c r="J39" s="20"/>
      <c r="K39" s="20"/>
    </row>
    <row r="40" spans="1:11" ht="14.25" x14ac:dyDescent="0.3">
      <c r="A40" s="232" t="s">
        <v>107</v>
      </c>
      <c r="B40" s="233">
        <v>0.23394231174171048</v>
      </c>
      <c r="C40" s="233">
        <v>0.26317263068059815</v>
      </c>
      <c r="D40" s="233">
        <v>0.27692936621451042</v>
      </c>
      <c r="E40" s="233">
        <v>0.3175109258259442</v>
      </c>
      <c r="F40" s="233">
        <v>0.32362981005799601</v>
      </c>
      <c r="H40" s="20"/>
      <c r="I40" s="20"/>
      <c r="J40" s="20"/>
      <c r="K40" s="20"/>
    </row>
  </sheetData>
  <pageMargins left="0.511811024" right="0.511811024" top="0.78740157499999996" bottom="0.78740157499999996" header="0.31496062000000002" footer="0.31496062000000002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outlinePr summaryBelow="0"/>
  </sheetPr>
  <dimension ref="A1:D38"/>
  <sheetViews>
    <sheetView showGridLines="0" workbookViewId="0"/>
  </sheetViews>
  <sheetFormatPr defaultRowHeight="12.75" x14ac:dyDescent="0.2"/>
  <cols>
    <col min="1" max="1" width="12.42578125" style="17" customWidth="1"/>
    <col min="2" max="3" width="11.5703125" style="17" customWidth="1"/>
    <col min="4" max="4" width="18.7109375" style="17" customWidth="1"/>
    <col min="5" max="16384" width="9.140625" style="17"/>
  </cols>
  <sheetData>
    <row r="1" spans="1:4" ht="16.5" x14ac:dyDescent="0.3">
      <c r="A1" s="8" t="s">
        <v>183</v>
      </c>
    </row>
    <row r="2" spans="1:4" ht="16.5" x14ac:dyDescent="0.3">
      <c r="A2" s="8"/>
    </row>
    <row r="3" spans="1:4" ht="22.5" customHeight="1" x14ac:dyDescent="0.3">
      <c r="A3" s="288"/>
      <c r="B3" s="288"/>
      <c r="C3" s="288"/>
      <c r="D3" s="288"/>
    </row>
    <row r="4" spans="1:4" ht="10.5" customHeight="1" x14ac:dyDescent="0.2"/>
    <row r="8" spans="1:4" x14ac:dyDescent="0.2">
      <c r="D8" s="18"/>
    </row>
    <row r="9" spans="1:4" x14ac:dyDescent="0.2">
      <c r="D9" s="18"/>
    </row>
    <row r="10" spans="1:4" x14ac:dyDescent="0.2">
      <c r="D10" s="18"/>
    </row>
    <row r="11" spans="1:4" x14ac:dyDescent="0.2">
      <c r="D11" s="18"/>
    </row>
    <row r="12" spans="1:4" x14ac:dyDescent="0.2">
      <c r="D12" s="18"/>
    </row>
    <row r="15" spans="1:4" x14ac:dyDescent="0.2">
      <c r="C15" s="20"/>
    </row>
    <row r="17" spans="3:3" x14ac:dyDescent="0.2">
      <c r="C17" s="20"/>
    </row>
    <row r="33" spans="1:3" ht="27" x14ac:dyDescent="0.2">
      <c r="A33" s="200" t="s">
        <v>13</v>
      </c>
      <c r="B33" s="200" t="s">
        <v>112</v>
      </c>
      <c r="C33" s="200" t="s">
        <v>113</v>
      </c>
    </row>
    <row r="34" spans="1:3" ht="14.25" x14ac:dyDescent="0.3">
      <c r="A34" s="234" t="s">
        <v>16</v>
      </c>
      <c r="B34" s="235">
        <v>0.21159759514379026</v>
      </c>
      <c r="C34" s="235">
        <v>0.78840240485620972</v>
      </c>
    </row>
    <row r="35" spans="1:3" ht="14.25" x14ac:dyDescent="0.3">
      <c r="A35" s="234" t="s">
        <v>17</v>
      </c>
      <c r="B35" s="235">
        <v>0.44246357081469639</v>
      </c>
      <c r="C35" s="235">
        <v>0.55753642918530355</v>
      </c>
    </row>
    <row r="36" spans="1:3" ht="14.25" x14ac:dyDescent="0.3">
      <c r="A36" s="234" t="s">
        <v>18</v>
      </c>
      <c r="B36" s="235">
        <v>0.31069106893189918</v>
      </c>
      <c r="C36" s="235">
        <v>0.68930893106810076</v>
      </c>
    </row>
    <row r="37" spans="1:3" ht="14.25" x14ac:dyDescent="0.3">
      <c r="A37" s="234" t="s">
        <v>19</v>
      </c>
      <c r="B37" s="235">
        <v>0.26763036556680286</v>
      </c>
      <c r="C37" s="235">
        <v>0.73236963443319714</v>
      </c>
    </row>
    <row r="38" spans="1:3" ht="14.25" x14ac:dyDescent="0.3">
      <c r="A38" s="234" t="s">
        <v>20</v>
      </c>
      <c r="B38" s="235">
        <v>0.49268927121038048</v>
      </c>
      <c r="C38" s="235">
        <v>0.50731072878961958</v>
      </c>
    </row>
  </sheetData>
  <mergeCells count="1">
    <mergeCell ref="A3:D3"/>
  </mergeCells>
  <pageMargins left="0.5" right="0.5" top="0.5" bottom="0.5" header="0.4921259845" footer="0.4921259845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39"/>
  <sheetViews>
    <sheetView topLeftCell="A13" workbookViewId="0">
      <selection activeCell="A37" sqref="A37:F39"/>
    </sheetView>
  </sheetViews>
  <sheetFormatPr defaultRowHeight="12.75" x14ac:dyDescent="0.2"/>
  <cols>
    <col min="1" max="1" width="25.85546875" style="17" customWidth="1"/>
    <col min="2" max="2" width="16.140625" style="17" customWidth="1"/>
    <col min="3" max="3" width="12.28515625" style="17" customWidth="1"/>
    <col min="4" max="4" width="13.5703125" style="17" customWidth="1"/>
    <col min="5" max="5" width="13.42578125" style="17" customWidth="1"/>
    <col min="6" max="6" width="12.42578125" style="17" customWidth="1"/>
    <col min="7" max="9" width="9.140625" style="17"/>
    <col min="10" max="10" width="15.28515625" style="17" customWidth="1"/>
    <col min="11" max="16384" width="9.140625" style="17"/>
  </cols>
  <sheetData>
    <row r="1" spans="1:1" ht="16.5" x14ac:dyDescent="0.3">
      <c r="A1" s="8" t="s">
        <v>184</v>
      </c>
    </row>
    <row r="37" spans="1:6" ht="29.25" customHeight="1" x14ac:dyDescent="0.2">
      <c r="A37" s="200" t="s">
        <v>106</v>
      </c>
      <c r="B37" s="200">
        <v>2009</v>
      </c>
      <c r="C37" s="200">
        <v>2010</v>
      </c>
      <c r="D37" s="200">
        <v>2011</v>
      </c>
      <c r="E37" s="200">
        <v>2012</v>
      </c>
      <c r="F37" s="200">
        <v>2013</v>
      </c>
    </row>
    <row r="38" spans="1:6" ht="18.75" customHeight="1" x14ac:dyDescent="0.2">
      <c r="A38" s="229" t="s">
        <v>14</v>
      </c>
      <c r="B38" s="230">
        <v>5577395</v>
      </c>
      <c r="C38" s="230">
        <v>15700976</v>
      </c>
      <c r="D38" s="230">
        <v>12321543</v>
      </c>
      <c r="E38" s="230">
        <v>12456865</v>
      </c>
      <c r="F38" s="230">
        <v>23839740</v>
      </c>
    </row>
    <row r="39" spans="1:6" ht="18.75" customHeight="1" x14ac:dyDescent="0.2">
      <c r="A39" s="229" t="s">
        <v>107</v>
      </c>
      <c r="B39" s="236">
        <v>0.34695154947342305</v>
      </c>
      <c r="C39" s="236">
        <v>0.61123168453000254</v>
      </c>
      <c r="D39" s="236">
        <v>0.6965569971751141</v>
      </c>
      <c r="E39" s="236">
        <v>0.79596683190649442</v>
      </c>
      <c r="F39" s="236">
        <v>0.85794317755892713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outlinePr summaryBelow="0"/>
  </sheetPr>
  <dimension ref="A1:F34"/>
  <sheetViews>
    <sheetView showGridLines="0" workbookViewId="0"/>
  </sheetViews>
  <sheetFormatPr defaultRowHeight="12.75" x14ac:dyDescent="0.2"/>
  <cols>
    <col min="1" max="1" width="31" style="17" bestFit="1" customWidth="1"/>
    <col min="2" max="6" width="6.140625" style="17" bestFit="1" customWidth="1"/>
    <col min="7" max="7" width="5.7109375" style="17" bestFit="1" customWidth="1"/>
    <col min="8" max="13" width="8.28515625" style="17" customWidth="1"/>
    <col min="14" max="16384" width="9.140625" style="17"/>
  </cols>
  <sheetData>
    <row r="1" spans="1:1" ht="16.5" x14ac:dyDescent="0.3">
      <c r="A1" s="8" t="s">
        <v>185</v>
      </c>
    </row>
    <row r="28" spans="1:6" s="237" customFormat="1" ht="19.5" customHeight="1" x14ac:dyDescent="0.2">
      <c r="A28" s="200" t="s">
        <v>167</v>
      </c>
      <c r="B28" s="200">
        <v>2009</v>
      </c>
      <c r="C28" s="200">
        <v>2010</v>
      </c>
      <c r="D28" s="200">
        <v>2011</v>
      </c>
      <c r="E28" s="200">
        <v>2012</v>
      </c>
      <c r="F28" s="200">
        <v>2013</v>
      </c>
    </row>
    <row r="29" spans="1:6" s="237" customFormat="1" ht="19.5" customHeight="1" x14ac:dyDescent="0.2">
      <c r="A29" s="238" t="s">
        <v>49</v>
      </c>
      <c r="B29" s="239">
        <v>51</v>
      </c>
      <c r="C29" s="239">
        <v>42</v>
      </c>
      <c r="D29" s="239">
        <v>56</v>
      </c>
      <c r="E29" s="239">
        <v>47</v>
      </c>
      <c r="F29" s="239">
        <v>87</v>
      </c>
    </row>
    <row r="30" spans="1:6" s="237" customFormat="1" ht="19.5" customHeight="1" x14ac:dyDescent="0.2">
      <c r="A30" s="238" t="s">
        <v>50</v>
      </c>
      <c r="B30" s="239">
        <v>16</v>
      </c>
      <c r="C30" s="239">
        <v>16</v>
      </c>
      <c r="D30" s="239">
        <v>23</v>
      </c>
      <c r="E30" s="239">
        <v>15</v>
      </c>
      <c r="F30" s="239">
        <v>21</v>
      </c>
    </row>
    <row r="31" spans="1:6" s="237" customFormat="1" ht="19.5" customHeight="1" x14ac:dyDescent="0.2">
      <c r="A31" s="238" t="s">
        <v>51</v>
      </c>
      <c r="B31" s="239">
        <v>4</v>
      </c>
      <c r="C31" s="239">
        <v>1</v>
      </c>
      <c r="D31" s="239">
        <v>7</v>
      </c>
      <c r="E31" s="239">
        <v>9</v>
      </c>
      <c r="F31" s="239">
        <v>5</v>
      </c>
    </row>
    <row r="32" spans="1:6" s="237" customFormat="1" ht="19.5" customHeight="1" x14ac:dyDescent="0.2">
      <c r="A32" s="238" t="s">
        <v>52</v>
      </c>
      <c r="B32" s="239">
        <v>1</v>
      </c>
      <c r="C32" s="239">
        <v>1</v>
      </c>
      <c r="D32" s="239">
        <v>4</v>
      </c>
      <c r="E32" s="239">
        <v>3</v>
      </c>
      <c r="F32" s="239">
        <v>7</v>
      </c>
    </row>
    <row r="33" spans="1:6" s="237" customFormat="1" ht="19.5" customHeight="1" x14ac:dyDescent="0.2">
      <c r="A33" s="238" t="s">
        <v>53</v>
      </c>
      <c r="B33" s="240"/>
      <c r="C33" s="239">
        <v>1</v>
      </c>
      <c r="D33" s="240"/>
      <c r="E33" s="239">
        <v>1</v>
      </c>
      <c r="F33" s="239">
        <v>1</v>
      </c>
    </row>
    <row r="34" spans="1:6" s="237" customFormat="1" ht="19.5" customHeight="1" x14ac:dyDescent="0.2"/>
  </sheetData>
  <pageMargins left="0.5" right="0.5" top="0.5" bottom="0.5" header="0.4921259845" footer="0.4921259845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outlinePr summaryBelow="0"/>
  </sheetPr>
  <dimension ref="A1:N41"/>
  <sheetViews>
    <sheetView showGridLines="0" topLeftCell="A10" workbookViewId="0">
      <selection activeCell="A36" sqref="A36:F41"/>
    </sheetView>
  </sheetViews>
  <sheetFormatPr defaultRowHeight="12.75" x14ac:dyDescent="0.2"/>
  <cols>
    <col min="1" max="1" width="31" style="17" bestFit="1" customWidth="1"/>
    <col min="2" max="6" width="6.140625" style="17" bestFit="1" customWidth="1"/>
    <col min="7" max="7" width="5.7109375" style="17" bestFit="1" customWidth="1"/>
    <col min="8" max="13" width="8.28515625" style="17" customWidth="1"/>
    <col min="14" max="16384" width="9.140625" style="17"/>
  </cols>
  <sheetData>
    <row r="1" spans="1:14" ht="22.5" customHeight="1" x14ac:dyDescent="0.3">
      <c r="A1" s="8" t="s">
        <v>186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36" spans="1:6" ht="13.5" x14ac:dyDescent="0.2">
      <c r="A36" s="200" t="s">
        <v>167</v>
      </c>
      <c r="B36" s="200">
        <v>2009</v>
      </c>
      <c r="C36" s="200">
        <v>2010</v>
      </c>
      <c r="D36" s="200">
        <v>2011</v>
      </c>
      <c r="E36" s="200">
        <v>2012</v>
      </c>
      <c r="F36" s="200">
        <v>2013</v>
      </c>
    </row>
    <row r="37" spans="1:6" ht="14.25" x14ac:dyDescent="0.2">
      <c r="A37" s="238" t="s">
        <v>49</v>
      </c>
      <c r="B37" s="239">
        <v>65</v>
      </c>
      <c r="C37" s="239">
        <v>60</v>
      </c>
      <c r="D37" s="239">
        <v>68</v>
      </c>
      <c r="E37" s="239">
        <v>76</v>
      </c>
      <c r="F37" s="239">
        <v>88</v>
      </c>
    </row>
    <row r="38" spans="1:6" ht="14.25" x14ac:dyDescent="0.2">
      <c r="A38" s="238" t="s">
        <v>50</v>
      </c>
      <c r="B38" s="239">
        <v>59</v>
      </c>
      <c r="C38" s="239">
        <v>68</v>
      </c>
      <c r="D38" s="239">
        <v>56</v>
      </c>
      <c r="E38" s="239">
        <v>58</v>
      </c>
      <c r="F38" s="239">
        <v>65</v>
      </c>
    </row>
    <row r="39" spans="1:6" ht="14.25" x14ac:dyDescent="0.2">
      <c r="A39" s="238" t="s">
        <v>51</v>
      </c>
      <c r="B39" s="239">
        <v>22</v>
      </c>
      <c r="C39" s="239">
        <v>16</v>
      </c>
      <c r="D39" s="239">
        <v>19</v>
      </c>
      <c r="E39" s="239">
        <v>29</v>
      </c>
      <c r="F39" s="239">
        <v>31</v>
      </c>
    </row>
    <row r="40" spans="1:6" ht="14.25" x14ac:dyDescent="0.2">
      <c r="A40" s="238" t="s">
        <v>52</v>
      </c>
      <c r="B40" s="239"/>
      <c r="C40" s="239"/>
      <c r="D40" s="239">
        <v>6</v>
      </c>
      <c r="E40" s="239">
        <v>4</v>
      </c>
      <c r="F40" s="239">
        <v>11</v>
      </c>
    </row>
    <row r="41" spans="1:6" ht="14.25" x14ac:dyDescent="0.2">
      <c r="A41" s="238" t="s">
        <v>53</v>
      </c>
      <c r="B41" s="240">
        <v>1</v>
      </c>
      <c r="C41" s="239">
        <v>1</v>
      </c>
      <c r="D41" s="240">
        <v>1</v>
      </c>
      <c r="E41" s="239">
        <v>2</v>
      </c>
      <c r="F41" s="239">
        <v>1</v>
      </c>
    </row>
  </sheetData>
  <pageMargins left="0.5" right="0.5" top="0.5" bottom="0.5" header="0.4921259845" footer="0.492125984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"/>
  <sheetViews>
    <sheetView workbookViewId="0">
      <selection activeCell="B12" sqref="B12:F12"/>
    </sheetView>
  </sheetViews>
  <sheetFormatPr defaultRowHeight="15" x14ac:dyDescent="0.25"/>
  <cols>
    <col min="1" max="1" width="39.85546875" customWidth="1"/>
    <col min="2" max="2" width="17.42578125" customWidth="1"/>
    <col min="3" max="3" width="18.140625" customWidth="1"/>
    <col min="4" max="4" width="18.5703125" customWidth="1"/>
    <col min="5" max="5" width="19.28515625" customWidth="1"/>
    <col min="6" max="6" width="15.42578125" bestFit="1" customWidth="1"/>
    <col min="7" max="7" width="9.140625" customWidth="1"/>
  </cols>
  <sheetData>
    <row r="1" spans="1:9" ht="16.5" x14ac:dyDescent="0.3">
      <c r="A1" s="8" t="s">
        <v>32</v>
      </c>
      <c r="B1" s="11"/>
      <c r="C1" s="11"/>
      <c r="D1" s="11"/>
      <c r="E1" s="11"/>
      <c r="F1" s="11"/>
    </row>
    <row r="2" spans="1:9" ht="16.5" x14ac:dyDescent="0.3">
      <c r="A2" s="8"/>
      <c r="B2" s="11"/>
      <c r="C2" s="11"/>
      <c r="D2" s="11"/>
      <c r="E2" s="11"/>
      <c r="F2" s="11"/>
    </row>
    <row r="3" spans="1:9" x14ac:dyDescent="0.25">
      <c r="A3" s="12"/>
      <c r="B3" s="2">
        <v>2009</v>
      </c>
      <c r="C3" s="2">
        <v>2010</v>
      </c>
      <c r="D3" s="2">
        <v>2011</v>
      </c>
      <c r="E3" s="2">
        <v>2012</v>
      </c>
      <c r="F3" s="2">
        <v>2013</v>
      </c>
    </row>
    <row r="4" spans="1:9" x14ac:dyDescent="0.25">
      <c r="A4" s="3" t="s">
        <v>0</v>
      </c>
      <c r="B4" s="4">
        <v>112670935</v>
      </c>
      <c r="C4" s="4">
        <v>134836791</v>
      </c>
      <c r="D4" s="4">
        <v>143208012</v>
      </c>
      <c r="E4" s="4">
        <v>146593494</v>
      </c>
      <c r="F4" s="4">
        <v>149513322</v>
      </c>
      <c r="I4" s="5"/>
    </row>
    <row r="5" spans="1:9" x14ac:dyDescent="0.25">
      <c r="A5" s="1" t="s">
        <v>1</v>
      </c>
      <c r="B5" s="6">
        <v>16075429</v>
      </c>
      <c r="C5" s="6">
        <v>25687438</v>
      </c>
      <c r="D5" s="6">
        <v>17689210</v>
      </c>
      <c r="E5" s="6">
        <v>15649980</v>
      </c>
      <c r="F5" s="6">
        <v>27787085</v>
      </c>
    </row>
    <row r="6" spans="1:9" x14ac:dyDescent="0.25">
      <c r="A6" s="1" t="s">
        <v>2</v>
      </c>
      <c r="B6" s="6">
        <v>96595506</v>
      </c>
      <c r="C6" s="6">
        <v>109149353</v>
      </c>
      <c r="D6" s="6">
        <v>125518802</v>
      </c>
      <c r="E6" s="6">
        <v>130943514</v>
      </c>
      <c r="F6" s="6">
        <v>121726237</v>
      </c>
    </row>
    <row r="7" spans="1:9" x14ac:dyDescent="0.25">
      <c r="A7" s="3" t="s">
        <v>25</v>
      </c>
      <c r="B7" s="7">
        <v>969796083.34000111</v>
      </c>
      <c r="C7" s="7">
        <v>1260373852.47</v>
      </c>
      <c r="D7" s="7">
        <v>1450005965.2</v>
      </c>
      <c r="E7" s="7">
        <v>1613983926.3199999</v>
      </c>
      <c r="F7" s="7">
        <v>1753169103.0799999</v>
      </c>
    </row>
    <row r="8" spans="1:9" x14ac:dyDescent="0.25">
      <c r="A8" s="1" t="s">
        <v>26</v>
      </c>
      <c r="B8" s="13">
        <v>131923170.45</v>
      </c>
      <c r="C8" s="13">
        <v>225958090.34999999</v>
      </c>
      <c r="D8" s="13">
        <v>161495408.41</v>
      </c>
      <c r="E8" s="13">
        <v>158067364.28</v>
      </c>
      <c r="F8" s="13">
        <v>297057451.31999999</v>
      </c>
    </row>
    <row r="9" spans="1:9" x14ac:dyDescent="0.25">
      <c r="A9" s="1" t="s">
        <v>27</v>
      </c>
      <c r="B9" s="13">
        <v>837872912.89000106</v>
      </c>
      <c r="C9" s="13">
        <v>1034415762.12</v>
      </c>
      <c r="D9" s="13">
        <v>1288510556.79</v>
      </c>
      <c r="E9" s="13">
        <v>1455916562.04</v>
      </c>
      <c r="F9" s="13">
        <v>1456111651.76</v>
      </c>
    </row>
    <row r="10" spans="1:9" x14ac:dyDescent="0.25">
      <c r="A10" s="3" t="s">
        <v>28</v>
      </c>
      <c r="B10" s="14">
        <v>8.6073314589960663</v>
      </c>
      <c r="C10" s="14">
        <v>9.3474032059247101</v>
      </c>
      <c r="D10" s="14">
        <v>10.125173479818992</v>
      </c>
      <c r="E10" s="14">
        <v>11.009928764778605</v>
      </c>
      <c r="F10" s="14">
        <v>11.725838738838268</v>
      </c>
    </row>
    <row r="11" spans="1:9" s="11" customFormat="1" ht="15.75" x14ac:dyDescent="0.3">
      <c r="A11" s="148"/>
      <c r="B11" s="149"/>
      <c r="C11" s="149"/>
      <c r="D11" s="149"/>
      <c r="E11" s="150"/>
      <c r="F11" s="150"/>
    </row>
    <row r="12" spans="1:9" ht="27.75" customHeight="1" x14ac:dyDescent="0.25">
      <c r="A12" s="152" t="s">
        <v>164</v>
      </c>
      <c r="B12" s="241">
        <v>0.142675917262957</v>
      </c>
      <c r="C12" s="241">
        <v>0.190507633780754</v>
      </c>
      <c r="D12" s="241">
        <v>0.123521091822712</v>
      </c>
      <c r="E12" s="241">
        <v>0.106757670978222</v>
      </c>
      <c r="F12" s="241">
        <v>0.18585022811545901</v>
      </c>
    </row>
    <row r="13" spans="1:9" s="11" customFormat="1" ht="15.75" x14ac:dyDescent="0.3">
      <c r="A13" s="148"/>
      <c r="B13" s="148"/>
      <c r="C13" s="148"/>
      <c r="D13" s="148"/>
      <c r="E13" s="151"/>
      <c r="F13" s="151"/>
    </row>
    <row r="14" spans="1:9" x14ac:dyDescent="0.25">
      <c r="A14" s="3" t="s">
        <v>29</v>
      </c>
      <c r="B14" s="15">
        <v>317</v>
      </c>
      <c r="C14" s="15">
        <v>302</v>
      </c>
      <c r="D14" s="15">
        <v>337</v>
      </c>
      <c r="E14" s="15">
        <v>325</v>
      </c>
      <c r="F14" s="15">
        <v>397</v>
      </c>
    </row>
    <row r="15" spans="1:9" x14ac:dyDescent="0.25">
      <c r="A15" s="1" t="s">
        <v>30</v>
      </c>
      <c r="B15" s="16">
        <v>84</v>
      </c>
      <c r="C15" s="16">
        <v>74</v>
      </c>
      <c r="D15" s="16">
        <v>100</v>
      </c>
      <c r="E15" s="16">
        <v>83</v>
      </c>
      <c r="F15" s="16">
        <v>129</v>
      </c>
    </row>
    <row r="16" spans="1:9" x14ac:dyDescent="0.25">
      <c r="A16" s="1" t="s">
        <v>31</v>
      </c>
      <c r="B16" s="16">
        <v>233</v>
      </c>
      <c r="C16" s="16">
        <v>228</v>
      </c>
      <c r="D16" s="16">
        <v>237</v>
      </c>
      <c r="E16" s="16">
        <v>242</v>
      </c>
      <c r="F16" s="16">
        <v>268</v>
      </c>
    </row>
    <row r="18" spans="1:1" x14ac:dyDescent="0.25">
      <c r="A18" s="1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N38"/>
  <sheetViews>
    <sheetView topLeftCell="A7" workbookViewId="0"/>
  </sheetViews>
  <sheetFormatPr defaultRowHeight="12.75" x14ac:dyDescent="0.2"/>
  <cols>
    <col min="1" max="1" width="32.42578125" style="17" customWidth="1"/>
    <col min="2" max="2" width="16.140625" style="17" customWidth="1"/>
    <col min="3" max="3" width="12.28515625" style="17" customWidth="1"/>
    <col min="4" max="4" width="13.5703125" style="17" customWidth="1"/>
    <col min="5" max="5" width="13.42578125" style="17" customWidth="1"/>
    <col min="6" max="6" width="12.42578125" style="17" customWidth="1"/>
    <col min="7" max="9" width="9.140625" style="17"/>
    <col min="10" max="10" width="15.28515625" style="17" customWidth="1"/>
    <col min="11" max="16384" width="9.140625" style="17"/>
  </cols>
  <sheetData>
    <row r="1" spans="1:14" ht="16.5" x14ac:dyDescent="0.3">
      <c r="A1" s="8" t="s">
        <v>187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2">
      <c r="H2" s="20"/>
      <c r="I2" s="20"/>
      <c r="J2" s="20"/>
      <c r="K2" s="20"/>
    </row>
    <row r="36" spans="1:6" ht="13.5" x14ac:dyDescent="0.2">
      <c r="A36" s="200" t="s">
        <v>106</v>
      </c>
      <c r="B36" s="200">
        <v>2009</v>
      </c>
      <c r="C36" s="200">
        <v>2010</v>
      </c>
      <c r="D36" s="200">
        <v>2011</v>
      </c>
      <c r="E36" s="200">
        <v>2012</v>
      </c>
      <c r="F36" s="200">
        <v>2013</v>
      </c>
    </row>
    <row r="37" spans="1:6" ht="14.25" x14ac:dyDescent="0.2">
      <c r="A37" s="229" t="s">
        <v>14</v>
      </c>
      <c r="B37" s="230">
        <v>85996359</v>
      </c>
      <c r="C37" s="230">
        <v>95484714</v>
      </c>
      <c r="D37" s="230">
        <v>103541234</v>
      </c>
      <c r="E37" s="230">
        <v>99623836</v>
      </c>
      <c r="F37" s="230">
        <v>98867588</v>
      </c>
    </row>
    <row r="38" spans="1:6" ht="14.25" x14ac:dyDescent="0.2">
      <c r="A38" s="229" t="s">
        <v>107</v>
      </c>
      <c r="B38" s="236">
        <v>0.76325237737664997</v>
      </c>
      <c r="C38" s="236">
        <v>0.70815030001715185</v>
      </c>
      <c r="D38" s="236">
        <v>0.72301285768843715</v>
      </c>
      <c r="E38" s="236">
        <v>0.67959247904958187</v>
      </c>
      <c r="F38" s="236">
        <v>0.66126273349742037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38"/>
  <sheetViews>
    <sheetView workbookViewId="0"/>
  </sheetViews>
  <sheetFormatPr defaultRowHeight="12.75" x14ac:dyDescent="0.2"/>
  <cols>
    <col min="1" max="1" width="32.42578125" style="17" customWidth="1"/>
    <col min="2" max="2" width="16.140625" style="17" customWidth="1"/>
    <col min="3" max="3" width="12.28515625" style="17" customWidth="1"/>
    <col min="4" max="4" width="13.5703125" style="17" customWidth="1"/>
    <col min="5" max="5" width="13.42578125" style="17" customWidth="1"/>
    <col min="6" max="6" width="12.42578125" style="17" customWidth="1"/>
    <col min="7" max="9" width="9.140625" style="17"/>
    <col min="10" max="10" width="15.28515625" style="17" customWidth="1"/>
    <col min="11" max="16384" width="9.140625" style="17"/>
  </cols>
  <sheetData>
    <row r="1" spans="1:11" ht="16.5" x14ac:dyDescent="0.3">
      <c r="A1" s="8" t="s">
        <v>188</v>
      </c>
    </row>
    <row r="2" spans="1:11" x14ac:dyDescent="0.2">
      <c r="H2" s="20"/>
      <c r="I2" s="20"/>
      <c r="J2" s="20"/>
      <c r="K2" s="20"/>
    </row>
    <row r="36" spans="1:6" ht="13.5" x14ac:dyDescent="0.2">
      <c r="A36" s="200" t="s">
        <v>106</v>
      </c>
      <c r="B36" s="200">
        <v>2009</v>
      </c>
      <c r="C36" s="200">
        <v>2010</v>
      </c>
      <c r="D36" s="200">
        <v>2011</v>
      </c>
      <c r="E36" s="200">
        <v>2012</v>
      </c>
      <c r="F36" s="200">
        <v>2013</v>
      </c>
    </row>
    <row r="37" spans="1:6" ht="14.25" x14ac:dyDescent="0.2">
      <c r="A37" s="229" t="s">
        <v>14</v>
      </c>
      <c r="B37" s="230">
        <v>10181957</v>
      </c>
      <c r="C37" s="230">
        <v>6119738</v>
      </c>
      <c r="D37" s="230">
        <v>5359393</v>
      </c>
      <c r="E37" s="230">
        <v>2768493</v>
      </c>
      <c r="F37" s="230">
        <v>1688579</v>
      </c>
    </row>
    <row r="38" spans="1:6" ht="14.25" x14ac:dyDescent="0.2">
      <c r="A38" s="229" t="s">
        <v>107</v>
      </c>
      <c r="B38" s="236">
        <v>0.63338633140054923</v>
      </c>
      <c r="C38" s="236">
        <v>0.23823855068769412</v>
      </c>
      <c r="D38" s="236">
        <v>0.30297526005966346</v>
      </c>
      <c r="E38" s="236">
        <v>0.17690073725333835</v>
      </c>
      <c r="F38" s="236">
        <v>6.0768482912115465E-2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outlinePr summaryBelow="0"/>
  </sheetPr>
  <dimension ref="A1:N36"/>
  <sheetViews>
    <sheetView showGridLines="0" topLeftCell="A7" workbookViewId="0">
      <selection activeCell="A32" sqref="A32:F36"/>
    </sheetView>
  </sheetViews>
  <sheetFormatPr defaultRowHeight="12.75" x14ac:dyDescent="0.2"/>
  <cols>
    <col min="1" max="1" width="31" style="17" bestFit="1" customWidth="1"/>
    <col min="2" max="6" width="6.140625" style="17" bestFit="1" customWidth="1"/>
    <col min="7" max="7" width="5.7109375" style="17" bestFit="1" customWidth="1"/>
    <col min="8" max="10" width="9" style="17" customWidth="1"/>
    <col min="11" max="11" width="9.85546875" style="17" customWidth="1"/>
    <col min="12" max="12" width="9.42578125" style="17" customWidth="1"/>
    <col min="13" max="13" width="7.7109375" style="17" customWidth="1"/>
    <col min="14" max="14" width="18.42578125" style="17" customWidth="1"/>
    <col min="15" max="16384" width="9.140625" style="17"/>
  </cols>
  <sheetData>
    <row r="1" spans="1:14" ht="22.5" customHeight="1" x14ac:dyDescent="0.3">
      <c r="A1" s="8" t="s">
        <v>189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0.5" customHeight="1" x14ac:dyDescent="0.2"/>
    <row r="32" spans="1:6" ht="13.5" x14ac:dyDescent="0.2">
      <c r="A32" s="200" t="s">
        <v>48</v>
      </c>
      <c r="B32" s="200">
        <v>2009</v>
      </c>
      <c r="C32" s="200">
        <v>2010</v>
      </c>
      <c r="D32" s="200">
        <v>2011</v>
      </c>
      <c r="E32" s="200">
        <v>2012</v>
      </c>
      <c r="F32" s="200">
        <v>2013</v>
      </c>
    </row>
    <row r="33" spans="1:6" ht="14.25" x14ac:dyDescent="0.2">
      <c r="A33" s="238" t="s">
        <v>49</v>
      </c>
      <c r="B33" s="239">
        <v>2</v>
      </c>
      <c r="C33" s="239">
        <v>2</v>
      </c>
      <c r="D33" s="239">
        <v>1</v>
      </c>
      <c r="E33" s="239"/>
      <c r="F33" s="239">
        <v>1</v>
      </c>
    </row>
    <row r="34" spans="1:6" ht="14.25" x14ac:dyDescent="0.2">
      <c r="A34" s="238" t="s">
        <v>50</v>
      </c>
      <c r="B34" s="239">
        <v>4</v>
      </c>
      <c r="C34" s="239">
        <v>2</v>
      </c>
      <c r="D34" s="239">
        <v>4</v>
      </c>
      <c r="E34" s="239">
        <v>3</v>
      </c>
      <c r="F34" s="239"/>
    </row>
    <row r="35" spans="1:6" ht="14.25" x14ac:dyDescent="0.2">
      <c r="A35" s="238" t="s">
        <v>51</v>
      </c>
      <c r="B35" s="239">
        <v>4</v>
      </c>
      <c r="C35" s="239">
        <v>5</v>
      </c>
      <c r="D35" s="239">
        <v>4</v>
      </c>
      <c r="E35" s="239">
        <v>2</v>
      </c>
      <c r="F35" s="239">
        <v>1</v>
      </c>
    </row>
    <row r="36" spans="1:6" ht="14.25" x14ac:dyDescent="0.2">
      <c r="A36" s="238" t="s">
        <v>52</v>
      </c>
      <c r="B36" s="239">
        <v>1</v>
      </c>
      <c r="C36" s="239">
        <v>1</v>
      </c>
      <c r="D36" s="239">
        <v>1</v>
      </c>
      <c r="E36" s="239">
        <v>1</v>
      </c>
      <c r="F36" s="239">
        <v>3</v>
      </c>
    </row>
  </sheetData>
  <pageMargins left="0.5" right="0.5" top="0.5" bottom="0.5" header="0.4921259845" footer="0.4921259845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outlinePr summaryBelow="0"/>
  </sheetPr>
  <dimension ref="A1:V36"/>
  <sheetViews>
    <sheetView showGridLines="0" workbookViewId="0">
      <selection activeCell="K34" sqref="K34"/>
    </sheetView>
  </sheetViews>
  <sheetFormatPr defaultRowHeight="12.75" x14ac:dyDescent="0.2"/>
  <cols>
    <col min="1" max="1" width="31" style="17" bestFit="1" customWidth="1"/>
    <col min="2" max="6" width="6.140625" style="17" bestFit="1" customWidth="1"/>
    <col min="7" max="7" width="5.7109375" style="17" bestFit="1" customWidth="1"/>
    <col min="8" max="13" width="9.28515625" style="17" bestFit="1" customWidth="1"/>
    <col min="14" max="19" width="8.28515625" style="17" customWidth="1"/>
    <col min="20" max="16384" width="9.140625" style="17"/>
  </cols>
  <sheetData>
    <row r="1" spans="1:20" ht="22.5" customHeight="1" x14ac:dyDescent="0.3">
      <c r="A1" s="8" t="s">
        <v>191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0.5" customHeight="1" x14ac:dyDescent="0.2"/>
    <row r="25" spans="1:22" x14ac:dyDescent="0.2">
      <c r="V25" s="17" t="s">
        <v>190</v>
      </c>
    </row>
    <row r="31" spans="1:22" ht="13.5" x14ac:dyDescent="0.2">
      <c r="A31" s="200" t="s">
        <v>167</v>
      </c>
      <c r="B31" s="200">
        <v>2009</v>
      </c>
      <c r="C31" s="200">
        <v>2010</v>
      </c>
      <c r="D31" s="200">
        <v>2011</v>
      </c>
      <c r="E31" s="200">
        <v>2012</v>
      </c>
      <c r="F31" s="200">
        <v>2013</v>
      </c>
    </row>
    <row r="32" spans="1:22" ht="14.25" x14ac:dyDescent="0.2">
      <c r="A32" s="238" t="s">
        <v>49</v>
      </c>
      <c r="B32" s="239">
        <v>9</v>
      </c>
      <c r="C32" s="239">
        <v>9</v>
      </c>
      <c r="D32" s="239">
        <v>5</v>
      </c>
      <c r="E32" s="239">
        <v>3</v>
      </c>
      <c r="F32" s="239">
        <v>1</v>
      </c>
    </row>
    <row r="33" spans="1:6" ht="14.25" x14ac:dyDescent="0.2">
      <c r="A33" s="238" t="s">
        <v>50</v>
      </c>
      <c r="B33" s="239">
        <v>27</v>
      </c>
      <c r="C33" s="239">
        <v>22</v>
      </c>
      <c r="D33" s="239">
        <v>12</v>
      </c>
      <c r="E33" s="239">
        <v>17</v>
      </c>
      <c r="F33" s="239">
        <v>12</v>
      </c>
    </row>
    <row r="34" spans="1:6" ht="14.25" x14ac:dyDescent="0.2">
      <c r="A34" s="238" t="s">
        <v>51</v>
      </c>
      <c r="B34" s="239">
        <v>36</v>
      </c>
      <c r="C34" s="239">
        <v>33</v>
      </c>
      <c r="D34" s="239">
        <v>40</v>
      </c>
      <c r="E34" s="239">
        <v>25</v>
      </c>
      <c r="F34" s="239">
        <v>24</v>
      </c>
    </row>
    <row r="35" spans="1:6" ht="14.25" x14ac:dyDescent="0.2">
      <c r="A35" s="238" t="s">
        <v>52</v>
      </c>
      <c r="B35" s="239">
        <v>11</v>
      </c>
      <c r="C35" s="239">
        <v>17</v>
      </c>
      <c r="D35" s="239">
        <v>25</v>
      </c>
      <c r="E35" s="239">
        <v>21</v>
      </c>
      <c r="F35" s="239">
        <v>21</v>
      </c>
    </row>
    <row r="36" spans="1:6" ht="14.25" x14ac:dyDescent="0.2">
      <c r="A36" s="238" t="s">
        <v>53</v>
      </c>
      <c r="B36" s="239">
        <v>3</v>
      </c>
      <c r="C36" s="239">
        <v>2</v>
      </c>
      <c r="D36" s="239">
        <v>5</v>
      </c>
      <c r="E36" s="239">
        <v>7</v>
      </c>
      <c r="F36" s="239">
        <v>14</v>
      </c>
    </row>
  </sheetData>
  <pageMargins left="0.5" right="0.5" top="0.5" bottom="0.5" header="0.4921259845" footer="0.4921259845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26"/>
  <sheetViews>
    <sheetView showGridLines="0" workbookViewId="0">
      <selection activeCell="H3" sqref="H3"/>
    </sheetView>
  </sheetViews>
  <sheetFormatPr defaultRowHeight="12.75" x14ac:dyDescent="0.2"/>
  <cols>
    <col min="1" max="1" width="30.85546875" style="9" customWidth="1"/>
    <col min="2" max="2" width="26.5703125" style="9" customWidth="1"/>
    <col min="3" max="3" width="20.42578125" style="9" customWidth="1"/>
    <col min="4" max="4" width="5.5703125" style="9" customWidth="1"/>
    <col min="5" max="5" width="13.140625" style="9" customWidth="1"/>
    <col min="6" max="6" width="9.85546875" style="9" customWidth="1"/>
    <col min="7" max="7" width="16.7109375" style="9" customWidth="1"/>
    <col min="8" max="8" width="8.7109375" style="9" customWidth="1"/>
    <col min="9" max="16384" width="9.140625" style="9"/>
  </cols>
  <sheetData>
    <row r="1" spans="1:9" ht="16.5" x14ac:dyDescent="0.3">
      <c r="A1" s="176" t="s">
        <v>192</v>
      </c>
      <c r="B1" s="8"/>
      <c r="C1" s="8"/>
      <c r="D1" s="8"/>
      <c r="E1" s="8"/>
      <c r="F1" s="8"/>
      <c r="G1" s="8"/>
      <c r="H1" s="8"/>
      <c r="I1" s="8"/>
    </row>
    <row r="2" spans="1:9" x14ac:dyDescent="0.2">
      <c r="A2" s="60"/>
    </row>
    <row r="3" spans="1:9" ht="27" x14ac:dyDescent="0.2">
      <c r="A3" s="61" t="s">
        <v>114</v>
      </c>
      <c r="B3" s="62" t="s">
        <v>115</v>
      </c>
      <c r="C3" s="62" t="s">
        <v>116</v>
      </c>
      <c r="D3" s="63" t="s">
        <v>65</v>
      </c>
      <c r="E3" s="62" t="s">
        <v>117</v>
      </c>
      <c r="F3" s="63" t="s">
        <v>118</v>
      </c>
      <c r="G3" s="63" t="s">
        <v>119</v>
      </c>
      <c r="H3" s="62" t="s">
        <v>28</v>
      </c>
    </row>
    <row r="4" spans="1:9" ht="14.25" x14ac:dyDescent="0.2">
      <c r="A4" s="64" t="s">
        <v>120</v>
      </c>
      <c r="B4" s="65" t="s">
        <v>87</v>
      </c>
      <c r="C4" s="66">
        <v>41390</v>
      </c>
      <c r="D4" s="65" t="s">
        <v>121</v>
      </c>
      <c r="E4" s="67">
        <v>1253</v>
      </c>
      <c r="F4" s="96">
        <v>7633472</v>
      </c>
      <c r="G4" s="68">
        <v>96488326</v>
      </c>
      <c r="H4" s="69">
        <v>12.640162431983768</v>
      </c>
    </row>
    <row r="5" spans="1:9" ht="14.25" x14ac:dyDescent="0.2">
      <c r="A5" s="64" t="s">
        <v>122</v>
      </c>
      <c r="B5" s="65" t="s">
        <v>93</v>
      </c>
      <c r="C5" s="66">
        <v>41460</v>
      </c>
      <c r="D5" s="65" t="s">
        <v>121</v>
      </c>
      <c r="E5" s="67">
        <v>923</v>
      </c>
      <c r="F5" s="96">
        <v>6989217</v>
      </c>
      <c r="G5" s="68">
        <v>80603472</v>
      </c>
      <c r="H5" s="69">
        <v>11.532546778845184</v>
      </c>
    </row>
    <row r="6" spans="1:9" ht="14.25" x14ac:dyDescent="0.2">
      <c r="A6" s="70" t="s">
        <v>123</v>
      </c>
      <c r="B6" s="71" t="s">
        <v>87</v>
      </c>
      <c r="C6" s="72">
        <v>41579</v>
      </c>
      <c r="D6" s="71" t="s">
        <v>121</v>
      </c>
      <c r="E6" s="73">
        <v>1072</v>
      </c>
      <c r="F6" s="97">
        <v>4823275</v>
      </c>
      <c r="G6" s="74">
        <v>61569435</v>
      </c>
      <c r="H6" s="69">
        <v>12.765068340494789</v>
      </c>
    </row>
    <row r="7" spans="1:9" ht="14.25" x14ac:dyDescent="0.2">
      <c r="A7" s="100" t="s">
        <v>124</v>
      </c>
      <c r="B7" s="100" t="s">
        <v>89</v>
      </c>
      <c r="C7" s="105">
        <v>41446</v>
      </c>
      <c r="D7" s="100" t="s">
        <v>125</v>
      </c>
      <c r="E7" s="100">
        <v>407</v>
      </c>
      <c r="F7" s="101">
        <v>4600145</v>
      </c>
      <c r="G7" s="102">
        <v>49533218.310000002</v>
      </c>
      <c r="H7" s="103">
        <v>10.767751518702129</v>
      </c>
    </row>
    <row r="8" spans="1:9" ht="14.25" x14ac:dyDescent="0.2">
      <c r="A8" s="70" t="s">
        <v>126</v>
      </c>
      <c r="B8" s="71" t="s">
        <v>93</v>
      </c>
      <c r="C8" s="72">
        <v>41418</v>
      </c>
      <c r="D8" s="71" t="s">
        <v>121</v>
      </c>
      <c r="E8" s="73">
        <v>1030</v>
      </c>
      <c r="F8" s="97">
        <v>4521808</v>
      </c>
      <c r="G8" s="74">
        <v>49148215</v>
      </c>
      <c r="H8" s="69">
        <v>10.869151233311985</v>
      </c>
    </row>
    <row r="9" spans="1:9" ht="14.25" x14ac:dyDescent="0.2">
      <c r="A9" s="70" t="s">
        <v>127</v>
      </c>
      <c r="B9" s="71" t="s">
        <v>88</v>
      </c>
      <c r="C9" s="72">
        <v>41481</v>
      </c>
      <c r="D9" s="71" t="s">
        <v>121</v>
      </c>
      <c r="E9" s="73">
        <v>1126</v>
      </c>
      <c r="F9" s="97">
        <v>3955379</v>
      </c>
      <c r="G9" s="74">
        <v>49173173</v>
      </c>
      <c r="H9" s="69">
        <v>12.431975039560053</v>
      </c>
    </row>
    <row r="10" spans="1:9" ht="14.25" x14ac:dyDescent="0.2">
      <c r="A10" s="100" t="s">
        <v>128</v>
      </c>
      <c r="B10" s="104" t="s">
        <v>90</v>
      </c>
      <c r="C10" s="105">
        <v>41271</v>
      </c>
      <c r="D10" s="104" t="s">
        <v>125</v>
      </c>
      <c r="E10" s="106">
        <v>718</v>
      </c>
      <c r="F10" s="101">
        <v>3787852</v>
      </c>
      <c r="G10" s="107">
        <v>39375393.540000014</v>
      </c>
      <c r="H10" s="103">
        <v>10.395177409254641</v>
      </c>
    </row>
    <row r="11" spans="1:9" ht="14.25" customHeight="1" x14ac:dyDescent="0.2">
      <c r="A11" s="70" t="s">
        <v>129</v>
      </c>
      <c r="B11" s="71" t="s">
        <v>95</v>
      </c>
      <c r="C11" s="72">
        <v>41299</v>
      </c>
      <c r="D11" s="71" t="s">
        <v>121</v>
      </c>
      <c r="E11" s="73">
        <v>509</v>
      </c>
      <c r="F11" s="97">
        <v>3716154</v>
      </c>
      <c r="G11" s="74">
        <v>48663644</v>
      </c>
      <c r="H11" s="69">
        <v>13.095163440481745</v>
      </c>
    </row>
    <row r="12" spans="1:9" ht="14.25" x14ac:dyDescent="0.2">
      <c r="A12" s="70" t="s">
        <v>130</v>
      </c>
      <c r="B12" s="71" t="s">
        <v>105</v>
      </c>
      <c r="C12" s="72">
        <v>41593</v>
      </c>
      <c r="D12" s="71" t="s">
        <v>121</v>
      </c>
      <c r="E12" s="73">
        <v>1216</v>
      </c>
      <c r="F12" s="97">
        <v>3533536</v>
      </c>
      <c r="G12" s="74">
        <v>39711676.809999995</v>
      </c>
      <c r="H12" s="69">
        <v>11.238509190227578</v>
      </c>
    </row>
    <row r="13" spans="1:9" ht="14.25" x14ac:dyDescent="0.2">
      <c r="A13" s="70" t="s">
        <v>131</v>
      </c>
      <c r="B13" s="71" t="s">
        <v>87</v>
      </c>
      <c r="C13" s="72">
        <v>41278</v>
      </c>
      <c r="D13" s="71" t="s">
        <v>121</v>
      </c>
      <c r="E13" s="73">
        <v>756</v>
      </c>
      <c r="F13" s="97">
        <v>3334365</v>
      </c>
      <c r="G13" s="74">
        <v>39323486</v>
      </c>
      <c r="H13" s="69">
        <v>11.793395744017227</v>
      </c>
    </row>
    <row r="14" spans="1:9" ht="14.25" x14ac:dyDescent="0.2">
      <c r="A14" s="70" t="s">
        <v>132</v>
      </c>
      <c r="B14" s="71" t="s">
        <v>87</v>
      </c>
      <c r="C14" s="72">
        <v>41446</v>
      </c>
      <c r="D14" s="71" t="s">
        <v>121</v>
      </c>
      <c r="E14" s="73">
        <v>842</v>
      </c>
      <c r="F14" s="97">
        <v>3290880</v>
      </c>
      <c r="G14" s="74">
        <v>36949825</v>
      </c>
      <c r="H14" s="69">
        <v>11.227946628257488</v>
      </c>
    </row>
    <row r="15" spans="1:9" ht="14.25" x14ac:dyDescent="0.2">
      <c r="A15" s="70" t="s">
        <v>133</v>
      </c>
      <c r="B15" s="71" t="s">
        <v>92</v>
      </c>
      <c r="C15" s="72">
        <v>41424</v>
      </c>
      <c r="D15" s="71" t="s">
        <v>121</v>
      </c>
      <c r="E15" s="73">
        <v>504</v>
      </c>
      <c r="F15" s="97">
        <v>3214071</v>
      </c>
      <c r="G15" s="74">
        <v>35154099</v>
      </c>
      <c r="H15" s="69">
        <v>10.937561429103464</v>
      </c>
    </row>
    <row r="16" spans="1:9" ht="14.25" x14ac:dyDescent="0.2">
      <c r="A16" s="100" t="s">
        <v>134</v>
      </c>
      <c r="B16" s="100" t="s">
        <v>89</v>
      </c>
      <c r="C16" s="108">
        <v>41572</v>
      </c>
      <c r="D16" s="100" t="s">
        <v>125</v>
      </c>
      <c r="E16" s="100">
        <v>421</v>
      </c>
      <c r="F16" s="101">
        <v>3137795</v>
      </c>
      <c r="G16" s="102">
        <v>34802424.649999999</v>
      </c>
      <c r="H16" s="103">
        <v>11.091363409655505</v>
      </c>
    </row>
    <row r="17" spans="1:8" ht="14.25" x14ac:dyDescent="0.2">
      <c r="A17" s="70" t="s">
        <v>135</v>
      </c>
      <c r="B17" s="70" t="s">
        <v>104</v>
      </c>
      <c r="C17" s="75">
        <v>41488</v>
      </c>
      <c r="D17" s="70" t="s">
        <v>121</v>
      </c>
      <c r="E17" s="70">
        <v>755</v>
      </c>
      <c r="F17" s="97">
        <v>2946527</v>
      </c>
      <c r="G17" s="98">
        <v>33716614.75</v>
      </c>
      <c r="H17" s="69">
        <v>11.442832443076204</v>
      </c>
    </row>
    <row r="18" spans="1:8" ht="14.25" x14ac:dyDescent="0.2">
      <c r="A18" s="70" t="s">
        <v>136</v>
      </c>
      <c r="B18" s="70" t="s">
        <v>88</v>
      </c>
      <c r="C18" s="75">
        <v>41355</v>
      </c>
      <c r="D18" s="70" t="s">
        <v>121</v>
      </c>
      <c r="E18" s="70">
        <v>751</v>
      </c>
      <c r="F18" s="97">
        <v>2785598</v>
      </c>
      <c r="G18" s="98">
        <v>33596504</v>
      </c>
      <c r="H18" s="69">
        <v>12.060786947721818</v>
      </c>
    </row>
    <row r="19" spans="1:8" ht="14.25" x14ac:dyDescent="0.2">
      <c r="A19" s="70" t="s">
        <v>137</v>
      </c>
      <c r="B19" s="70" t="s">
        <v>92</v>
      </c>
      <c r="C19" s="75">
        <v>41467</v>
      </c>
      <c r="D19" s="70" t="s">
        <v>121</v>
      </c>
      <c r="E19" s="70">
        <v>799</v>
      </c>
      <c r="F19" s="97">
        <v>2756522</v>
      </c>
      <c r="G19" s="98">
        <v>36269302.700000003</v>
      </c>
      <c r="H19" s="69">
        <v>13.157632226407046</v>
      </c>
    </row>
    <row r="20" spans="1:8" ht="14.25" x14ac:dyDescent="0.2">
      <c r="A20" s="100" t="s">
        <v>138</v>
      </c>
      <c r="B20" s="100" t="s">
        <v>139</v>
      </c>
      <c r="C20" s="108">
        <v>41355</v>
      </c>
      <c r="D20" s="100" t="s">
        <v>125</v>
      </c>
      <c r="E20" s="100">
        <v>469</v>
      </c>
      <c r="F20" s="101">
        <v>2729340</v>
      </c>
      <c r="G20" s="102">
        <v>28990665.920000002</v>
      </c>
      <c r="H20" s="103">
        <v>10.621859467856698</v>
      </c>
    </row>
    <row r="21" spans="1:8" ht="14.25" x14ac:dyDescent="0.2">
      <c r="A21" s="70" t="s">
        <v>140</v>
      </c>
      <c r="B21" s="71" t="s">
        <v>95</v>
      </c>
      <c r="C21" s="72">
        <v>41453</v>
      </c>
      <c r="D21" s="71" t="s">
        <v>121</v>
      </c>
      <c r="E21" s="73">
        <v>777</v>
      </c>
      <c r="F21" s="97">
        <v>2587204</v>
      </c>
      <c r="G21" s="74">
        <v>33316551</v>
      </c>
      <c r="H21" s="69">
        <v>12.877434867911459</v>
      </c>
    </row>
    <row r="22" spans="1:8" ht="14.25" x14ac:dyDescent="0.2">
      <c r="A22" s="70" t="s">
        <v>141</v>
      </c>
      <c r="B22" s="71" t="s">
        <v>92</v>
      </c>
      <c r="C22" s="72">
        <v>41621</v>
      </c>
      <c r="D22" s="71" t="s">
        <v>121</v>
      </c>
      <c r="E22" s="73">
        <v>1029</v>
      </c>
      <c r="F22" s="99">
        <v>2551127</v>
      </c>
      <c r="G22" s="74">
        <v>35038907</v>
      </c>
      <c r="H22" s="69">
        <v>13.734677654228896</v>
      </c>
    </row>
    <row r="23" spans="1:8" ht="14.25" x14ac:dyDescent="0.2">
      <c r="A23" s="76" t="s">
        <v>142</v>
      </c>
      <c r="B23" s="77" t="s">
        <v>104</v>
      </c>
      <c r="C23" s="78">
        <v>41551</v>
      </c>
      <c r="D23" s="77" t="s">
        <v>121</v>
      </c>
      <c r="E23" s="79">
        <v>667</v>
      </c>
      <c r="F23" s="99">
        <v>2479103</v>
      </c>
      <c r="G23" s="80">
        <v>28721285.75</v>
      </c>
      <c r="H23" s="69">
        <v>11.58535395665287</v>
      </c>
    </row>
    <row r="26" spans="1:8" ht="13.5" customHeight="1" x14ac:dyDescent="0.2"/>
  </sheetData>
  <pageMargins left="0.5" right="0.5" top="0.5" bottom="0.5" header="0.49" footer="0.49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outlinePr summaryBelow="0"/>
    <pageSetUpPr fitToPage="1"/>
  </sheetPr>
  <dimension ref="A1:H23"/>
  <sheetViews>
    <sheetView showGridLines="0" workbookViewId="0">
      <selection activeCell="G3" sqref="G3"/>
    </sheetView>
  </sheetViews>
  <sheetFormatPr defaultRowHeight="12.75" x14ac:dyDescent="0.2"/>
  <cols>
    <col min="1" max="1" width="32" style="9" customWidth="1"/>
    <col min="2" max="2" width="26.5703125" style="9" bestFit="1" customWidth="1"/>
    <col min="3" max="3" width="20.42578125" style="9" bestFit="1" customWidth="1"/>
    <col min="4" max="4" width="13.85546875" style="9" customWidth="1"/>
    <col min="5" max="5" width="12.28515625" style="9" bestFit="1" customWidth="1"/>
    <col min="6" max="6" width="16.7109375" style="9" bestFit="1" customWidth="1"/>
    <col min="7" max="7" width="8.7109375" style="9" bestFit="1" customWidth="1"/>
    <col min="8" max="16384" width="9.140625" style="9"/>
  </cols>
  <sheetData>
    <row r="1" spans="1:8" ht="21.75" customHeight="1" x14ac:dyDescent="0.3">
      <c r="A1" s="176" t="s">
        <v>193</v>
      </c>
      <c r="B1" s="8"/>
      <c r="C1" s="8"/>
      <c r="D1" s="8"/>
      <c r="E1" s="8"/>
      <c r="F1" s="8"/>
      <c r="G1" s="8"/>
      <c r="H1" s="8"/>
    </row>
    <row r="2" spans="1:8" x14ac:dyDescent="0.2">
      <c r="A2" s="60"/>
    </row>
    <row r="3" spans="1:8" ht="39" customHeight="1" x14ac:dyDescent="0.2">
      <c r="A3" s="61" t="s">
        <v>143</v>
      </c>
      <c r="B3" s="62" t="s">
        <v>115</v>
      </c>
      <c r="C3" s="62" t="s">
        <v>116</v>
      </c>
      <c r="D3" s="62" t="s">
        <v>117</v>
      </c>
      <c r="E3" s="62" t="s">
        <v>118</v>
      </c>
      <c r="F3" s="62" t="s">
        <v>144</v>
      </c>
      <c r="G3" s="62" t="s">
        <v>28</v>
      </c>
    </row>
    <row r="4" spans="1:8" ht="14.25" customHeight="1" x14ac:dyDescent="0.2">
      <c r="A4" s="81" t="s">
        <v>145</v>
      </c>
      <c r="B4" s="82" t="s">
        <v>89</v>
      </c>
      <c r="C4" s="83">
        <v>41446</v>
      </c>
      <c r="D4" s="84">
        <v>407</v>
      </c>
      <c r="E4" s="109">
        <v>4600145</v>
      </c>
      <c r="F4" s="85">
        <v>49533218.310000002</v>
      </c>
      <c r="G4" s="112">
        <v>10.767751518702129</v>
      </c>
    </row>
    <row r="5" spans="1:8" ht="14.25" customHeight="1" x14ac:dyDescent="0.2">
      <c r="A5" s="86" t="s">
        <v>146</v>
      </c>
      <c r="B5" s="87" t="s">
        <v>90</v>
      </c>
      <c r="C5" s="88">
        <v>41271</v>
      </c>
      <c r="D5" s="89">
        <v>718</v>
      </c>
      <c r="E5" s="110">
        <v>3787852</v>
      </c>
      <c r="F5" s="90">
        <v>39375393.540000007</v>
      </c>
      <c r="G5" s="112">
        <v>10.395177409254639</v>
      </c>
    </row>
    <row r="6" spans="1:8" ht="14.25" customHeight="1" x14ac:dyDescent="0.2">
      <c r="A6" s="86" t="s">
        <v>134</v>
      </c>
      <c r="B6" s="87" t="s">
        <v>89</v>
      </c>
      <c r="C6" s="88">
        <v>41572</v>
      </c>
      <c r="D6" s="89">
        <v>421</v>
      </c>
      <c r="E6" s="110">
        <v>3137795</v>
      </c>
      <c r="F6" s="90">
        <v>34802424.650000006</v>
      </c>
      <c r="G6" s="112">
        <v>11.091363409655509</v>
      </c>
    </row>
    <row r="7" spans="1:8" ht="14.25" customHeight="1" x14ac:dyDescent="0.2">
      <c r="A7" s="86" t="s">
        <v>147</v>
      </c>
      <c r="B7" s="87" t="s">
        <v>96</v>
      </c>
      <c r="C7" s="88">
        <v>41355</v>
      </c>
      <c r="D7" s="89">
        <v>469</v>
      </c>
      <c r="E7" s="110">
        <v>2729340</v>
      </c>
      <c r="F7" s="90">
        <v>28990665.920000002</v>
      </c>
      <c r="G7" s="112">
        <v>10.621859467856698</v>
      </c>
    </row>
    <row r="8" spans="1:8" ht="14.25" customHeight="1" x14ac:dyDescent="0.2">
      <c r="A8" s="86" t="s">
        <v>148</v>
      </c>
      <c r="B8" s="87" t="s">
        <v>98</v>
      </c>
      <c r="C8" s="88">
        <v>41397</v>
      </c>
      <c r="D8" s="89">
        <v>565</v>
      </c>
      <c r="E8" s="110">
        <v>1715763</v>
      </c>
      <c r="F8" s="90">
        <v>18253649.240000002</v>
      </c>
      <c r="G8" s="112">
        <v>10.638794075871786</v>
      </c>
    </row>
    <row r="9" spans="1:8" ht="14.25" customHeight="1" x14ac:dyDescent="0.2">
      <c r="A9" s="86" t="s">
        <v>149</v>
      </c>
      <c r="B9" s="87" t="s">
        <v>89</v>
      </c>
      <c r="C9" s="88">
        <v>41607</v>
      </c>
      <c r="D9" s="89">
        <v>467</v>
      </c>
      <c r="E9" s="110">
        <v>1652949</v>
      </c>
      <c r="F9" s="90">
        <v>18078147.609999999</v>
      </c>
      <c r="G9" s="112">
        <v>10.936905863399295</v>
      </c>
    </row>
    <row r="10" spans="1:8" ht="14.25" customHeight="1" x14ac:dyDescent="0.2">
      <c r="A10" s="86" t="s">
        <v>150</v>
      </c>
      <c r="B10" s="87" t="s">
        <v>101</v>
      </c>
      <c r="C10" s="88">
        <v>41424</v>
      </c>
      <c r="D10" s="89">
        <v>356</v>
      </c>
      <c r="E10" s="110">
        <v>1469743</v>
      </c>
      <c r="F10" s="90">
        <v>15559965.390000001</v>
      </c>
      <c r="G10" s="112">
        <v>10.586861369640815</v>
      </c>
    </row>
    <row r="11" spans="1:8" ht="14.25" customHeight="1" x14ac:dyDescent="0.2">
      <c r="A11" s="86" t="s">
        <v>151</v>
      </c>
      <c r="B11" s="87" t="s">
        <v>89</v>
      </c>
      <c r="C11" s="88">
        <v>41474</v>
      </c>
      <c r="D11" s="89">
        <v>355</v>
      </c>
      <c r="E11" s="110">
        <v>1320102</v>
      </c>
      <c r="F11" s="90">
        <v>14125213.830000002</v>
      </c>
      <c r="G11" s="112">
        <v>10.70009274283351</v>
      </c>
    </row>
    <row r="12" spans="1:8" ht="14.25" customHeight="1" x14ac:dyDescent="0.2">
      <c r="A12" s="86" t="s">
        <v>152</v>
      </c>
      <c r="B12" s="87" t="s">
        <v>96</v>
      </c>
      <c r="C12" s="88">
        <v>41551</v>
      </c>
      <c r="D12" s="89">
        <v>377</v>
      </c>
      <c r="E12" s="110">
        <v>1134563</v>
      </c>
      <c r="F12" s="90">
        <v>11586523.4</v>
      </c>
      <c r="G12" s="112">
        <v>10.212322629946508</v>
      </c>
    </row>
    <row r="13" spans="1:8" ht="14.25" customHeight="1" x14ac:dyDescent="0.2">
      <c r="A13" s="86" t="s">
        <v>153</v>
      </c>
      <c r="B13" s="87" t="s">
        <v>89</v>
      </c>
      <c r="C13" s="88">
        <v>41635</v>
      </c>
      <c r="D13" s="89">
        <v>778</v>
      </c>
      <c r="E13" s="110">
        <v>1047498</v>
      </c>
      <c r="F13" s="90">
        <v>12151888.939999999</v>
      </c>
      <c r="G13" s="112">
        <v>11.600870779705545</v>
      </c>
    </row>
    <row r="14" spans="1:8" ht="14.25" customHeight="1" x14ac:dyDescent="0.2">
      <c r="A14" s="86" t="s">
        <v>154</v>
      </c>
      <c r="B14" s="87" t="s">
        <v>89</v>
      </c>
      <c r="C14" s="88">
        <v>41537</v>
      </c>
      <c r="D14" s="89">
        <v>43</v>
      </c>
      <c r="E14" s="110">
        <v>711435</v>
      </c>
      <c r="F14" s="90">
        <v>7720935.0400000019</v>
      </c>
      <c r="G14" s="112">
        <v>10.852621869882704</v>
      </c>
    </row>
    <row r="15" spans="1:8" ht="14.25" customHeight="1" x14ac:dyDescent="0.2">
      <c r="A15" s="86" t="s">
        <v>155</v>
      </c>
      <c r="B15" s="87" t="s">
        <v>89</v>
      </c>
      <c r="C15" s="88">
        <v>41495</v>
      </c>
      <c r="D15" s="89">
        <v>10</v>
      </c>
      <c r="E15" s="110">
        <v>485259</v>
      </c>
      <c r="F15" s="90">
        <v>5024612.5100000007</v>
      </c>
      <c r="G15" s="112">
        <v>10.354496279306517</v>
      </c>
    </row>
    <row r="16" spans="1:8" ht="14.25" customHeight="1" x14ac:dyDescent="0.2">
      <c r="A16" s="86" t="s">
        <v>156</v>
      </c>
      <c r="B16" s="87" t="s">
        <v>87</v>
      </c>
      <c r="C16" s="88">
        <v>41432</v>
      </c>
      <c r="D16" s="89">
        <v>325</v>
      </c>
      <c r="E16" s="110">
        <v>457523</v>
      </c>
      <c r="F16" s="90">
        <v>4492895</v>
      </c>
      <c r="G16" s="112">
        <v>9.8200418339624456</v>
      </c>
    </row>
    <row r="17" spans="1:7" ht="14.25" customHeight="1" x14ac:dyDescent="0.2">
      <c r="A17" s="86" t="s">
        <v>157</v>
      </c>
      <c r="B17" s="87" t="s">
        <v>92</v>
      </c>
      <c r="C17" s="88">
        <v>41565</v>
      </c>
      <c r="D17" s="89">
        <v>332</v>
      </c>
      <c r="E17" s="110">
        <v>405609</v>
      </c>
      <c r="F17" s="90">
        <v>4219132</v>
      </c>
      <c r="G17" s="112">
        <v>10.401968398137122</v>
      </c>
    </row>
    <row r="18" spans="1:7" ht="14.25" customHeight="1" x14ac:dyDescent="0.2">
      <c r="A18" s="86" t="s">
        <v>158</v>
      </c>
      <c r="B18" s="87" t="s">
        <v>87</v>
      </c>
      <c r="C18" s="88">
        <v>41516</v>
      </c>
      <c r="D18" s="89">
        <v>471</v>
      </c>
      <c r="E18" s="110">
        <v>360808</v>
      </c>
      <c r="F18" s="90">
        <v>4454754</v>
      </c>
      <c r="G18" s="112">
        <v>12.346605396776125</v>
      </c>
    </row>
    <row r="19" spans="1:7" ht="14.25" customHeight="1" x14ac:dyDescent="0.2">
      <c r="A19" s="86" t="s">
        <v>159</v>
      </c>
      <c r="B19" s="87" t="s">
        <v>102</v>
      </c>
      <c r="C19" s="88">
        <v>41313</v>
      </c>
      <c r="D19" s="89">
        <v>194</v>
      </c>
      <c r="E19" s="110">
        <v>353690</v>
      </c>
      <c r="F19" s="90">
        <v>3099476.4699999997</v>
      </c>
      <c r="G19" s="112">
        <v>8.7632572874551151</v>
      </c>
    </row>
    <row r="20" spans="1:7" ht="14.25" customHeight="1" x14ac:dyDescent="0.2">
      <c r="A20" s="86" t="s">
        <v>160</v>
      </c>
      <c r="B20" s="87" t="s">
        <v>90</v>
      </c>
      <c r="C20" s="88">
        <v>41348</v>
      </c>
      <c r="D20" s="89">
        <v>154</v>
      </c>
      <c r="E20" s="110">
        <v>352914</v>
      </c>
      <c r="F20" s="90">
        <v>3686889.7500000005</v>
      </c>
      <c r="G20" s="112">
        <v>10.446992043387342</v>
      </c>
    </row>
    <row r="21" spans="1:7" ht="14.25" customHeight="1" x14ac:dyDescent="0.2">
      <c r="A21" s="86" t="s">
        <v>161</v>
      </c>
      <c r="B21" s="87" t="s">
        <v>92</v>
      </c>
      <c r="C21" s="88">
        <v>41243</v>
      </c>
      <c r="D21" s="89">
        <v>318</v>
      </c>
      <c r="E21" s="110">
        <v>320123</v>
      </c>
      <c r="F21" s="90">
        <v>3252195</v>
      </c>
      <c r="G21" s="112">
        <v>10.159204430796912</v>
      </c>
    </row>
    <row r="22" spans="1:7" ht="14.25" customHeight="1" x14ac:dyDescent="0.2">
      <c r="A22" s="86" t="s">
        <v>162</v>
      </c>
      <c r="B22" s="87" t="s">
        <v>96</v>
      </c>
      <c r="C22" s="88">
        <v>41502</v>
      </c>
      <c r="D22" s="89">
        <v>95</v>
      </c>
      <c r="E22" s="110">
        <v>275484</v>
      </c>
      <c r="F22" s="90">
        <v>3402104.5</v>
      </c>
      <c r="G22" s="112">
        <v>12.349553876087178</v>
      </c>
    </row>
    <row r="23" spans="1:7" ht="14.25" customHeight="1" x14ac:dyDescent="0.2">
      <c r="A23" s="91" t="s">
        <v>163</v>
      </c>
      <c r="B23" s="92" t="s">
        <v>103</v>
      </c>
      <c r="C23" s="93">
        <v>41411</v>
      </c>
      <c r="D23" s="94">
        <v>202</v>
      </c>
      <c r="E23" s="111">
        <v>188436</v>
      </c>
      <c r="F23" s="95">
        <v>1964092.95</v>
      </c>
      <c r="G23" s="113">
        <v>10.423130134369229</v>
      </c>
    </row>
  </sheetData>
  <pageMargins left="0.5" right="0.5" top="0.5" bottom="0.5" header="0.4921259845" footer="0.4921259845"/>
  <pageSetup pageOrder="overThenDown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L19"/>
  <sheetViews>
    <sheetView showGridLines="0" workbookViewId="0">
      <selection activeCell="N9" sqref="N9"/>
    </sheetView>
  </sheetViews>
  <sheetFormatPr defaultRowHeight="12.75" x14ac:dyDescent="0.2"/>
  <cols>
    <col min="1" max="1" width="15.140625" style="154" customWidth="1"/>
    <col min="2" max="2" width="12" style="154" customWidth="1"/>
    <col min="3" max="3" width="16.7109375" style="154" customWidth="1"/>
    <col min="4" max="12" width="9.140625" style="154"/>
    <col min="13" max="16384" width="9.140625" style="9"/>
  </cols>
  <sheetData>
    <row r="1" spans="1:4" ht="22.5" customHeight="1" x14ac:dyDescent="0.3">
      <c r="A1" s="114" t="s">
        <v>21</v>
      </c>
      <c r="B1" s="114"/>
      <c r="C1" s="114"/>
      <c r="D1" s="114"/>
    </row>
    <row r="2" spans="1:4" ht="10.5" customHeight="1" x14ac:dyDescent="0.2"/>
    <row r="3" spans="1:4" x14ac:dyDescent="0.2">
      <c r="A3" s="262"/>
      <c r="B3" s="262"/>
      <c r="C3" s="262"/>
      <c r="D3" s="262"/>
    </row>
    <row r="4" spans="1:4" x14ac:dyDescent="0.2">
      <c r="A4" s="262"/>
      <c r="B4" s="262"/>
      <c r="C4" s="262"/>
      <c r="D4" s="262"/>
    </row>
    <row r="6" spans="1:4" ht="10.5" customHeight="1" x14ac:dyDescent="0.2">
      <c r="A6" s="263"/>
      <c r="B6" s="263"/>
      <c r="C6" s="263"/>
      <c r="D6" s="263"/>
    </row>
    <row r="7" spans="1:4" ht="10.5" customHeight="1" x14ac:dyDescent="0.2">
      <c r="A7" s="264"/>
      <c r="B7" s="264"/>
      <c r="C7" s="264"/>
      <c r="D7" s="264"/>
    </row>
    <row r="8" spans="1:4" ht="10.5" customHeight="1" x14ac:dyDescent="0.2"/>
    <row r="9" spans="1:4" ht="300" customHeight="1" x14ac:dyDescent="0.2">
      <c r="A9" s="265"/>
      <c r="B9" s="265"/>
      <c r="C9" s="265"/>
    </row>
    <row r="10" spans="1:4" x14ac:dyDescent="0.2">
      <c r="A10" s="36"/>
      <c r="B10" s="36"/>
      <c r="C10" s="36"/>
    </row>
    <row r="11" spans="1:4" x14ac:dyDescent="0.2">
      <c r="A11" s="36"/>
      <c r="B11" s="36"/>
      <c r="C11" s="36"/>
    </row>
    <row r="14" spans="1:4" ht="29.25" customHeight="1" x14ac:dyDescent="0.2">
      <c r="A14" s="155" t="s">
        <v>13</v>
      </c>
      <c r="B14" s="155" t="s">
        <v>14</v>
      </c>
      <c r="C14" s="160" t="s">
        <v>15</v>
      </c>
    </row>
    <row r="15" spans="1:4" ht="13.5" x14ac:dyDescent="0.2">
      <c r="A15" s="156" t="s">
        <v>16</v>
      </c>
      <c r="B15" s="157">
        <v>16075429</v>
      </c>
      <c r="C15" s="158">
        <v>0.142675917262957</v>
      </c>
    </row>
    <row r="16" spans="1:4" ht="13.5" x14ac:dyDescent="0.2">
      <c r="A16" s="156" t="s">
        <v>17</v>
      </c>
      <c r="B16" s="157">
        <v>25687438</v>
      </c>
      <c r="C16" s="158">
        <v>0.190507633780754</v>
      </c>
    </row>
    <row r="17" spans="1:3" ht="13.5" x14ac:dyDescent="0.2">
      <c r="A17" s="156" t="s">
        <v>18</v>
      </c>
      <c r="B17" s="157">
        <v>17689210</v>
      </c>
      <c r="C17" s="158">
        <v>0.123521091822712</v>
      </c>
    </row>
    <row r="18" spans="1:3" ht="13.5" x14ac:dyDescent="0.2">
      <c r="A18" s="156" t="s">
        <v>19</v>
      </c>
      <c r="B18" s="157">
        <v>15649980</v>
      </c>
      <c r="C18" s="158">
        <v>0.106757670978222</v>
      </c>
    </row>
    <row r="19" spans="1:3" ht="13.5" x14ac:dyDescent="0.2">
      <c r="A19" s="159" t="s">
        <v>20</v>
      </c>
      <c r="B19" s="157">
        <v>27787085</v>
      </c>
      <c r="C19" s="158">
        <v>0.18585022811545901</v>
      </c>
    </row>
  </sheetData>
  <mergeCells count="5">
    <mergeCell ref="A3:D3"/>
    <mergeCell ref="A4:D4"/>
    <mergeCell ref="A6:D6"/>
    <mergeCell ref="A7:D7"/>
    <mergeCell ref="A9:C9"/>
  </mergeCells>
  <pageMargins left="0.5" right="0.5" top="0.5" bottom="0.5" header="0.4921259845" footer="0.492125984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0"/>
  <sheetViews>
    <sheetView workbookViewId="0">
      <selection activeCell="H27" sqref="H27"/>
    </sheetView>
  </sheetViews>
  <sheetFormatPr defaultRowHeight="12.75" x14ac:dyDescent="0.2"/>
  <cols>
    <col min="1" max="1" width="43.7109375" style="9" bestFit="1" customWidth="1"/>
    <col min="2" max="16384" width="9.140625" style="9"/>
  </cols>
  <sheetData>
    <row r="1" spans="1:1" ht="16.5" x14ac:dyDescent="0.3">
      <c r="A1" s="8" t="s">
        <v>24</v>
      </c>
    </row>
    <row r="28" spans="1:6" ht="14.25" x14ac:dyDescent="0.2">
      <c r="A28" s="161"/>
      <c r="B28" s="161">
        <v>2009</v>
      </c>
      <c r="C28" s="161">
        <v>2010</v>
      </c>
      <c r="D28" s="161">
        <v>2011</v>
      </c>
      <c r="E28" s="161">
        <v>2012</v>
      </c>
      <c r="F28" s="161">
        <v>2013</v>
      </c>
    </row>
    <row r="29" spans="1:6" ht="14.25" x14ac:dyDescent="0.2">
      <c r="A29" s="161" t="s">
        <v>22</v>
      </c>
      <c r="B29" s="162">
        <v>0.90700000000000003</v>
      </c>
      <c r="C29" s="162">
        <v>0.92430000000000001</v>
      </c>
      <c r="D29" s="162">
        <v>0.86109999999999998</v>
      </c>
      <c r="E29" s="162">
        <v>0.85270000000000001</v>
      </c>
      <c r="F29" s="162">
        <v>0.81320000000000003</v>
      </c>
    </row>
    <row r="30" spans="1:6" ht="14.25" x14ac:dyDescent="0.2">
      <c r="A30" s="161" t="s">
        <v>23</v>
      </c>
      <c r="B30" s="162">
        <v>0.95909999999999995</v>
      </c>
      <c r="C30" s="162">
        <v>0.97629999999999995</v>
      </c>
      <c r="D30" s="162">
        <v>0.94450000000000001</v>
      </c>
      <c r="E30" s="162">
        <v>0.96679999999999999</v>
      </c>
      <c r="F30" s="162">
        <v>0.95389999999999997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D48"/>
  <sheetViews>
    <sheetView showGridLines="0" workbookViewId="0">
      <selection activeCell="O18" sqref="O18"/>
    </sheetView>
  </sheetViews>
  <sheetFormatPr defaultRowHeight="12.75" x14ac:dyDescent="0.2"/>
  <cols>
    <col min="1" max="1" width="13.42578125" style="9" customWidth="1"/>
    <col min="2" max="3" width="15.140625" style="9" customWidth="1"/>
    <col min="4" max="4" width="12.42578125" style="9" customWidth="1"/>
    <col min="5" max="16384" width="9.140625" style="9"/>
  </cols>
  <sheetData>
    <row r="1" spans="1:4" ht="22.5" customHeight="1" x14ac:dyDescent="0.3">
      <c r="A1" s="8" t="s">
        <v>33</v>
      </c>
      <c r="B1" s="8"/>
      <c r="C1" s="8"/>
      <c r="D1" s="8"/>
    </row>
    <row r="2" spans="1:4" ht="10.5" customHeight="1" x14ac:dyDescent="0.2"/>
    <row r="3" spans="1:4" ht="34.5" customHeight="1" x14ac:dyDescent="0.2"/>
    <row r="29" spans="1:2" ht="28.5" x14ac:dyDescent="0.2">
      <c r="A29" s="171" t="s">
        <v>165</v>
      </c>
      <c r="B29" s="171" t="s">
        <v>166</v>
      </c>
    </row>
    <row r="30" spans="1:2" ht="14.25" x14ac:dyDescent="0.2">
      <c r="A30" s="166">
        <v>1995</v>
      </c>
      <c r="B30" s="167">
        <v>14</v>
      </c>
    </row>
    <row r="31" spans="1:2" ht="14.25" x14ac:dyDescent="0.2">
      <c r="A31" s="166">
        <v>1996</v>
      </c>
      <c r="B31" s="167">
        <v>18</v>
      </c>
    </row>
    <row r="32" spans="1:2" ht="14.25" x14ac:dyDescent="0.2">
      <c r="A32" s="166">
        <v>1997</v>
      </c>
      <c r="B32" s="167">
        <v>21</v>
      </c>
    </row>
    <row r="33" spans="1:2" ht="14.25" x14ac:dyDescent="0.2">
      <c r="A33" s="166">
        <v>1998</v>
      </c>
      <c r="B33" s="167">
        <v>23</v>
      </c>
    </row>
    <row r="34" spans="1:2" ht="14.25" x14ac:dyDescent="0.2">
      <c r="A34" s="166">
        <v>1999</v>
      </c>
      <c r="B34" s="167">
        <v>28</v>
      </c>
    </row>
    <row r="35" spans="1:2" ht="14.25" x14ac:dyDescent="0.2">
      <c r="A35" s="166">
        <v>2000</v>
      </c>
      <c r="B35" s="167">
        <v>23</v>
      </c>
    </row>
    <row r="36" spans="1:2" ht="14.25" x14ac:dyDescent="0.2">
      <c r="A36" s="166">
        <v>2001</v>
      </c>
      <c r="B36" s="167">
        <v>30</v>
      </c>
    </row>
    <row r="37" spans="1:2" ht="14.25" x14ac:dyDescent="0.2">
      <c r="A37" s="166">
        <v>2002</v>
      </c>
      <c r="B37" s="167">
        <v>29</v>
      </c>
    </row>
    <row r="38" spans="1:2" ht="14.25" x14ac:dyDescent="0.2">
      <c r="A38" s="166">
        <v>2003</v>
      </c>
      <c r="B38" s="167">
        <v>30</v>
      </c>
    </row>
    <row r="39" spans="1:2" ht="14.25" x14ac:dyDescent="0.2">
      <c r="A39" s="166">
        <v>2004</v>
      </c>
      <c r="B39" s="167">
        <v>49</v>
      </c>
    </row>
    <row r="40" spans="1:2" ht="14.25" x14ac:dyDescent="0.2">
      <c r="A40" s="166">
        <v>2005</v>
      </c>
      <c r="B40" s="167">
        <v>46</v>
      </c>
    </row>
    <row r="41" spans="1:2" ht="14.25" x14ac:dyDescent="0.2">
      <c r="A41" s="166">
        <v>2006</v>
      </c>
      <c r="B41" s="167">
        <v>71</v>
      </c>
    </row>
    <row r="42" spans="1:2" ht="14.25" x14ac:dyDescent="0.2">
      <c r="A42" s="166">
        <v>2007</v>
      </c>
      <c r="B42" s="167">
        <v>78</v>
      </c>
    </row>
    <row r="43" spans="1:2" ht="14.25" x14ac:dyDescent="0.2">
      <c r="A43" s="166">
        <v>2008</v>
      </c>
      <c r="B43" s="167">
        <v>79</v>
      </c>
    </row>
    <row r="44" spans="1:2" ht="14.25" x14ac:dyDescent="0.2">
      <c r="A44" s="168" t="s">
        <v>16</v>
      </c>
      <c r="B44" s="169">
        <v>84</v>
      </c>
    </row>
    <row r="45" spans="1:2" ht="14.25" x14ac:dyDescent="0.2">
      <c r="A45" s="168" t="s">
        <v>17</v>
      </c>
      <c r="B45" s="169">
        <v>74</v>
      </c>
    </row>
    <row r="46" spans="1:2" ht="14.25" x14ac:dyDescent="0.2">
      <c r="A46" s="168" t="s">
        <v>18</v>
      </c>
      <c r="B46" s="169">
        <v>100</v>
      </c>
    </row>
    <row r="47" spans="1:2" ht="14.25" x14ac:dyDescent="0.2">
      <c r="A47" s="168" t="s">
        <v>19</v>
      </c>
      <c r="B47" s="169">
        <v>83</v>
      </c>
    </row>
    <row r="48" spans="1:2" ht="14.25" x14ac:dyDescent="0.2">
      <c r="A48" s="168">
        <v>2013</v>
      </c>
      <c r="B48" s="169">
        <v>129</v>
      </c>
    </row>
  </sheetData>
  <pageMargins left="0.5" right="0.5" top="0.5" bottom="0.5" header="0.4921259845" footer="0.4921259845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H39"/>
  <sheetViews>
    <sheetView showGridLines="0" topLeftCell="A7" workbookViewId="0">
      <selection activeCell="A37" sqref="A37:F37"/>
    </sheetView>
  </sheetViews>
  <sheetFormatPr defaultRowHeight="12.75" x14ac:dyDescent="0.2"/>
  <cols>
    <col min="1" max="1" width="19.7109375" style="9" bestFit="1" customWidth="1"/>
    <col min="2" max="6" width="14.85546875" style="9" customWidth="1"/>
    <col min="7" max="7" width="27.28515625" style="9" bestFit="1" customWidth="1"/>
    <col min="8" max="16384" width="9.140625" style="9"/>
  </cols>
  <sheetData>
    <row r="1" spans="1:8" ht="22.5" customHeight="1" x14ac:dyDescent="0.3">
      <c r="A1" s="8" t="s">
        <v>194</v>
      </c>
      <c r="B1" s="8"/>
      <c r="C1" s="8"/>
      <c r="D1" s="8"/>
      <c r="E1" s="8"/>
      <c r="F1" s="8"/>
      <c r="G1" s="8"/>
      <c r="H1" s="8"/>
    </row>
    <row r="2" spans="1:8" ht="10.5" customHeight="1" x14ac:dyDescent="0.2"/>
    <row r="3" spans="1:8" ht="10.5" customHeight="1" x14ac:dyDescent="0.2">
      <c r="A3" s="266"/>
      <c r="B3" s="266"/>
      <c r="C3" s="266"/>
      <c r="D3" s="266"/>
      <c r="E3" s="266"/>
      <c r="F3" s="266"/>
      <c r="G3" s="266"/>
      <c r="H3" s="266"/>
    </row>
    <row r="4" spans="1:8" ht="10.5" customHeight="1" x14ac:dyDescent="0.2">
      <c r="A4" s="267"/>
      <c r="B4" s="267"/>
      <c r="C4" s="267"/>
      <c r="D4" s="267"/>
      <c r="E4" s="267"/>
      <c r="F4" s="267"/>
      <c r="G4" s="267"/>
      <c r="H4" s="267"/>
    </row>
    <row r="5" spans="1:8" ht="10.5" customHeight="1" x14ac:dyDescent="0.2"/>
    <row r="32" spans="1:6" s="172" customFormat="1" ht="21.75" customHeight="1" x14ac:dyDescent="0.25">
      <c r="A32" s="173" t="s">
        <v>34</v>
      </c>
      <c r="B32" s="173">
        <v>2009</v>
      </c>
      <c r="C32" s="173">
        <v>2010</v>
      </c>
      <c r="D32" s="173">
        <v>2011</v>
      </c>
      <c r="E32" s="173">
        <v>2012</v>
      </c>
      <c r="F32" s="173">
        <v>2013</v>
      </c>
    </row>
    <row r="33" spans="1:7" s="172" customFormat="1" ht="33" customHeight="1" x14ac:dyDescent="0.25">
      <c r="A33" s="173" t="s">
        <v>36</v>
      </c>
      <c r="B33" s="173" t="s">
        <v>37</v>
      </c>
      <c r="C33" s="173" t="s">
        <v>37</v>
      </c>
      <c r="D33" s="173" t="s">
        <v>37</v>
      </c>
      <c r="E33" s="173" t="s">
        <v>37</v>
      </c>
      <c r="F33" s="173" t="s">
        <v>37</v>
      </c>
    </row>
    <row r="34" spans="1:7" s="172" customFormat="1" ht="21.75" customHeight="1" x14ac:dyDescent="0.25">
      <c r="A34" s="165" t="s">
        <v>38</v>
      </c>
      <c r="B34" s="164">
        <v>45</v>
      </c>
      <c r="C34" s="164">
        <v>43</v>
      </c>
      <c r="D34" s="164">
        <v>58</v>
      </c>
      <c r="E34" s="164">
        <v>49</v>
      </c>
      <c r="F34" s="164">
        <v>79</v>
      </c>
    </row>
    <row r="35" spans="1:7" s="172" customFormat="1" ht="21.75" customHeight="1" x14ac:dyDescent="0.25">
      <c r="A35" s="165" t="s">
        <v>39</v>
      </c>
      <c r="B35" s="164">
        <v>39</v>
      </c>
      <c r="C35" s="164">
        <v>31</v>
      </c>
      <c r="D35" s="164">
        <v>42</v>
      </c>
      <c r="E35" s="164">
        <v>34</v>
      </c>
      <c r="F35" s="164">
        <v>50</v>
      </c>
    </row>
    <row r="36" spans="1:7" x14ac:dyDescent="0.2">
      <c r="D36" s="259"/>
    </row>
    <row r="37" spans="1:7" ht="52.5" customHeight="1" x14ac:dyDescent="0.2">
      <c r="A37" s="268" t="s">
        <v>195</v>
      </c>
      <c r="B37" s="268"/>
      <c r="C37" s="268"/>
      <c r="D37" s="268"/>
      <c r="E37" s="268"/>
      <c r="F37" s="268"/>
      <c r="G37" s="261"/>
    </row>
    <row r="38" spans="1:7" ht="12.75" customHeight="1" x14ac:dyDescent="0.2">
      <c r="A38" s="261"/>
      <c r="B38" s="261"/>
      <c r="C38" s="261"/>
      <c r="D38" s="261"/>
      <c r="E38" s="261"/>
      <c r="F38" s="261"/>
      <c r="G38" s="261"/>
    </row>
    <row r="39" spans="1:7" ht="12.75" customHeight="1" x14ac:dyDescent="0.2">
      <c r="A39" s="261"/>
      <c r="B39" s="261"/>
      <c r="C39" s="261"/>
      <c r="D39" s="261"/>
      <c r="E39" s="261"/>
      <c r="F39" s="261"/>
      <c r="G39" s="261"/>
    </row>
  </sheetData>
  <mergeCells count="3">
    <mergeCell ref="A3:H3"/>
    <mergeCell ref="A4:H4"/>
    <mergeCell ref="A37:F37"/>
  </mergeCells>
  <pageMargins left="0.5" right="0.5" top="0.5" bottom="0.5" header="0.4921259845" footer="0.492125984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F39"/>
  <sheetViews>
    <sheetView showGridLines="0" workbookViewId="0">
      <selection activeCell="K13" sqref="K13"/>
    </sheetView>
  </sheetViews>
  <sheetFormatPr defaultRowHeight="12.75" x14ac:dyDescent="0.2"/>
  <cols>
    <col min="1" max="1" width="15" style="9" bestFit="1" customWidth="1"/>
    <col min="2" max="5" width="15.7109375" style="174" customWidth="1"/>
    <col min="6" max="16384" width="9.140625" style="9"/>
  </cols>
  <sheetData>
    <row r="1" spans="1:6" ht="22.5" customHeight="1" x14ac:dyDescent="0.3">
      <c r="A1" s="8" t="s">
        <v>44</v>
      </c>
    </row>
    <row r="2" spans="1:6" ht="10.5" customHeight="1" x14ac:dyDescent="0.2"/>
    <row r="3" spans="1:6" x14ac:dyDescent="0.2">
      <c r="A3" s="269"/>
      <c r="B3" s="269"/>
      <c r="C3" s="269"/>
      <c r="D3" s="269"/>
      <c r="E3" s="269"/>
      <c r="F3" s="269"/>
    </row>
    <row r="4" spans="1:6" x14ac:dyDescent="0.2">
      <c r="A4" s="269"/>
      <c r="B4" s="269"/>
      <c r="C4" s="269"/>
      <c r="D4" s="269"/>
      <c r="E4" s="269"/>
      <c r="F4" s="269"/>
    </row>
    <row r="33" spans="1:5" ht="40.5" x14ac:dyDescent="0.2">
      <c r="A33" s="173" t="s">
        <v>13</v>
      </c>
      <c r="B33" s="173" t="s">
        <v>41</v>
      </c>
      <c r="C33" s="173" t="s">
        <v>42</v>
      </c>
      <c r="D33" s="173" t="s">
        <v>43</v>
      </c>
      <c r="E33" s="173" t="s">
        <v>35</v>
      </c>
    </row>
    <row r="34" spans="1:5" ht="14.25" x14ac:dyDescent="0.2">
      <c r="A34" s="168" t="s">
        <v>16</v>
      </c>
      <c r="B34" s="175">
        <v>1</v>
      </c>
      <c r="C34" s="175">
        <v>11</v>
      </c>
      <c r="D34" s="175">
        <v>72</v>
      </c>
      <c r="E34" s="175">
        <v>84</v>
      </c>
    </row>
    <row r="35" spans="1:5" ht="14.25" x14ac:dyDescent="0.2">
      <c r="A35" s="168" t="s">
        <v>17</v>
      </c>
      <c r="B35" s="175">
        <v>3</v>
      </c>
      <c r="C35" s="175">
        <v>10</v>
      </c>
      <c r="D35" s="175">
        <v>61</v>
      </c>
      <c r="E35" s="175">
        <v>74</v>
      </c>
    </row>
    <row r="36" spans="1:5" ht="14.25" x14ac:dyDescent="0.2">
      <c r="A36" s="168" t="s">
        <v>18</v>
      </c>
      <c r="B36" s="168"/>
      <c r="C36" s="175">
        <v>10</v>
      </c>
      <c r="D36" s="175">
        <v>90</v>
      </c>
      <c r="E36" s="175">
        <v>100</v>
      </c>
    </row>
    <row r="37" spans="1:5" ht="14.25" x14ac:dyDescent="0.2">
      <c r="A37" s="168" t="s">
        <v>19</v>
      </c>
      <c r="B37" s="175">
        <v>2</v>
      </c>
      <c r="C37" s="175">
        <v>6</v>
      </c>
      <c r="D37" s="175">
        <v>75</v>
      </c>
      <c r="E37" s="175">
        <v>83</v>
      </c>
    </row>
    <row r="38" spans="1:5" ht="14.25" x14ac:dyDescent="0.2">
      <c r="A38" s="168" t="s">
        <v>20</v>
      </c>
      <c r="B38" s="175">
        <v>3</v>
      </c>
      <c r="C38" s="175">
        <v>5</v>
      </c>
      <c r="D38" s="175">
        <v>121</v>
      </c>
      <c r="E38" s="175">
        <v>129</v>
      </c>
    </row>
    <row r="39" spans="1:5" ht="13.5" x14ac:dyDescent="0.2">
      <c r="A39" s="173" t="s">
        <v>35</v>
      </c>
      <c r="B39" s="173">
        <v>9</v>
      </c>
      <c r="C39" s="173">
        <v>42</v>
      </c>
      <c r="D39" s="173">
        <v>419</v>
      </c>
      <c r="E39" s="173">
        <v>470</v>
      </c>
    </row>
  </sheetData>
  <mergeCells count="2">
    <mergeCell ref="A3:F3"/>
    <mergeCell ref="A4:F4"/>
  </mergeCells>
  <pageMargins left="0.5" right="0.5" top="0.5" bottom="0.5" header="0.4921259845" footer="0.492125984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45</vt:i4>
      </vt:variant>
    </vt:vector>
  </HeadingPairs>
  <TitlesOfParts>
    <vt:vector size="45" baseType="lpstr">
      <vt:lpstr>Gráfico 1</vt:lpstr>
      <vt:lpstr>Gráfico 2</vt:lpstr>
      <vt:lpstr>Gráfico 3</vt:lpstr>
      <vt:lpstr>Tabela 1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Gráfico 17</vt:lpstr>
      <vt:lpstr>Gráfico 18</vt:lpstr>
      <vt:lpstr>Gráfico 19</vt:lpstr>
      <vt:lpstr>Gráfico 20</vt:lpstr>
      <vt:lpstr>Gráfico 21</vt:lpstr>
      <vt:lpstr>Gráfico 22</vt:lpstr>
      <vt:lpstr>Gráfico 23</vt:lpstr>
      <vt:lpstr>Gráfico 24</vt:lpstr>
      <vt:lpstr>Gráfico 25</vt:lpstr>
      <vt:lpstr>Gráfico 26</vt:lpstr>
      <vt:lpstr>Gráfico 27</vt:lpstr>
      <vt:lpstr>Gráfico 28</vt:lpstr>
      <vt:lpstr>Gráfico 29</vt:lpstr>
      <vt:lpstr>Gráfico 30</vt:lpstr>
      <vt:lpstr>Gráfico 31</vt:lpstr>
      <vt:lpstr>Tabela 2</vt:lpstr>
      <vt:lpstr>Tabela 3</vt:lpstr>
      <vt:lpstr>Gráfico 32</vt:lpstr>
      <vt:lpstr>Gráfico 33</vt:lpstr>
      <vt:lpstr>Gráfico 34</vt:lpstr>
      <vt:lpstr>Gráfico 35</vt:lpstr>
      <vt:lpstr>Gráfico 36</vt:lpstr>
      <vt:lpstr>Gráfico 37</vt:lpstr>
      <vt:lpstr>Gráfico 38</vt:lpstr>
      <vt:lpstr>Gráfico 39</vt:lpstr>
      <vt:lpstr>Gráfico 40</vt:lpstr>
      <vt:lpstr>Anexo A</vt:lpstr>
      <vt:lpstr>Anexo 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de Sant´anna Buchala</dc:creator>
  <cp:lastModifiedBy>Felipe Correa Goretti</cp:lastModifiedBy>
  <dcterms:created xsi:type="dcterms:W3CDTF">2014-03-24T17:59:04Z</dcterms:created>
  <dcterms:modified xsi:type="dcterms:W3CDTF">2022-03-23T14:32:22Z</dcterms:modified>
</cp:coreProperties>
</file>