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autoCompressPictures="0" defaultThemeVersion="124226"/>
  <mc:AlternateContent xmlns:mc="http://schemas.openxmlformats.org/markup-compatibility/2006">
    <mc:Choice Requires="x15">
      <x15ac:absPath xmlns:x15ac="http://schemas.microsoft.com/office/spreadsheetml/2010/11/ac" url="C:\Users\java.silva\Downloads\"/>
    </mc:Choice>
  </mc:AlternateContent>
  <xr:revisionPtr revIDLastSave="0" documentId="13_ncr:1_{1DB8A685-302E-459E-A97D-2FD79CB2B77C}" xr6:coauthVersionLast="41" xr6:coauthVersionMax="41" xr10:uidLastSave="{00000000-0000-0000-0000-000000000000}"/>
  <bookViews>
    <workbookView xWindow="28680" yWindow="-120" windowWidth="24240" windowHeight="13140" tabRatio="534" xr2:uid="{00000000-000D-0000-FFFF-FFFF00000000}"/>
  </bookViews>
  <sheets>
    <sheet name="CHECKLIST" sheetId="1" r:id="rId1"/>
    <sheet name="PONTUAÇÃO" sheetId="3" r:id="rId2"/>
    <sheet name="Controle de alterações" sheetId="4" r:id="rId3"/>
  </sheets>
  <definedNames>
    <definedName name="_xlnm._FilterDatabase" localSheetId="0" hidden="1">CHECKLIST!$A$8:$O$322</definedName>
    <definedName name="_xlnm.Print_Area" localSheetId="0">CHECKLIST!$A$1:$O$331</definedName>
    <definedName name="Z_A94F94B4_C40B_454E_9620_62A0692AF17B_.wvu.Cols" localSheetId="0" hidden="1">CHECKLIST!#REF!,CHECKLIST!$L:$M</definedName>
    <definedName name="Z_A94F94B4_C40B_454E_9620_62A0692AF17B_.wvu.FilterData" localSheetId="0" hidden="1">CHECKLIST!$A$8:$O$322</definedName>
    <definedName name="Z_A94F94B4_C40B_454E_9620_62A0692AF17B_.wvu.PrintArea" localSheetId="0" hidden="1">CHECKLIST!$A$1:$O$331</definedName>
    <definedName name="Z_EB02D729_3F51_400E_8189_D4EF684EDCBD_.wvu.Cols" localSheetId="0" hidden="1">CHECKLIST!#REF!,CHECKLIST!$L:$M</definedName>
    <definedName name="Z_EB02D729_3F51_400E_8189_D4EF684EDCBD_.wvu.FilterData" localSheetId="0" hidden="1">CHECKLIST!$A$8:$O$322</definedName>
    <definedName name="Z_EB02D729_3F51_400E_8189_D4EF684EDCBD_.wvu.PrintArea" localSheetId="0" hidden="1">CHECKLIST!$A$1:$O$331</definedName>
  </definedNames>
  <calcPr calcId="191029"/>
  <customWorkbookViews>
    <customWorkbookView name="Javã Atayde Pedreira da Silva - Modo de exibição pessoal" guid="{A94F94B4-C40B-454E-9620-62A0692AF17B}" mergeInterval="0" personalView="1" maximized="1" xWindow="1912" yWindow="-8" windowWidth="1616" windowHeight="876" tabRatio="401" activeSheetId="1"/>
    <customWorkbookView name="Roberta Santos - Modo de exibição pessoal" guid="{EB02D729-3F51-400E-8189-D4EF684EDCBD}" mergeInterval="0" personalView="1" maximized="1" xWindow="-8" yWindow="-8" windowWidth="1382" windowHeight="744" tabRatio="401" activeSheetId="1"/>
  </customWorkbookViews>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13" i="1" l="1"/>
  <c r="M13" i="1" s="1"/>
  <c r="L204" i="1" l="1"/>
  <c r="M204" i="1" s="1"/>
  <c r="L15" i="1"/>
  <c r="M15" i="1" s="1"/>
  <c r="L63" i="1" l="1"/>
  <c r="M63" i="1" s="1"/>
  <c r="L141" i="1"/>
  <c r="M141" i="1" s="1"/>
  <c r="L167" i="1" l="1"/>
  <c r="M167" i="1" s="1"/>
  <c r="L222" i="1" l="1"/>
  <c r="M222" i="1" s="1"/>
  <c r="L162" i="1"/>
  <c r="M162" i="1" s="1"/>
  <c r="L130" i="1"/>
  <c r="M130" i="1" s="1"/>
  <c r="L17" i="1"/>
  <c r="M17" i="1" s="1"/>
  <c r="L45" i="1"/>
  <c r="M45" i="1" s="1"/>
  <c r="L21" i="1"/>
  <c r="M21" i="1" s="1"/>
  <c r="L20" i="1"/>
  <c r="M20" i="1" s="1"/>
  <c r="L19" i="1"/>
  <c r="M19" i="1" s="1"/>
  <c r="L18" i="1"/>
  <c r="M18" i="1" s="1"/>
  <c r="L11" i="1" l="1"/>
  <c r="M11" i="1" s="1"/>
  <c r="L12" i="1"/>
  <c r="M12" i="1" s="1"/>
  <c r="L14" i="1"/>
  <c r="M14" i="1" s="1"/>
  <c r="L16" i="1"/>
  <c r="M16" i="1" s="1"/>
  <c r="L22" i="1"/>
  <c r="M22" i="1" s="1"/>
  <c r="L23" i="1"/>
  <c r="M23" i="1" s="1"/>
  <c r="L24" i="1"/>
  <c r="M24" i="1" s="1"/>
  <c r="L25" i="1"/>
  <c r="M25" i="1" s="1"/>
  <c r="L10" i="1"/>
  <c r="M10" i="1" s="1"/>
  <c r="L202" i="1" l="1"/>
  <c r="M202" i="1" s="1"/>
  <c r="L201" i="1"/>
  <c r="M201" i="1" s="1"/>
  <c r="L38" i="1"/>
  <c r="M38" i="1" s="1"/>
  <c r="L126" i="1" l="1"/>
  <c r="M126" i="1" s="1"/>
  <c r="L131" i="1"/>
  <c r="M131" i="1" s="1"/>
  <c r="L132" i="1"/>
  <c r="M132" i="1" s="1"/>
  <c r="L133" i="1"/>
  <c r="M133" i="1" s="1"/>
  <c r="L134" i="1"/>
  <c r="M134" i="1" s="1"/>
  <c r="L135" i="1"/>
  <c r="M135" i="1" s="1"/>
  <c r="L136" i="1"/>
  <c r="M136" i="1" s="1"/>
  <c r="L138" i="1"/>
  <c r="M138" i="1" s="1"/>
  <c r="L139" i="1"/>
  <c r="M139" i="1" s="1"/>
  <c r="L140" i="1"/>
  <c r="M140" i="1" s="1"/>
  <c r="L146" i="1"/>
  <c r="M146" i="1" s="1"/>
  <c r="L164" i="1"/>
  <c r="M164" i="1" s="1"/>
  <c r="L165" i="1"/>
  <c r="M165" i="1" s="1"/>
  <c r="L166" i="1"/>
  <c r="M166" i="1" s="1"/>
  <c r="L171" i="1"/>
  <c r="M171" i="1" s="1"/>
  <c r="L172" i="1"/>
  <c r="M172" i="1" s="1"/>
  <c r="L173" i="1"/>
  <c r="M173" i="1" s="1"/>
  <c r="L174" i="1"/>
  <c r="M174" i="1" s="1"/>
  <c r="L175" i="1"/>
  <c r="M175" i="1" s="1"/>
  <c r="L176" i="1"/>
  <c r="M176" i="1" s="1"/>
  <c r="L177" i="1"/>
  <c r="M177" i="1" s="1"/>
  <c r="L210" i="1"/>
  <c r="M210" i="1" s="1"/>
  <c r="L208" i="1"/>
  <c r="M208" i="1" s="1"/>
  <c r="L209" i="1"/>
  <c r="M209" i="1" s="1"/>
  <c r="L116" i="1"/>
  <c r="M116" i="1" s="1"/>
  <c r="L240" i="1"/>
  <c r="M240" i="1" s="1"/>
  <c r="L241" i="1"/>
  <c r="M241" i="1" s="1"/>
  <c r="L242" i="1"/>
  <c r="M242" i="1" s="1"/>
  <c r="L110" i="1" l="1"/>
  <c r="M110" i="1" s="1"/>
  <c r="L109" i="1"/>
  <c r="M109" i="1" s="1"/>
  <c r="L108" i="1"/>
  <c r="M108" i="1" s="1"/>
  <c r="L107" i="1"/>
  <c r="M107" i="1" s="1"/>
  <c r="L106" i="1"/>
  <c r="M106" i="1" s="1"/>
  <c r="L105" i="1"/>
  <c r="M105" i="1" s="1"/>
  <c r="L92" i="1"/>
  <c r="M92" i="1" s="1"/>
  <c r="L93" i="1"/>
  <c r="M93" i="1" s="1"/>
  <c r="L94" i="1"/>
  <c r="M94" i="1" s="1"/>
  <c r="L95" i="1"/>
  <c r="M95" i="1" s="1"/>
  <c r="L96" i="1"/>
  <c r="M96" i="1" s="1"/>
  <c r="L97" i="1"/>
  <c r="M97" i="1" s="1"/>
  <c r="L98" i="1"/>
  <c r="M98" i="1" s="1"/>
  <c r="L99" i="1"/>
  <c r="M99" i="1" s="1"/>
  <c r="L100" i="1"/>
  <c r="M100" i="1" s="1"/>
  <c r="L101" i="1"/>
  <c r="M101" i="1" s="1"/>
  <c r="L102" i="1"/>
  <c r="M102" i="1" s="1"/>
  <c r="L103" i="1"/>
  <c r="M103" i="1" s="1"/>
  <c r="L91" i="1"/>
  <c r="M91" i="1" s="1"/>
  <c r="L89" i="1"/>
  <c r="M89" i="1" s="1"/>
  <c r="L88" i="1"/>
  <c r="M88" i="1" s="1"/>
  <c r="L87" i="1"/>
  <c r="M87" i="1" s="1"/>
  <c r="L86" i="1"/>
  <c r="M86" i="1" s="1"/>
  <c r="L85" i="1"/>
  <c r="M85" i="1" s="1"/>
  <c r="L83" i="1"/>
  <c r="M83" i="1" s="1"/>
  <c r="L82" i="1"/>
  <c r="M82" i="1" s="1"/>
  <c r="L80" i="1"/>
  <c r="M80" i="1" s="1"/>
  <c r="L81" i="1"/>
  <c r="M81" i="1" s="1"/>
  <c r="L79" i="1"/>
  <c r="L111" i="1" l="1"/>
  <c r="M79" i="1"/>
  <c r="D5" i="3" l="1"/>
  <c r="L37" i="1" l="1"/>
  <c r="M37" i="1" s="1"/>
  <c r="L205" i="1" l="1"/>
  <c r="M205" i="1" s="1"/>
  <c r="L302" i="1" l="1"/>
  <c r="L321" i="1" l="1"/>
  <c r="M321" i="1" s="1"/>
  <c r="L320" i="1"/>
  <c r="M320" i="1" s="1"/>
  <c r="L319" i="1"/>
  <c r="M319" i="1" s="1"/>
  <c r="L318" i="1"/>
  <c r="M318" i="1" s="1"/>
  <c r="L317" i="1"/>
  <c r="M317" i="1" s="1"/>
  <c r="L316" i="1"/>
  <c r="M316" i="1" s="1"/>
  <c r="L315" i="1"/>
  <c r="M315" i="1" s="1"/>
  <c r="L314" i="1"/>
  <c r="M314" i="1" s="1"/>
  <c r="L313" i="1"/>
  <c r="M313" i="1" s="1"/>
  <c r="L312" i="1"/>
  <c r="M312" i="1" s="1"/>
  <c r="L311" i="1"/>
  <c r="M311" i="1" s="1"/>
  <c r="L310" i="1"/>
  <c r="M310" i="1" s="1"/>
  <c r="L309" i="1"/>
  <c r="M309" i="1" s="1"/>
  <c r="L308" i="1"/>
  <c r="M308" i="1" s="1"/>
  <c r="L307" i="1"/>
  <c r="M307" i="1" s="1"/>
  <c r="L306" i="1"/>
  <c r="M306" i="1" s="1"/>
  <c r="L305" i="1"/>
  <c r="M305" i="1" s="1"/>
  <c r="L304" i="1"/>
  <c r="M304" i="1" s="1"/>
  <c r="L303" i="1"/>
  <c r="M303" i="1" s="1"/>
  <c r="M302" i="1"/>
  <c r="L301" i="1"/>
  <c r="M301" i="1" s="1"/>
  <c r="L300" i="1"/>
  <c r="M300" i="1" s="1"/>
  <c r="L299" i="1"/>
  <c r="M299" i="1" s="1"/>
  <c r="L298" i="1"/>
  <c r="M298" i="1" s="1"/>
  <c r="L297" i="1"/>
  <c r="M297" i="1" s="1"/>
  <c r="L296" i="1"/>
  <c r="M296" i="1" s="1"/>
  <c r="L293" i="1"/>
  <c r="M293" i="1" s="1"/>
  <c r="L292" i="1"/>
  <c r="M292" i="1" s="1"/>
  <c r="L291" i="1"/>
  <c r="M291" i="1" s="1"/>
  <c r="L290" i="1"/>
  <c r="M290" i="1" s="1"/>
  <c r="L289" i="1"/>
  <c r="M289" i="1" s="1"/>
  <c r="L288" i="1"/>
  <c r="M288" i="1" s="1"/>
  <c r="L287" i="1"/>
  <c r="M287" i="1" s="1"/>
  <c r="L286" i="1"/>
  <c r="M286" i="1" s="1"/>
  <c r="L285" i="1"/>
  <c r="M285" i="1" s="1"/>
  <c r="L284" i="1"/>
  <c r="M284" i="1" s="1"/>
  <c r="L282" i="1"/>
  <c r="M282" i="1" s="1"/>
  <c r="L281" i="1"/>
  <c r="M281" i="1" s="1"/>
  <c r="L280" i="1"/>
  <c r="M280" i="1" s="1"/>
  <c r="L279" i="1"/>
  <c r="M279" i="1" s="1"/>
  <c r="L278" i="1"/>
  <c r="M278" i="1" s="1"/>
  <c r="L277" i="1"/>
  <c r="M277" i="1" s="1"/>
  <c r="L274" i="1"/>
  <c r="M274" i="1" s="1"/>
  <c r="L272" i="1"/>
  <c r="M272" i="1" s="1"/>
  <c r="L271" i="1"/>
  <c r="M271" i="1" s="1"/>
  <c r="L270" i="1"/>
  <c r="M270" i="1" s="1"/>
  <c r="L269" i="1"/>
  <c r="M269" i="1" s="1"/>
  <c r="L268" i="1"/>
  <c r="M268" i="1" s="1"/>
  <c r="L267" i="1"/>
  <c r="M267" i="1" s="1"/>
  <c r="L265" i="1"/>
  <c r="M265" i="1" s="1"/>
  <c r="L264" i="1"/>
  <c r="M264" i="1" s="1"/>
  <c r="L263" i="1"/>
  <c r="M263" i="1" s="1"/>
  <c r="L262" i="1"/>
  <c r="M262" i="1" s="1"/>
  <c r="L261" i="1"/>
  <c r="M261" i="1" s="1"/>
  <c r="L260" i="1"/>
  <c r="M260" i="1" s="1"/>
  <c r="L259" i="1"/>
  <c r="M259" i="1" s="1"/>
  <c r="L258" i="1"/>
  <c r="M258" i="1" s="1"/>
  <c r="L256" i="1"/>
  <c r="M256" i="1" s="1"/>
  <c r="L255" i="1"/>
  <c r="M255" i="1" s="1"/>
  <c r="L254" i="1"/>
  <c r="M254" i="1" s="1"/>
  <c r="L253" i="1"/>
  <c r="M253" i="1" s="1"/>
  <c r="L252" i="1"/>
  <c r="M252" i="1" s="1"/>
  <c r="L251" i="1"/>
  <c r="M251" i="1" s="1"/>
  <c r="L250" i="1"/>
  <c r="M250" i="1" s="1"/>
  <c r="L249" i="1"/>
  <c r="M249" i="1" s="1"/>
  <c r="L248" i="1"/>
  <c r="M248" i="1" s="1"/>
  <c r="L247" i="1"/>
  <c r="L236" i="1"/>
  <c r="M236" i="1" s="1"/>
  <c r="L235" i="1"/>
  <c r="M235" i="1" s="1"/>
  <c r="L233" i="1"/>
  <c r="M233" i="1" s="1"/>
  <c r="L231" i="1"/>
  <c r="M231" i="1" s="1"/>
  <c r="L230" i="1"/>
  <c r="M230" i="1" s="1"/>
  <c r="L229" i="1"/>
  <c r="M229" i="1" s="1"/>
  <c r="L224" i="1"/>
  <c r="M224" i="1" s="1"/>
  <c r="L221" i="1"/>
  <c r="M221" i="1" s="1"/>
  <c r="L218" i="1"/>
  <c r="M218" i="1" s="1"/>
  <c r="L215" i="1"/>
  <c r="M215" i="1" s="1"/>
  <c r="L213" i="1"/>
  <c r="M213" i="1" s="1"/>
  <c r="L211" i="1"/>
  <c r="M211" i="1" s="1"/>
  <c r="L207" i="1"/>
  <c r="M207" i="1" s="1"/>
  <c r="L203" i="1"/>
  <c r="M203" i="1" s="1"/>
  <c r="L200" i="1"/>
  <c r="M200" i="1" s="1"/>
  <c r="L198" i="1"/>
  <c r="M198" i="1" s="1"/>
  <c r="L197" i="1"/>
  <c r="L196" i="1"/>
  <c r="M196" i="1" s="1"/>
  <c r="L195" i="1"/>
  <c r="L191" i="1"/>
  <c r="M191" i="1" s="1"/>
  <c r="L190" i="1"/>
  <c r="M190" i="1" s="1"/>
  <c r="L189" i="1"/>
  <c r="M189" i="1" s="1"/>
  <c r="L188" i="1"/>
  <c r="M188" i="1" s="1"/>
  <c r="L187" i="1"/>
  <c r="M187" i="1" s="1"/>
  <c r="L186" i="1"/>
  <c r="M186" i="1" s="1"/>
  <c r="L185" i="1"/>
  <c r="M185" i="1" s="1"/>
  <c r="L184" i="1"/>
  <c r="M184" i="1" s="1"/>
  <c r="L183" i="1"/>
  <c r="M183" i="1" s="1"/>
  <c r="L182" i="1"/>
  <c r="M182" i="1" s="1"/>
  <c r="L180" i="1"/>
  <c r="M180" i="1" s="1"/>
  <c r="L178" i="1"/>
  <c r="M178" i="1" s="1"/>
  <c r="L170" i="1"/>
  <c r="M170" i="1" s="1"/>
  <c r="L161" i="1"/>
  <c r="M161" i="1" s="1"/>
  <c r="L159" i="1"/>
  <c r="M159" i="1" s="1"/>
  <c r="L154" i="1"/>
  <c r="M154" i="1" s="1"/>
  <c r="L152" i="1"/>
  <c r="M152" i="1" s="1"/>
  <c r="L150" i="1"/>
  <c r="M150" i="1" s="1"/>
  <c r="L149" i="1"/>
  <c r="M149" i="1" s="1"/>
  <c r="L148" i="1"/>
  <c r="M148" i="1" s="1"/>
  <c r="L145" i="1"/>
  <c r="M145" i="1" s="1"/>
  <c r="L142" i="1"/>
  <c r="M142" i="1" s="1"/>
  <c r="L137" i="1"/>
  <c r="M137" i="1" s="1"/>
  <c r="L129" i="1"/>
  <c r="M129" i="1" s="1"/>
  <c r="L127" i="1"/>
  <c r="M127" i="1" s="1"/>
  <c r="L125" i="1"/>
  <c r="M125" i="1" s="1"/>
  <c r="L123" i="1"/>
  <c r="M123" i="1" s="1"/>
  <c r="L122" i="1"/>
  <c r="M122" i="1" s="1"/>
  <c r="L121" i="1"/>
  <c r="M121" i="1" s="1"/>
  <c r="L120" i="1"/>
  <c r="M120" i="1" s="1"/>
  <c r="L118" i="1"/>
  <c r="M118" i="1" s="1"/>
  <c r="L117" i="1"/>
  <c r="M117" i="1" s="1"/>
  <c r="L114" i="1"/>
  <c r="M114" i="1" s="1"/>
  <c r="L75" i="1"/>
  <c r="M75" i="1" s="1"/>
  <c r="L72" i="1"/>
  <c r="M72" i="1" s="1"/>
  <c r="L71" i="1"/>
  <c r="M71" i="1" s="1"/>
  <c r="L70" i="1"/>
  <c r="M70" i="1" s="1"/>
  <c r="L69" i="1"/>
  <c r="M69" i="1" s="1"/>
  <c r="L67" i="1"/>
  <c r="M67" i="1" s="1"/>
  <c r="L65" i="1"/>
  <c r="M65" i="1" s="1"/>
  <c r="L64" i="1"/>
  <c r="M64" i="1" s="1"/>
  <c r="L62" i="1"/>
  <c r="M62" i="1" s="1"/>
  <c r="L61" i="1"/>
  <c r="M61" i="1" s="1"/>
  <c r="L59" i="1"/>
  <c r="M59" i="1" s="1"/>
  <c r="L58" i="1"/>
  <c r="M58" i="1" s="1"/>
  <c r="L57" i="1"/>
  <c r="M57" i="1" s="1"/>
  <c r="L56" i="1"/>
  <c r="M56" i="1" s="1"/>
  <c r="L54" i="1"/>
  <c r="M54" i="1" s="1"/>
  <c r="L52" i="1"/>
  <c r="M52" i="1" s="1"/>
  <c r="L47" i="1"/>
  <c r="M47" i="1" s="1"/>
  <c r="L44" i="1"/>
  <c r="M44" i="1" s="1"/>
  <c r="L40" i="1"/>
  <c r="M40" i="1" s="1"/>
  <c r="L39" i="1"/>
  <c r="M39" i="1" s="1"/>
  <c r="L36" i="1"/>
  <c r="M36" i="1" s="1"/>
  <c r="L35" i="1"/>
  <c r="M35" i="1" s="1"/>
  <c r="L34" i="1"/>
  <c r="M34" i="1" s="1"/>
  <c r="L33" i="1"/>
  <c r="M33" i="1" s="1"/>
  <c r="L32" i="1"/>
  <c r="M32" i="1" s="1"/>
  <c r="L31" i="1"/>
  <c r="M31" i="1" s="1"/>
  <c r="L30" i="1"/>
  <c r="M30" i="1" s="1"/>
  <c r="L29" i="1"/>
  <c r="M29" i="1" s="1"/>
  <c r="L28" i="1"/>
  <c r="M28" i="1" s="1"/>
  <c r="M247" i="1" l="1"/>
  <c r="L322" i="1"/>
  <c r="L76" i="1"/>
  <c r="D4" i="3" s="1"/>
  <c r="M195" i="1"/>
  <c r="L243" i="1"/>
  <c r="L192" i="1"/>
  <c r="D6" i="3" s="1"/>
  <c r="L26" i="1"/>
  <c r="L41" i="1"/>
  <c r="D3" i="3" s="1"/>
  <c r="M197" i="1"/>
  <c r="D2" i="3" l="1"/>
  <c r="D9" i="3"/>
  <c r="D8" i="3"/>
  <c r="D7" i="3"/>
</calcChain>
</file>

<file path=xl/sharedStrings.xml><?xml version="1.0" encoding="utf-8"?>
<sst xmlns="http://schemas.openxmlformats.org/spreadsheetml/2006/main" count="1620" uniqueCount="855">
  <si>
    <t>Nº</t>
  </si>
  <si>
    <t>PONTOS</t>
  </si>
  <si>
    <t>% ATENDIDO</t>
  </si>
  <si>
    <t>QUANTD.</t>
  </si>
  <si>
    <t>153.117 (b)</t>
  </si>
  <si>
    <t>153.131(d)</t>
  </si>
  <si>
    <t>OPERAÇÕES AEROPORTUÁRIAS</t>
  </si>
  <si>
    <t>PERGUNTA</t>
  </si>
  <si>
    <t>Fulano de tal</t>
  </si>
  <si>
    <t>O formato digital do MOPS permite a busca de texto?</t>
  </si>
  <si>
    <t>153.105(b)</t>
  </si>
  <si>
    <t>153.107(c)</t>
  </si>
  <si>
    <t>153.131(e)(2)</t>
  </si>
  <si>
    <t>153.131(e)(3)</t>
  </si>
  <si>
    <t>153.131(e)(5)</t>
  </si>
  <si>
    <t>153.131(b)
153.37(e)(5)</t>
  </si>
  <si>
    <t>APLICABILIDADE</t>
  </si>
  <si>
    <t>Consta no MOPS procedimento de revisão do conteúdo e a forma de controle de alterações?</t>
  </si>
  <si>
    <t>153.131(c)</t>
  </si>
  <si>
    <t>Foi designado responsável pela coordenação dos procedimentos específicos para operação em baixa visibilidade?</t>
  </si>
  <si>
    <t>III, IV</t>
  </si>
  <si>
    <t>II, III, IV</t>
  </si>
  <si>
    <t>Consta no MOPS os procedimentos para comunicação rápida e fácil com a TWR para coordenação das operações no pátio?</t>
  </si>
  <si>
    <t>153.119(c)</t>
  </si>
  <si>
    <t>153.103(a)(1)</t>
  </si>
  <si>
    <t>153.103(a)(2)</t>
  </si>
  <si>
    <t>153.103(b)(1)</t>
  </si>
  <si>
    <t>Consta no MOPS procedimentos de revisão periódica das publicações para garantir que estas estejam atualizadas?</t>
  </si>
  <si>
    <t>153.109(d)</t>
  </si>
  <si>
    <t>Gestor do Aeródromo</t>
  </si>
  <si>
    <t>OPS</t>
  </si>
  <si>
    <t>ÁREA</t>
  </si>
  <si>
    <t>5.1.1</t>
  </si>
  <si>
    <t>5.2 Condição operacional para a infraestrutura disponível</t>
  </si>
  <si>
    <t>5.2.1</t>
  </si>
  <si>
    <t>5.2.2</t>
  </si>
  <si>
    <t>5.2.3</t>
  </si>
  <si>
    <t>5.3 Informações Aeronáuticas</t>
  </si>
  <si>
    <t>5.3.1</t>
  </si>
  <si>
    <t>5.3.2</t>
  </si>
  <si>
    <t>5.4.1</t>
  </si>
  <si>
    <t>5.4.2</t>
  </si>
  <si>
    <t>5.5.1</t>
  </si>
  <si>
    <t>5.5.2</t>
  </si>
  <si>
    <t>5.5.3</t>
  </si>
  <si>
    <t>5.5.4</t>
  </si>
  <si>
    <t>5.5.5</t>
  </si>
  <si>
    <t>5.5.6</t>
  </si>
  <si>
    <t>5.4 Proteção da área operacional</t>
  </si>
  <si>
    <t>5.7.1</t>
  </si>
  <si>
    <t>5.7.2</t>
  </si>
  <si>
    <t>153.125(e)</t>
  </si>
  <si>
    <t>MOPS</t>
  </si>
  <si>
    <t>5.1 Posicionamento de equipamentos na área operacional do aeródromo</t>
  </si>
  <si>
    <t>5.8.1</t>
  </si>
  <si>
    <t>5.9.1</t>
  </si>
  <si>
    <t>5.9.2</t>
  </si>
  <si>
    <t>OPA</t>
  </si>
  <si>
    <t>GSO</t>
  </si>
  <si>
    <t>GRF</t>
  </si>
  <si>
    <t>MNT</t>
  </si>
  <si>
    <t>REA</t>
  </si>
  <si>
    <t>PONTOS OBTIDOS =</t>
  </si>
  <si>
    <t>5.10.2</t>
  </si>
  <si>
    <t>5.10.3</t>
  </si>
  <si>
    <t>5.10.4</t>
  </si>
  <si>
    <t>5.10.5</t>
  </si>
  <si>
    <t>5.10.6</t>
  </si>
  <si>
    <t>5.10.7</t>
  </si>
  <si>
    <t>5.10.8</t>
  </si>
  <si>
    <t>5.10.9</t>
  </si>
  <si>
    <t>REFERÊNCIA</t>
  </si>
  <si>
    <t>153.37(b)(2)</t>
  </si>
  <si>
    <t>153.37(f)</t>
  </si>
  <si>
    <t>3.2.1</t>
  </si>
  <si>
    <t>3.3.1</t>
  </si>
  <si>
    <t>3.3.2</t>
  </si>
  <si>
    <t>3.3.3</t>
  </si>
  <si>
    <t>3.3.4</t>
  </si>
  <si>
    <t>3.3.6</t>
  </si>
  <si>
    <t>3.3.7</t>
  </si>
  <si>
    <t>3.3.8</t>
  </si>
  <si>
    <t>3.3.9</t>
  </si>
  <si>
    <t>3.4.1</t>
  </si>
  <si>
    <t>3.4.2</t>
  </si>
  <si>
    <t>3.4.4</t>
  </si>
  <si>
    <t>3.4.5</t>
  </si>
  <si>
    <t>3.5.1</t>
  </si>
  <si>
    <t>4.1.1</t>
  </si>
  <si>
    <t>4.1.2</t>
  </si>
  <si>
    <t>4.1.3</t>
  </si>
  <si>
    <t>4.1.4</t>
  </si>
  <si>
    <t>4.1.5</t>
  </si>
  <si>
    <t>7.1 PLEM</t>
  </si>
  <si>
    <t>7.1.1</t>
  </si>
  <si>
    <t>153.323(b)</t>
  </si>
  <si>
    <t>Consta ato de aprovação do gestor do aeródromo?</t>
  </si>
  <si>
    <t>7.1.2</t>
  </si>
  <si>
    <t>153.325(a)(2)</t>
  </si>
  <si>
    <t>Consta lista dos elementos envolvidos no planejamento de emergência aeroportuária, sejam tais elementos pertencentes ou não à estrutura organizacional do operador de aeródromo?</t>
  </si>
  <si>
    <t>7.1.3</t>
  </si>
  <si>
    <t>153.325(a)(3)</t>
  </si>
  <si>
    <t>Consta relação de telefones dos elementos envolvidos, direta ou indiretamente, no atendimento às emergências aeroportuárias ?</t>
  </si>
  <si>
    <t>7.1.4</t>
  </si>
  <si>
    <t>153.325(a)(4)</t>
  </si>
  <si>
    <t>São defindas as responsabilidades e ações de cada elemento envolvido para cada tipo de emergência aeroportuária prevista?</t>
  </si>
  <si>
    <t>7.1.5</t>
  </si>
  <si>
    <t>153.315(a)</t>
  </si>
  <si>
    <t>Constam informações quanto à forma de acionamento, a área de atuação, o tempo estimado e a capacidade de atendimento dos recursos externos designados para uma resposta à emergência aeroportuária?</t>
  </si>
  <si>
    <t>7.1.6</t>
  </si>
  <si>
    <t>153.325(a)(5)
153.317</t>
  </si>
  <si>
    <t>Existe mapa de grade interno, conforme estabelecido na seção 153.317?</t>
  </si>
  <si>
    <t>7.1.7</t>
  </si>
  <si>
    <t>153.325(a)(5)
153.319</t>
  </si>
  <si>
    <t>Existe mapa de grade externo, conforme estabelecido na seção 153.319?</t>
  </si>
  <si>
    <t>7.1.8</t>
  </si>
  <si>
    <t>153.325(a)(6)</t>
  </si>
  <si>
    <t>Existem fluxogramas de acionamento específicos para cada tipo de emergência aeroportuária prevista no aeródromo e a forma de acionamento de cada recurso a qualquer hora?</t>
  </si>
  <si>
    <t>7.1.9</t>
  </si>
  <si>
    <t>153.325(a)(7)</t>
  </si>
  <si>
    <t>É apresentada a identificação e contato do responsável designado pelo operador de aeródromo para coordenação das ações descritas no PLEM?</t>
  </si>
  <si>
    <t>7.1.10</t>
  </si>
  <si>
    <t>153.301(f)</t>
  </si>
  <si>
    <t>Lista dos acordos operacionais de ajuda mútua OU ata de reunião dos integrantes do PLEM, que comprovem ciência dos participantes de suas responsabilidades no caso de uma emergência</t>
  </si>
  <si>
    <t>7.1.11</t>
  </si>
  <si>
    <t>153.325(d)(1)</t>
  </si>
  <si>
    <t>São abordadas ocorrências com aeronaves nas condições de urgência e socorro, dentro e fora da área patrimonial do aeródromo?</t>
  </si>
  <si>
    <t>7.1.12</t>
  </si>
  <si>
    <t>153.325(d)(2)</t>
  </si>
  <si>
    <t>7.1.13</t>
  </si>
  <si>
    <t>153.325(d)(3)</t>
  </si>
  <si>
    <t>São abordadas emergências médicas em geral?</t>
  </si>
  <si>
    <t>7.1.14</t>
  </si>
  <si>
    <t>153.325(d)(4)</t>
  </si>
  <si>
    <t>São abordadas ocorrências com artigos perigosos?</t>
  </si>
  <si>
    <t>7.1.15</t>
  </si>
  <si>
    <t>153.325(d)(5)</t>
  </si>
  <si>
    <t>7.1.16</t>
  </si>
  <si>
    <t>153.325(d)(6)</t>
  </si>
  <si>
    <t>São abordados incêndios no terminal aeroportuário ou em outras instalações de infraestrutura aeroportuária?</t>
  </si>
  <si>
    <t>7.1.17</t>
  </si>
  <si>
    <t>153.325(d)(7)</t>
  </si>
  <si>
    <t>São abordados desastres naturais passíveis de ocorrência na região onde o aeródromo está localizado?</t>
  </si>
  <si>
    <t>7.1.18</t>
  </si>
  <si>
    <t>153.325(d)(8)</t>
  </si>
  <si>
    <t>São abordadas outras emergências (a critério do operador de aeródromo)?</t>
  </si>
  <si>
    <t>7.1.19</t>
  </si>
  <si>
    <t>153.325(a)(8)</t>
  </si>
  <si>
    <t>Possui PRAI?</t>
  </si>
  <si>
    <t>7.1.20</t>
  </si>
  <si>
    <t>153.325(a)(8)(i)</t>
  </si>
  <si>
    <t>São definidos procedimentos e prazos estimados para desinterdição de pista, quando não envolvidas aeronaves?</t>
  </si>
  <si>
    <t>7.1.21</t>
  </si>
  <si>
    <t>153.325(a)(8)(ii)</t>
  </si>
  <si>
    <t>São definidos procedimentos e prazos estimados para a remoção de aeronave inoperante?</t>
  </si>
  <si>
    <t>7.1.22</t>
  </si>
  <si>
    <t>153.325(a)(8)(iii)</t>
  </si>
  <si>
    <t>Existe relação dos equipamentos disponíveis no aeródromo ou em suas adjacências para remoção de aeronaves, sua localização, a empresa detentora, a capacidade dos equipamentos e os contatos para acionamento dos seus responsáveis a qualquer hora?</t>
  </si>
  <si>
    <t>7.1.23</t>
  </si>
  <si>
    <t>153.325(a)(8)(iv)</t>
  </si>
  <si>
    <t>Existe relação das empresas aéreas que operam no aeródromo e das demais empresas que prestam serviços de rampa no aeródromo, com os contatos para acionamento dos seus responsáveis a qualquer hora?</t>
  </si>
  <si>
    <t>7.1.24</t>
  </si>
  <si>
    <t>153.325(a)(8)(v)</t>
  </si>
  <si>
    <t>Está indicada da empresa detentora do conjunto de remoção para aeronaves de grande porte, com os contatos para acionamento dos seus responsáveis a qualquer hora?</t>
  </si>
  <si>
    <t>7.1.29</t>
  </si>
  <si>
    <t>Possui procedimentos para mitigação de danos psicológicos decorrentes de um acidente?</t>
  </si>
  <si>
    <t>7.2.1</t>
  </si>
  <si>
    <t>Há informação da área de atuação do SESCINC?</t>
  </si>
  <si>
    <t>Há descrição das características do terreno no sítio aeroportuário e dentro da área de atuação do SESCINC?</t>
  </si>
  <si>
    <t>7.2.3</t>
  </si>
  <si>
    <t>Há descrição de acidentes geográficos (se houver) no sítio aeroportuário e raio de atuação do SESCINC?</t>
  </si>
  <si>
    <t>Há descrição de áreas de difícil acesso para os CCI e demais veículos de apoio às operações do SESCINC, dentro do sítio aeroportuário e no raio de atuação do SESCINC?</t>
  </si>
  <si>
    <t>7.2.5</t>
  </si>
  <si>
    <t>Há relação das instalações do aeródromo a serem protegidas pelo SESCINC e os principais riscos de incêndio associados às mesmas?</t>
  </si>
  <si>
    <t>7.2.6</t>
  </si>
  <si>
    <t xml:space="preserve">Há relação das principais aeronaves que operam no aeródromo? </t>
  </si>
  <si>
    <t>É informado o modelo de cada uma das principais aeronaves?</t>
  </si>
  <si>
    <t>7.2.8</t>
  </si>
  <si>
    <t>É informada a categoria contraincêndio de cada uma das principais aeronaves (CAT-AV ou CAT-HL)?</t>
  </si>
  <si>
    <t>7.2.9</t>
  </si>
  <si>
    <t>É informado o comprimento e largura máxima da fuselagem de cada uma das principais aeronaves?</t>
  </si>
  <si>
    <t>7.2.10</t>
  </si>
  <si>
    <t>É informada a quantidade máxima de passageiros transportados em cada uma das principais aeronaves?</t>
  </si>
  <si>
    <t>7.2.11</t>
  </si>
  <si>
    <t>É informada a quantidade de tripulantes de cada uma das principais aeronaves?</t>
  </si>
  <si>
    <t>7.2.12</t>
  </si>
  <si>
    <t>É informada a quantidade de saídas de emergência de cada uma das principais aeronaves?</t>
  </si>
  <si>
    <t>7.2.13</t>
  </si>
  <si>
    <t>É informada a quantidade máxima de combustível transportado em cada uma das principais aeronaves?</t>
  </si>
  <si>
    <t>7.2.14</t>
  </si>
  <si>
    <t>Existe desenho adequado com a indicação das saídas de emergência de cada uma das principais aeronaves?</t>
  </si>
  <si>
    <t>7.2.15</t>
  </si>
  <si>
    <t>Há procedimentos operacionais para atuação em caso de EMERGÊNCIA COM AERONAVES na CONDIÇÃO DE SOCORRO E URGÊNCIA?</t>
  </si>
  <si>
    <t>7.2.16</t>
  </si>
  <si>
    <t>Há procedimentos operacionais para atuação em caso de EMERGÊNCIA COM AERONAVES fora da área de movimento do aeródromo, na área de atuação do SESCINC?</t>
  </si>
  <si>
    <t>7.2.17</t>
  </si>
  <si>
    <t>Há procedimentos operacionais para atuação em caso de INCÊNDIO EM INSTALAÇÕES AEROPORTUÁRIAS?</t>
  </si>
  <si>
    <t>Há procedimentos operacionais para atuação em caso de INCÊNDIOS FLORESTAIS ou em áreas de cobertura vegetal próximas ao sítio aeroportuário que possam interferir na segurança das operações aéreas?</t>
  </si>
  <si>
    <t>Há procedimentos operacionais para atuação em caso de INCÊNDIOS ou VAZAMENTOS DE COMBUSTÍVEIS no PAA (onde houver), em operações de abastecimento ou transporte no lado ar?</t>
  </si>
  <si>
    <t>Há procedimentos operacionais para atuação em caso de ocorrência com ARTIGOS PERIGOSOS?</t>
  </si>
  <si>
    <t>Há procedimentos operacionais para atuação em caso de REMOÇÃO DE ANIMAIS  e dispersão de avifauna?</t>
  </si>
  <si>
    <t>Há procedimentos operacionais para atuação em caso de ILUMINAÇÃO DE EMERGÊNCIA em pista de pouso e decolagem (QUANDO ESTABELECIDO pelo operador de aeródromo)?</t>
  </si>
  <si>
    <t>Há procedimentos operacionais para atuação em caso de BAIXA VISIBILIDADE (onde aeródromo)?</t>
  </si>
  <si>
    <t>Há outras situações particulares?</t>
  </si>
  <si>
    <t>Há descrição dos locais e procedimentos alternativos para reabastecimento do(s) CCI com água (onde aplicável)?</t>
  </si>
  <si>
    <t>153.329(a)(3)</t>
  </si>
  <si>
    <t>153.329(a)(2)(xi)</t>
  </si>
  <si>
    <t>153.329(a)(2)(x)</t>
  </si>
  <si>
    <t>153.329(a)(2)(ix)</t>
  </si>
  <si>
    <t>153.329(a)(2)(viii)</t>
  </si>
  <si>
    <t>153.329(a)(2)(vii)</t>
  </si>
  <si>
    <t>153.329(a)(2)(v)</t>
  </si>
  <si>
    <t>153.329(a)(2)(iv)</t>
  </si>
  <si>
    <t>153.329(a)(2)(vi)</t>
  </si>
  <si>
    <t>153.329(a)(2)(iii)</t>
  </si>
  <si>
    <t>153.329(a)(2)(ii)</t>
  </si>
  <si>
    <t>153.329(a)(2)(i)</t>
  </si>
  <si>
    <t>153.329(a)(1)(iii)(H)</t>
  </si>
  <si>
    <t>153.329(a)(1)(iii)(G)</t>
  </si>
  <si>
    <t>153.329(a)(1)(iii)(F)</t>
  </si>
  <si>
    <t>153.329(a)(1)(iii)(E)</t>
  </si>
  <si>
    <t>153.329(a)(1)(iii)(D)</t>
  </si>
  <si>
    <t xml:space="preserve">153.329(a)(1)(iii)(C) </t>
  </si>
  <si>
    <t>153.329(a)(1)(iii)(B)</t>
  </si>
  <si>
    <t>153.329(a)(1)(iii)(A)</t>
  </si>
  <si>
    <t>153.329(a)(1)(iii)</t>
  </si>
  <si>
    <t>153.329(a)(1)(ii)(D)</t>
  </si>
  <si>
    <t>153.329(a)(1)(ii)(C)</t>
  </si>
  <si>
    <t>153.329(a)(1)(ii)(B)</t>
  </si>
  <si>
    <t>153.329(a)(1)(ii)(A)</t>
  </si>
  <si>
    <t>153.329(a)(1)(i);</t>
  </si>
  <si>
    <r>
      <t xml:space="preserve">Consta no MOPS procedimento para monitorar o cumprimento das medidas operacionais divulgadas no AIS por parte de operadores aéreos e aeronavegantes e informar à ANAC no caso de descumprimento?
</t>
    </r>
    <r>
      <rPr>
        <sz val="10"/>
        <color theme="1"/>
        <rFont val="Calibri"/>
        <family val="2"/>
        <scheme val="minor"/>
      </rPr>
      <t>Em caso de descumprimento, a ANAC deve ser notificada em até 5 (cinco) dias após a ocorrência do descumprimento, com informações sobre a descrição da operação, data, horário local, matrícula da aeronave utilizada, medidas operacionais descumpridas e, caso disponíveis, os dados do operador aéreo e do aeronavegante.</t>
    </r>
  </si>
  <si>
    <t>7.2 PLEM - Simplificado</t>
  </si>
  <si>
    <t>7.3 PCINC</t>
  </si>
  <si>
    <t>7.3.1</t>
  </si>
  <si>
    <t>7.3.2</t>
  </si>
  <si>
    <t>7.3.3</t>
  </si>
  <si>
    <t>7.3.4</t>
  </si>
  <si>
    <t>7.3.5</t>
  </si>
  <si>
    <t>7.3.6</t>
  </si>
  <si>
    <t>7.3.7</t>
  </si>
  <si>
    <t>7.3.8</t>
  </si>
  <si>
    <t>7.3.9</t>
  </si>
  <si>
    <t>7.3.10</t>
  </si>
  <si>
    <t>7.3.11</t>
  </si>
  <si>
    <t>7.3.12</t>
  </si>
  <si>
    <t>7.3.13</t>
  </si>
  <si>
    <t>7.3.14</t>
  </si>
  <si>
    <t>7.3.15</t>
  </si>
  <si>
    <t>7.3.16</t>
  </si>
  <si>
    <t>7.3.17</t>
  </si>
  <si>
    <t>7.3.18</t>
  </si>
  <si>
    <t>7.3.19</t>
  </si>
  <si>
    <t>7.3.20</t>
  </si>
  <si>
    <t>7.3.21</t>
  </si>
  <si>
    <t>7.3.22</t>
  </si>
  <si>
    <t>7.3.23</t>
  </si>
  <si>
    <t>7.3.24</t>
  </si>
  <si>
    <t>7.3.25</t>
  </si>
  <si>
    <t>7.3.26</t>
  </si>
  <si>
    <t>Existe relação dos equipamentos disponíveis no aeródromo ou em suas adjacências para remoção de aeronaves, sua localização, a empresa detentora, a capacidade dos equipamentos e os contatos para acionamento dos seus responsáveis?</t>
  </si>
  <si>
    <t>Está indicada da empresa detentora do conjunto de remoção para aeronaves de grande porte, com os contatos para acionamento dos seus responsáveis?</t>
  </si>
  <si>
    <t>Existem fluxogramas de acionamento para ocorrências com aeronaves nas condições de urgência e socorro, dentro e fora da área patrimonial do aeródromo?</t>
  </si>
  <si>
    <t>Existem fluxogramas de acionamento para outras emergências (a critério do operador de aeródromo)?</t>
  </si>
  <si>
    <t>Existe fluxograma de acionamento para emergências médicas em geral?</t>
  </si>
  <si>
    <t>Existe fluxograma de acionamento para ocorrências com artigos perigosos?</t>
  </si>
  <si>
    <t>Existe fluxograma de acionamento para incêndios no terminal aeroportuário ou em outras instalações de infraestrutura aeroportuária?</t>
  </si>
  <si>
    <t>Existe fluxograma de acionamento para desastres naturais passíveis de ocorrência na região onde o aeródromo está localizado?</t>
  </si>
  <si>
    <t>Existe fluxograma de acionamento para desinterdição de pista, quando não envolvidas aeronaves?</t>
  </si>
  <si>
    <t>Existe fluxograma de acionamento para a remoção de aeronave inoperante?</t>
  </si>
  <si>
    <t>7.2.18</t>
  </si>
  <si>
    <t>7.2.19</t>
  </si>
  <si>
    <t xml:space="preserve">II, III, IV </t>
  </si>
  <si>
    <r>
      <t xml:space="preserve">São abordadas ocorrências com aeronaves em áreas aquáticas, pantanosas ou de difícil acesso? </t>
    </r>
    <r>
      <rPr>
        <i/>
        <sz val="12"/>
        <color theme="1"/>
        <rFont val="Calibri"/>
        <family val="2"/>
        <scheme val="minor"/>
      </rPr>
      <t>(onde aplicável, aeroportos que sejam localizados próximos a áreas aquáticas ou pantanosas)</t>
    </r>
  </si>
  <si>
    <r>
      <t xml:space="preserve">São abordados incêndios florestais ou em áreas de cobertura vegetal próxima ao aeródromo que, de alguma forma, interfiram na segurança das operações aéreas? </t>
    </r>
    <r>
      <rPr>
        <i/>
        <sz val="12"/>
        <color theme="1"/>
        <rFont val="Calibri"/>
        <family val="2"/>
        <scheme val="minor"/>
      </rPr>
      <t>(onde aplicável, aeroportos que sejam localizados próximos a áreas áreas com cobertura vegetal)</t>
    </r>
  </si>
  <si>
    <t>I</t>
  </si>
  <si>
    <r>
      <t xml:space="preserve">Existem fluxogramas de acionamento para ocorrências com aeronaves em áreas aquáticas, pantanosas ou de difícil acesso? </t>
    </r>
    <r>
      <rPr>
        <i/>
        <sz val="12"/>
        <color theme="1"/>
        <rFont val="Calibri"/>
        <family val="2"/>
        <scheme val="minor"/>
      </rPr>
      <t>(onde aplicável, aeroportos que sejam localizados próximos a áreas aquáticas ou pantanosas)</t>
    </r>
  </si>
  <si>
    <r>
      <t xml:space="preserve">Existe fluxograma de acionamento para incêndios florestais ou em áreas de cobertura vegetal próxima ao aeródromo que, de alguma forma, interfiram na segurança das operações aéreas? </t>
    </r>
    <r>
      <rPr>
        <i/>
        <sz val="12"/>
        <color theme="1"/>
        <rFont val="Calibri"/>
        <family val="2"/>
        <scheme val="minor"/>
      </rPr>
      <t>(onde aplicável, aeroportos que sejam localizados próximos a áreas com cobertura vegetal)</t>
    </r>
  </si>
  <si>
    <t>DOCUMENTO E PÁGINA DO MOPS</t>
  </si>
  <si>
    <t>153.325(a)(1)
153.301(d)(1)</t>
  </si>
  <si>
    <t>153.325(a)(1)
153.301(d)(2)</t>
  </si>
  <si>
    <t>153.325(a)(1)
153.301(d)(3)</t>
  </si>
  <si>
    <t>153.325(a)(1)
153.301(d)(4)</t>
  </si>
  <si>
    <t>153.325(a)(1)
153.301(d)(5)</t>
  </si>
  <si>
    <t>153.325(a)(1)
153.301(d)(6)</t>
  </si>
  <si>
    <t>153.325(a)(1)
153.301(d)(7)</t>
  </si>
  <si>
    <t>153.325(a)(1)
153.301(d)(8)</t>
  </si>
  <si>
    <t>153.301(h)</t>
  </si>
  <si>
    <t>Consta identificação, contato e  assinatura do responsável pelo PLEM (a assinatura deve ser acompanhada das informações de local e data)?</t>
  </si>
  <si>
    <t>1.1</t>
  </si>
  <si>
    <t>1.2</t>
  </si>
  <si>
    <t>GERENCIAMENTO DA SEGURANÇA OPERACIONAL</t>
  </si>
  <si>
    <t>GERENCIAMENTO DO RISCO DA FAUNA</t>
  </si>
  <si>
    <t>MANUTENÇÃO AEROPORTUÁRIA</t>
  </si>
  <si>
    <t>RESPOSTA À EMERGÊNCIA</t>
  </si>
  <si>
    <t>TOTAL DE CONFORMIDADE</t>
  </si>
  <si>
    <t>I, II, III, IV</t>
  </si>
  <si>
    <t>6.1 Sistema de manutenção aeroportuária</t>
  </si>
  <si>
    <t>6.1.1</t>
  </si>
  <si>
    <t>153.201(b)</t>
  </si>
  <si>
    <t>6.1.2</t>
  </si>
  <si>
    <t>153.201(c)</t>
  </si>
  <si>
    <t>Cada programa de manutenção apresentado no MOPS do aeródromo contém processos contínuos de: monitoramento; manutenção preventiva e manutenção corretiva?</t>
  </si>
  <si>
    <t>6.1.3</t>
  </si>
  <si>
    <t>6.1.4</t>
  </si>
  <si>
    <t>6.2 Área pavimentada - Generalidades</t>
  </si>
  <si>
    <t>6.2.1</t>
  </si>
  <si>
    <t>153.203(b)(2)(ii)</t>
  </si>
  <si>
    <t>6.2.4</t>
  </si>
  <si>
    <t>153.203(b)(4)(iii)</t>
  </si>
  <si>
    <t>153.203(c)</t>
  </si>
  <si>
    <t>IV</t>
  </si>
  <si>
    <t>6.3 Área pavimentada - Pista de pouso e decolagem</t>
  </si>
  <si>
    <t>6.3.1</t>
  </si>
  <si>
    <t>6.3.4</t>
  </si>
  <si>
    <t>153.205(f)</t>
  </si>
  <si>
    <t>6.4 Área pavimentada - Pista de táxi e pátio de estacionamento de aeronaves</t>
  </si>
  <si>
    <t>6.4.1</t>
  </si>
  <si>
    <t>153.207(a)</t>
  </si>
  <si>
    <t>6.5 Área pavimentada - Vias de circulação de veículos, equipametos e pessoas</t>
  </si>
  <si>
    <t>6.5.1</t>
  </si>
  <si>
    <t>153.209(a)</t>
  </si>
  <si>
    <t>153.211(a)</t>
  </si>
  <si>
    <t>6.7 Áreas verdes</t>
  </si>
  <si>
    <t>6.7.1</t>
  </si>
  <si>
    <t>6.8 Sistema de drenagem</t>
  </si>
  <si>
    <t>6.8.1</t>
  </si>
  <si>
    <t>153.215(a)</t>
  </si>
  <si>
    <t>6.8.2</t>
  </si>
  <si>
    <t>153.215(b)(2)</t>
  </si>
  <si>
    <t>6.9 Auxílios visuais para navegação e indicação de áreas de uso restrito</t>
  </si>
  <si>
    <t>6.9.1</t>
  </si>
  <si>
    <t>6.10 Sistema elétrico</t>
  </si>
  <si>
    <t>6.10.1</t>
  </si>
  <si>
    <t>153.219(a)</t>
  </si>
  <si>
    <t>6.10.2</t>
  </si>
  <si>
    <t>153.219(c)(1)</t>
  </si>
  <si>
    <t>6.10.3</t>
  </si>
  <si>
    <t>153.219(d)</t>
  </si>
  <si>
    <t>6.11 Proteção da área operacional</t>
  </si>
  <si>
    <t>6.11.1</t>
  </si>
  <si>
    <t>153.221(a)</t>
  </si>
  <si>
    <t>6.12 Equipamentos, veículos e sinalização viária da área operacional</t>
  </si>
  <si>
    <t>6.12.1</t>
  </si>
  <si>
    <t>153.223(a)(1)</t>
  </si>
  <si>
    <t>6.12.2</t>
  </si>
  <si>
    <t>153.223(a)(2)(i)</t>
  </si>
  <si>
    <t>6.12.3</t>
  </si>
  <si>
    <t>6.13.1</t>
  </si>
  <si>
    <t>6.13.2</t>
  </si>
  <si>
    <t>6.13.3</t>
  </si>
  <si>
    <t>6.6 Área não-pavimentada</t>
  </si>
  <si>
    <t>Consta no PISOA procedimento para controlar a validade e o tipo da CNH de cada condutor de veículo dentro da área operacional do aeródromo, de acordo com o serviço que executa?</t>
  </si>
  <si>
    <t>7.1a Conteúdos mínimos do PLEM</t>
  </si>
  <si>
    <t>7.1b Emergências abordadas no PLEM</t>
  </si>
  <si>
    <t>7.1c PRAI - Procedimentos de Remoção de Aeronave Inoperante e Desinterdição de Pista</t>
  </si>
  <si>
    <t>7.1d Fatores Humanos</t>
  </si>
  <si>
    <t>7.2a Conteúdos mínimos do PLEM-Simplificado</t>
  </si>
  <si>
    <t>7.2b Fluxogramas das emergências</t>
  </si>
  <si>
    <t>7.3a Conteúdos mínimos do PCINC</t>
  </si>
  <si>
    <t>153.55 (b)(2)</t>
  </si>
  <si>
    <t>3.3.5</t>
  </si>
  <si>
    <t>3.3.10</t>
  </si>
  <si>
    <t>ATENDE?</t>
  </si>
  <si>
    <t>Versões</t>
  </si>
  <si>
    <t>Data</t>
  </si>
  <si>
    <t>Observações</t>
  </si>
  <si>
    <t>Alterações nas perguntas de GSO.</t>
  </si>
  <si>
    <t xml:space="preserve">Alterações nas perguntas de INF. 
inserção da seção 4.3 relativa ao GRF em AD sem IPF e PGRF aprovado. 
Retirada das antigas perguntas 5.3.7, 5.7.7, 5.7.8, 5.7.10, 5.7.13, 5.7.15, 5.7.18, 5.7.19, 5.7.20 de OPS. 
Retirada das antigas perguntas 6.2.7, 6.7.4 e 6.7.5 de MNT. Correções na aplicabilidade do PRAI. </t>
  </si>
  <si>
    <t>Modificação das perguntas 1.1 e 1.2 e retirada da perguntas 1.3 e 1.4 de INF. Retirada das perguntas 3.1.1, 3.4.3 e 3.4.4 e da seção 3.6 "Planejamento formal para implantação do Sistema de Gerenciamento da Segurança Operacional (SGSO)" de GSO. Modificação da pergunta 4.3.2 de GRF. Modificação da pergunta 5.3.2 e retirada da pergunta 5.8.2 de OPS. Modificação da aplicabilidade das perguntas 6.2.2, 6.2.3, 6.2.6, 6.3.1, 6.4.1, 6.5.1, 6.6.1, 6.6.2, 6.6.3, 6.7.1, 6.7.2, 6.7.4, 6.8.1, 6.8.2, 6.9.1, 6.9.2, 6.9.3, 6.9.4, 6.10.1, 6.10.2, 6.11.1 de MNT.</t>
  </si>
  <si>
    <t>153.15(b)</t>
  </si>
  <si>
    <t>153.35(b)</t>
  </si>
  <si>
    <t xml:space="preserve"> II, III, IV</t>
  </si>
  <si>
    <t xml:space="preserve">153.107(a) e (b) </t>
  </si>
  <si>
    <r>
      <t>Inclusão da pergunta 2.1.3 advinda da "Declaração de Conformidade OPA" com modificação do texto e alteração da "aplicabilidade", além de inclusão da pergunta 2.1.5. Consequente renumeração das perguntas da seção 2.1 (2.1.4 virou 2.1.6, 2.1.5 virou 2.1.7, 2.1.6 virou 2.1.8 e 2.1.7 virou 2.1.9), além de modificação no texto dessas perguntas. Retirada da pergun</t>
    </r>
    <r>
      <rPr>
        <sz val="11"/>
        <rFont val="Calibri"/>
        <family val="2"/>
        <scheme val="minor"/>
      </rPr>
      <t>ta 3.2.</t>
    </r>
    <r>
      <rPr>
        <sz val="11"/>
        <color theme="1"/>
        <rFont val="Calibri"/>
        <family val="2"/>
        <scheme val="minor"/>
      </rPr>
      <t>3 relativa à "definição das responsabilidades quanto à segurança operacional" e consequente renumeração das perguntas 3.2.3 a 3.2.9. Modificação das perguntas 2.2.4, 2.2.9, 3.1.2, 3.2.4, 5.2.3, 5.4.4, 5.5.3, 5.7.8, 5.7.10, 6.2.7, 6.3.3, 6.3.5, 6.4.2, 6.5.2, 6.6.5, 6.7.5, 6.9.5 e 6.10.4. Alteração das referências das perguntas 5.4.1 e 5.5.5.</t>
    </r>
  </si>
  <si>
    <t>I, II, III, IV com operações RVR &lt; 350 m</t>
  </si>
  <si>
    <t>I, II, III, IV com SESCINC</t>
  </si>
  <si>
    <t>II, III, IV - Recomendação</t>
  </si>
  <si>
    <t>I - Recomendação</t>
  </si>
  <si>
    <t>Correção em fórmulas e alteração nos filtros de aplicabilidade, incluindo Classe de aeroporto para os itens aplicáveis a "Aeródromos com SESCINC" e "RVR &lt; 350 m", de forma a facilitar a filtragem. 
Bloqueio de células que não devem ser modificadas.</t>
  </si>
  <si>
    <t>153.203(b)(1)(ii)</t>
  </si>
  <si>
    <t>Inclusão das perguntas 6.2.8 e 6.2.9, referentes às alterações de requisitos de área pavimentada, regulamentadas na EMD 05 do RBAC 153. Retiradas as perguntas referentes ao RBAC 164 - Gerenciamento do Risco da Fauna. Alteração da  seção 4.1 - Procedimentos Básicos de Gerenciamento do Risco da Fauna, para incluir os itesns definidos na EMD 06 do RBAC 153. Inclusão da pergunta 2.2.11 relativa ao treinamento de gerenciamento de risco da fauna definido na EMD 06 do RBAC 153.</t>
  </si>
  <si>
    <r>
      <t xml:space="preserve">Aeroporto de </t>
    </r>
    <r>
      <rPr>
        <sz val="14"/>
        <color rgb="FFFF0000"/>
        <rFont val="Calibri"/>
        <family val="2"/>
        <scheme val="minor"/>
      </rPr>
      <t>XXXXXXX</t>
    </r>
  </si>
  <si>
    <t>Cidade - UF</t>
  </si>
  <si>
    <r>
      <t xml:space="preserve">MOPS - VERSÃO </t>
    </r>
    <r>
      <rPr>
        <b/>
        <sz val="17"/>
        <color rgb="FFFF0000"/>
        <rFont val="Calibri"/>
        <family val="2"/>
        <scheme val="minor"/>
      </rPr>
      <t>X</t>
    </r>
    <r>
      <rPr>
        <b/>
        <sz val="17"/>
        <color theme="1"/>
        <rFont val="Calibri"/>
        <family val="2"/>
        <scheme val="minor"/>
      </rPr>
      <t xml:space="preserve"> - </t>
    </r>
    <r>
      <rPr>
        <b/>
        <sz val="17"/>
        <color rgb="FFFF0000"/>
        <rFont val="Calibri"/>
        <family val="2"/>
        <scheme val="minor"/>
      </rPr>
      <t>DD/MM/AAAA</t>
    </r>
  </si>
  <si>
    <r>
      <t xml:space="preserve">Data do envio: </t>
    </r>
    <r>
      <rPr>
        <b/>
        <sz val="17"/>
        <color rgb="FFFF0000"/>
        <rFont val="Calibri"/>
        <family val="2"/>
        <scheme val="minor"/>
      </rPr>
      <t>DD/MM/AAAA</t>
    </r>
  </si>
  <si>
    <t>153.501 (b)(1) e 153.501 (b)(7)
 IS nº 153.501-001 item  6.1.8.</t>
  </si>
  <si>
    <t>153.501 (b)(1)
 IS nº 153.501-001 item  6.3.1</t>
  </si>
  <si>
    <t>153.501 (b)(2)
 IS nº 153.501-001 item  6.4.4 (a)</t>
  </si>
  <si>
    <t>153.501 (b)(2)
 IS nº 153.501-001 item  6.4.5 (a)</t>
  </si>
  <si>
    <t>153.501 (b)(2)
 IS nº 153.501-001 item  6.4.5 (b)</t>
  </si>
  <si>
    <t>153.501 (b)(2)
 IS nº 153.501-001 item  6.4.5 (c)</t>
  </si>
  <si>
    <t>153.501 (b)(2)
 IS nº 153.501-001 item  6.4.7 (a)</t>
  </si>
  <si>
    <t>153.501 (b)(3)
 IS nº 153.501-001 item  6.5.1.</t>
  </si>
  <si>
    <t>153.501 (b)(4)
 IS nº 153.501-001 item  6.6.1  (b)</t>
  </si>
  <si>
    <t>153.501 (b)(4)
 IS nº 153.501-001 item  6.6.3.</t>
  </si>
  <si>
    <t>153.501 (b)(5)
 IS nº 153.501-001 item  6.7.2.</t>
  </si>
  <si>
    <t>153.501 (b)(5)
 IS nº 153.501-001 item  6.7.3.</t>
  </si>
  <si>
    <t>153.501 (b)(5)
 IS nº 153.501-001 item  6.7.4.</t>
  </si>
  <si>
    <t>153.501 (b)(6)
 IS nº 153.501-001 item  6.8.1. e 6.8.3.</t>
  </si>
  <si>
    <t>153.501 (b)(6)
 IS nº 153.501-001 item  6.9.3.</t>
  </si>
  <si>
    <t>153.501 (b)(6)
 IS nº 153.501-001 item  6.9.9.</t>
  </si>
  <si>
    <t>153.501 (b)(7)
 IS nº 153.501-001 item  6.10.1.2</t>
  </si>
  <si>
    <t>153.501 (b)(7)
 IS nº 153.501-001 item  6.10.1.2.2.</t>
  </si>
  <si>
    <t>153.501 (b)(7)
 IS nº 153.501-001 item  6.10.5.3.</t>
  </si>
  <si>
    <t>153.501 (b)(8)
 IS nº 153.501-001 item  6.11.1</t>
  </si>
  <si>
    <t>153.501 (d)(1)
 IS nº 153.501-001 item  6.12.3</t>
  </si>
  <si>
    <t>Constam no MOPS procedimentos para eliminação ou mitigação dos focos atrativos por meio da utilização de técnicas de operação e manejo, que compreendem:
- manutenção de rotina;
- inspeções;
- catalogação de espécies;
- observação e registro de dados relativos a presença de
fauna no sítio aeroportuário na área operacional e na ASA; e
- registro e análise de dados sobre ESO envolvendo fauna.</t>
  </si>
  <si>
    <t>Constam no MOPS os procedimentos de afugentamento de aves, de modo a promover o voo das aves para áreas de menor prioridade de dispersão (além da área de manobra do aeródromo), evitando cruzamentos de pistas?</t>
  </si>
  <si>
    <t>Consta no MOPS procedimentos para, quando identificados os focos atrativos e/ou com potencial de atração de fauna, monitorar com regularidade os focos atrativos e/ou com potencial de atração de fauna identificados, de modo a acompanhar a evolução de seu potencial atrativo ao longo do tempo, nos termos do parágrafo 6.12 da IS 153.501 - 001 A, bem como da legislação em vigor?</t>
  </si>
  <si>
    <t>Consta no MOPS que a frequência da inspeção será maior, caso as condições climáticas e ambientais do sítio intensifiquem o acúmulo de água, vegetação, matéria orgânica e sedimentos nesses dispositivos?</t>
  </si>
  <si>
    <t>Consta no MOPS o procedimento para manter disponível nos arquivos do aeródromo uma cópia da comunicação aos órgãos competentes (cópia de ofício, ata de reunião, mensagem de correio eletrônico, etc.) para fins de registro?</t>
  </si>
  <si>
    <t>153.501 (d)(1)
 IS nº 153.501-001 item  6.1.5. e  6.9.1</t>
  </si>
  <si>
    <t>153.501 (b)(6)
 IS nº 153.501-001 item  6.9.2. e  6.12.1</t>
  </si>
  <si>
    <t xml:space="preserve">Constam no MOPS procedimentos para manter registro das espécies de animais que adentrem o sítio aeroportuário e que possam provocar risco às operações aéreas? </t>
  </si>
  <si>
    <t>Consta no MOPS o procedimento para incluir em mapa de grade as espécies de fauna avistadas no sítio aeroportuário que possam provocar risco às operações aéreas contendo:
a) as espécies avistadas no mês de referência;
b) para cada espécie, o período que a fauna foi observada (dia, noite, alvorada, entardecer,
madrugada, etc.);
c) localização no aeródromo que a fauna foi observada (ex.: as aves ZZZ foram observadas em F1 do mapa de grade);
d) quantidade aproximada de indivíduos observados por evento (XXX: 20 indivíduos por evento; ZZZ: 3 indivíduos por evento)?</t>
  </si>
  <si>
    <t>Constam no MOPS as providências previstas que o operador deve adotar assim que tomar ciência de algum novo foco? Elas incluem informar a administração municipal responsável, além dos demais órgãos considerados pertinentes pela legislação em vigor, para a mitigação do risco da fauna?</t>
  </si>
  <si>
    <t>Edição inicial</t>
  </si>
  <si>
    <t>153.501 (b)(1)
 IS nº 153.501-001 item  6.2.3.</t>
  </si>
  <si>
    <t>153.501 (b)
 IS nº 153.501-001 item  6.2.6.;  item  6.3.4</t>
  </si>
  <si>
    <t xml:space="preserve">Consta no MOPS procedimento de coleta, armazenamento e análise de dados relacionados aos ESO envolvendo fauna (colisões, quase colisões e avistamentos), assim como reporte ao CENIPA?
</t>
  </si>
  <si>
    <t>4.2 Manutenção das áreas verdes, sistema de drenagem e sistema de proteção da área operacional</t>
  </si>
  <si>
    <t>153.501 (b)(2)
 IS nº 153.501-001 item  6.4.1.; 6.4.2</t>
  </si>
  <si>
    <t xml:space="preserve">Constam no MOPS procedimentos de manutenção das áreas verdes (incluindo áreas gramadas, aparas de vegetação e controle das demais áreas verdes) de forma que estas não se constituam em focos de atração de fauna, mediante o oferecimento de condições de abrigo, dessedentação e alimentação de espécies de fauna? </t>
  </si>
  <si>
    <r>
      <t xml:space="preserve">Constam no MOPS procedimentos para realização de aparas e/ou retirada dos frutos </t>
    </r>
    <r>
      <rPr>
        <u/>
        <sz val="12"/>
        <color theme="1"/>
        <rFont val="Calibri"/>
        <family val="2"/>
        <scheme val="minor"/>
      </rPr>
      <t xml:space="preserve">mensalmente </t>
    </r>
    <r>
      <rPr>
        <sz val="12"/>
        <color theme="1"/>
        <rFont val="Calibri"/>
        <family val="2"/>
        <scheme val="minor"/>
      </rPr>
      <t xml:space="preserve">durante o período de frutificação das espécies, buscando minimizar a quantidade de frutos disponíveis no sítio aeroportuário, reduzindo assim o potencial atrativo de fauna relacionado às árvores frutíferas existentes no aeródromo que atraiam fauna que possam gerar risco às operações aéreas? </t>
    </r>
  </si>
  <si>
    <t>Constam no MOPS procedimentos para a manutenção do sistema de drenagem e galerias de água pluvial de forma que não se constituam e focos atrativos de fauna, de modo a evitar o acúmulo de água e/ou matéria orgânica que influam direta ou indiretamente na atração e/ou permanência de fauna que possa provocar risco às operações aéreas?</t>
  </si>
  <si>
    <t xml:space="preserve">Consta no MOPS procedimento de manutenção corretiva e preventiva no sistema de proteção incluindo saídas de drenagem e cercas, que possibilitem a entrada de animais no sítio aeroportuário que possam provocar risco às operações aéreas? </t>
  </si>
  <si>
    <t>Consta no MOPS modelo de relatório de monitoramento de ASA, informando qual o trajeto realizado, equipamentos (por exemplo, binóculo), a observância de focos de atração, quais foram os tipos de focos observados (exemplo: abatedouros, lixão, etc.), localização dos focos, se foram observadas aves no local, o quantitativo de aves em cada foco, se foi possível identificar as espécies de aves, dentre outros?</t>
  </si>
  <si>
    <t>Consta no MOPS os procedimentos de elaboração e atualização de mapa com a ASA do aeroporto, abrangendo todos os municípios que se encontrem num raio de 20 quilômetros do centro geométrico do aeródromo e também para elaborar uma tabela onde sejam relacionados todos os focos identificados, contendo as coordenadas geográficas, localização, tipo de foco, espécie e quantidade de aves estimada?</t>
  </si>
  <si>
    <t>153.501 (b)(6)
 IS nº 153.501-001 item  6.9.4.; 6.9.5</t>
  </si>
  <si>
    <t xml:space="preserve">Consta no MOPS procedimento para registro de recolhimento de carcaças e animais em decomposição localizados em até 60 metros do(s) eixo(s) da(s) pista(s) de pouso e decolagem, dispondo de recursos para recolhimento e armazenamento adequados e em condições sanitárias seguras, promovendo a identificação específica do animal, quando possível? </t>
  </si>
  <si>
    <t xml:space="preserve">4.3 Vistorias periódicas, inspeções especiais e monitoramento da fauna </t>
  </si>
  <si>
    <t>153.501 (b)(4)
 IS nº 153.501-001 item  6.6.1  (a)</t>
  </si>
  <si>
    <t xml:space="preserve">Consta no MOPS procedimento de verificação da vegetação em todo o sítio aeroportuário, de modo a verificar e registrar a atração e/ou nidificação de espécies de fauna que possam provocar risco às operações aéreas? </t>
  </si>
  <si>
    <t xml:space="preserve">Consta no MOPS procedimento de verificação de aparas de vegetação no sítio aeroportuário com potencial atrativo de animais que possam provocar risco às operações aéreas? </t>
  </si>
  <si>
    <t>Consta no MOPS mapeamento (em quadrículas ou grade) do sítio aeroportuário e da ASA com a localização dos focos de atração ou com potencial atrativo de fauna?</t>
  </si>
  <si>
    <r>
      <t xml:space="preserve">Constam no MOPS procedimentos para localizar os animais/focos de atração em planta do aeroporto, organizada em “grade” e </t>
    </r>
    <r>
      <rPr>
        <u/>
        <sz val="12"/>
        <color theme="1"/>
        <rFont val="Calibri"/>
        <family val="2"/>
        <scheme val="minor"/>
      </rPr>
      <t>periodicamente</t>
    </r>
    <r>
      <rPr>
        <sz val="12"/>
        <color theme="1"/>
        <rFont val="Calibri"/>
        <family val="2"/>
        <scheme val="minor"/>
      </rPr>
      <t xml:space="preserve"> atualizada?</t>
    </r>
  </si>
  <si>
    <t>4.4 Gestão de dados e adoção de providências para melhoria e mitigação</t>
  </si>
  <si>
    <t>Constam no MOPS procedimentos de verificação de árvores garantindo que não se constituam em focos atrativos de fauna (empoleiramento, nidificação e abrigo)?</t>
  </si>
  <si>
    <r>
      <t>Consta no MOPS procedimentos para realização de vistorias periódicas no sítio aeroportuário e na ASA, para investigação dos focos de atração ou com potencial atrativo de fauna? (</t>
    </r>
    <r>
      <rPr>
        <i/>
        <sz val="12"/>
        <color theme="1"/>
        <rFont val="Calibri"/>
        <family val="2"/>
        <scheme val="minor"/>
      </rPr>
      <t xml:space="preserve">Inspeção da ASA deve ser feita em no máximo a cada </t>
    </r>
    <r>
      <rPr>
        <i/>
        <u/>
        <sz val="12"/>
        <color theme="1"/>
        <rFont val="Calibri"/>
        <family val="2"/>
        <scheme val="minor"/>
      </rPr>
      <t>6 mese</t>
    </r>
    <r>
      <rPr>
        <u/>
        <sz val="12"/>
        <color theme="1"/>
        <rFont val="Calibri"/>
        <family val="2"/>
        <scheme val="minor"/>
      </rPr>
      <t>s</t>
    </r>
    <r>
      <rPr>
        <sz val="12"/>
        <color theme="1"/>
        <rFont val="Calibri"/>
        <family val="2"/>
        <scheme val="minor"/>
      </rPr>
      <t xml:space="preserve"> e </t>
    </r>
    <r>
      <rPr>
        <i/>
        <sz val="12"/>
        <color theme="1"/>
        <rFont val="Calibri"/>
        <family val="2"/>
        <scheme val="minor"/>
      </rPr>
      <t>denúncias e relatos devem ser usados como critérios para iniciar uma vistoria na ASA)</t>
    </r>
  </si>
  <si>
    <t>4.1 Identificação e controle de focos de atração de fauna no sítio aeroportuário e na Área de Segurança Aeroportuária - ASA</t>
  </si>
  <si>
    <t>Reformulação da seção 4, que trata dos requisitos de procedimentos básicos de gerenciamento de risco da fauna, para considerar a IS 153.501-001A</t>
  </si>
  <si>
    <r>
      <t xml:space="preserve">Consta no MOPS os critérios para a análise da criticidade dos focos identificados, tais como:
- tipo da espécie atraída;
- massa corporal e quantidade; 
- comportamento de voo;
- proximidade da área operacional; e
- variação da atratividade ao longo do dia.
</t>
    </r>
    <r>
      <rPr>
        <i/>
        <u/>
        <sz val="12"/>
        <color theme="1"/>
        <rFont val="Calibri"/>
        <family val="2"/>
        <scheme val="minor"/>
      </rPr>
      <t>Orientação:</t>
    </r>
    <r>
      <rPr>
        <i/>
        <sz val="12"/>
        <color theme="1"/>
        <rFont val="Calibri"/>
        <family val="2"/>
        <scheme val="minor"/>
      </rPr>
      <t xml:space="preserve">  Os focos potencialmente atrativos de fauna principais são:
- vegetação;
- focos secundários (colmeias, cupinzeiros, formigueiros e demais insetos, répteis, anfíbios e pequenos mamíferos que provoquem atração de fauna);
- valas de drenagem e galerias de água pluvial;
- dispositivos de esgotamento sanitário;
- lagos;
- áreas alagadiças e demais áreas de acúmulo de água;
- coleta de resíduos sólidos;
- edificações, equipamentos e demais implantações que possam servir de abrigo e poleiro; e
- sistemas de proteção. (item 6.3.2 da IS 153.501-001)</t>
    </r>
  </si>
  <si>
    <t>4.2.1</t>
  </si>
  <si>
    <t>4.2.2</t>
  </si>
  <si>
    <t>4.2.3</t>
  </si>
  <si>
    <t>4.2.4</t>
  </si>
  <si>
    <t>4.2.5</t>
  </si>
  <si>
    <t>I, II
(AD sem IPF e PGRF)</t>
  </si>
  <si>
    <r>
      <t xml:space="preserve">Consta no MOPS que </t>
    </r>
    <r>
      <rPr>
        <u/>
        <sz val="12"/>
        <color theme="1"/>
        <rFont val="Calibri"/>
        <family val="2"/>
        <scheme val="minor"/>
      </rPr>
      <t>não serão permitidas culturas agrícolas</t>
    </r>
    <r>
      <rPr>
        <sz val="12"/>
        <color theme="1"/>
        <rFont val="Calibri"/>
        <family val="2"/>
        <scheme val="minor"/>
      </rPr>
      <t xml:space="preserve"> na área patrimonial do aeródromo, exceto se for
comprovada que na sua fase de cultivo não atraem direta ou indiretamente fauna que geram riscos às operações aéreas?</t>
    </r>
  </si>
  <si>
    <t>4.3.1</t>
  </si>
  <si>
    <r>
      <t xml:space="preserve">Consta no MOPS procedimentos para realização de </t>
    </r>
    <r>
      <rPr>
        <u/>
        <sz val="12"/>
        <color theme="1"/>
        <rFont val="Calibri"/>
        <family val="2"/>
        <scheme val="minor"/>
      </rPr>
      <t>inspeções especiais</t>
    </r>
    <r>
      <rPr>
        <sz val="12"/>
        <color theme="1"/>
        <rFont val="Calibri"/>
        <family val="2"/>
        <scheme val="minor"/>
      </rPr>
      <t xml:space="preserve"> no sistema de proteção da área operacional em caso de relato de anormalidade ou pela ocorrência de evento incomum, como condição climática severa, acidente, incidente ou atos de interferência ilícita? </t>
    </r>
  </si>
  <si>
    <t xml:space="preserve">Consta na ficha de monitoramento do sistema de proteção da área operacional itens de verificação de eventuais rupturas no sistema de proteção da área operacional, especialmente em pontos suscetíveis, como saídas de drenagem e cercas, que possibilitem a entrada de animais no sítio aeroportuário que possam provocar risco às operações aéreas? </t>
  </si>
  <si>
    <r>
      <t xml:space="preserve">Constam no MOPS procedimentos para realizar </t>
    </r>
    <r>
      <rPr>
        <u/>
        <sz val="12"/>
        <color theme="1"/>
        <rFont val="Calibri"/>
        <family val="2"/>
        <scheme val="minor"/>
      </rPr>
      <t>i</t>
    </r>
    <r>
      <rPr>
        <sz val="12"/>
        <color theme="1"/>
        <rFont val="Calibri"/>
        <family val="2"/>
        <scheme val="minor"/>
      </rPr>
      <t>nspeções</t>
    </r>
    <r>
      <rPr>
        <u/>
        <sz val="12"/>
        <color theme="1"/>
        <rFont val="Calibri"/>
        <family val="2"/>
        <scheme val="minor"/>
      </rPr>
      <t xml:space="preserve"> </t>
    </r>
    <r>
      <rPr>
        <sz val="12"/>
        <color theme="1"/>
        <rFont val="Calibri"/>
        <family val="2"/>
        <scheme val="minor"/>
      </rPr>
      <t xml:space="preserve">nos sistemas de drenagem e galerias de águas pluviais, </t>
    </r>
    <r>
      <rPr>
        <u/>
        <sz val="12"/>
        <color theme="1"/>
        <rFont val="Calibri"/>
        <family val="2"/>
        <scheme val="minor"/>
      </rPr>
      <t>mensalmente</t>
    </r>
    <r>
      <rPr>
        <sz val="12"/>
        <color theme="1"/>
        <rFont val="Calibri"/>
        <family val="2"/>
        <scheme val="minor"/>
      </rPr>
      <t xml:space="preserve"> e sempre após período chuvoso?</t>
    </r>
  </si>
  <si>
    <r>
      <t>Consta no MOPS a previsão de inspeções</t>
    </r>
    <r>
      <rPr>
        <u/>
        <sz val="12"/>
        <color theme="1"/>
        <rFont val="Calibri"/>
        <family val="2"/>
        <scheme val="minor"/>
      </rPr>
      <t xml:space="preserve"> bimestrais</t>
    </r>
    <r>
      <rPr>
        <sz val="12"/>
        <color theme="1"/>
        <rFont val="Calibri"/>
        <family val="2"/>
        <scheme val="minor"/>
      </rPr>
      <t>, a fim de detectar abrigos de fauna que cause riscos às operações aéreas nas áreas ou locais de difícil acesso das edificações e demais estruturas (telhados, etc.)?</t>
    </r>
  </si>
  <si>
    <t>4.3.2</t>
  </si>
  <si>
    <t>4.3.3</t>
  </si>
  <si>
    <t>4.3.4</t>
  </si>
  <si>
    <t>4.3.5</t>
  </si>
  <si>
    <t>4.3.6</t>
  </si>
  <si>
    <t>4.3.7</t>
  </si>
  <si>
    <t>4.3.8</t>
  </si>
  <si>
    <t>4.3.9</t>
  </si>
  <si>
    <t>4.3.10</t>
  </si>
  <si>
    <t>4.3.11</t>
  </si>
  <si>
    <t>4.3.12</t>
  </si>
  <si>
    <t>4.3.13</t>
  </si>
  <si>
    <t>4.4.1</t>
  </si>
  <si>
    <t>4.4.2</t>
  </si>
  <si>
    <t>4.4.3</t>
  </si>
  <si>
    <t>4.4.4</t>
  </si>
  <si>
    <t>4.4.5</t>
  </si>
  <si>
    <t>4.4.6</t>
  </si>
  <si>
    <t>CONFORME? (S/N)</t>
  </si>
  <si>
    <t>Colunas reservadas para o regulado</t>
  </si>
  <si>
    <t>OBSERVAÇÕES</t>
  </si>
  <si>
    <t>Colunas reservadas para a ANAC</t>
  </si>
  <si>
    <t>ANALISTA</t>
  </si>
  <si>
    <t xml:space="preserve">153.15(c) </t>
  </si>
  <si>
    <t>153.53(a)(4)</t>
  </si>
  <si>
    <t>153.53(c)(2)</t>
  </si>
  <si>
    <t>153.55 (a)</t>
  </si>
  <si>
    <t>153.55 (b) (3)</t>
  </si>
  <si>
    <t>153.55 (b)(4)</t>
  </si>
  <si>
    <t>153.55 (b)(5)(ii)</t>
  </si>
  <si>
    <t>153.57 (b)(1)(i)</t>
  </si>
  <si>
    <t>153.57(b)(1)(ii)</t>
  </si>
  <si>
    <t>153.57(b)(3)</t>
  </si>
  <si>
    <t>153.57(d)(1)</t>
  </si>
  <si>
    <t>153.59(a)(1)</t>
  </si>
  <si>
    <t>Consta no MOPS a indicação de profissional de sua estrutura organizacional ou terceirizado,devidamente registrado em conselho profissional, como responsável técnico pelos serviços referentes à área de manutenção aeroportuária e demais atividades de engenharia executadas no aeródromo?</t>
  </si>
  <si>
    <t>153.55 (b)(6)</t>
  </si>
  <si>
    <t>153.57 (a)</t>
  </si>
  <si>
    <t>5.5 Monitoramento da área operacional</t>
  </si>
  <si>
    <t>5.5.7</t>
  </si>
  <si>
    <t>Consta no MOPS os procedimentos para monitoramento de obstáculos, considerando os elementos de verificação constantes no 
item 153.133 (b) aplicáveis, com a finalidade de 
identificar violação nas superfícies de proteção do 
aeródromo que possa gerar impacto direto na operação de aeronaves ?</t>
  </si>
  <si>
    <t xml:space="preserve">153.133(e)
</t>
  </si>
  <si>
    <t>5.5.8</t>
  </si>
  <si>
    <t xml:space="preserve">153.133(f)
</t>
  </si>
  <si>
    <r>
      <t xml:space="preserve">O MOPS estabelece monitoramento diário da área de movimento, conforme periodicidade definida no Apêndice A do RBAC 153, sendo previstas ainda para as pistas de pouso e decolagem inspeções adicionais  se as condições da superfície da pista de pouso e decolagem mudarem significativamente devido às condições meteorológicas? 
</t>
    </r>
    <r>
      <rPr>
        <sz val="10"/>
        <color theme="1"/>
        <rFont val="Calibri"/>
        <family val="2"/>
        <scheme val="minor"/>
      </rPr>
      <t xml:space="preserve">RBAC 153.133(c)(1): Quando for realizada mais de uma vistoria diária, é prevista a realização em períodos distintos do dia (manhã, tarde ou noite) </t>
    </r>
  </si>
  <si>
    <t xml:space="preserve">153.133(c)                    153.133(c)(1)                 153.133(c)(2)           
</t>
  </si>
  <si>
    <t>5.5.9</t>
  </si>
  <si>
    <t>5.5.10</t>
  </si>
  <si>
    <t>5.5.11</t>
  </si>
  <si>
    <t>5.5.12</t>
  </si>
  <si>
    <t>O MOPS estabelece o responsável por monitorar e informar ao órgão de controle de tráfego aéreo o código de condição da pista de pouso e decolagem (Runway Condition Code - RWYCC) sempre que houver alterações nas condições de superfície da pista?                                                (FC 153.133(d): O procedimento deve se executado por profissionais que tenham treinamento nos moldes definido pelo parágrafo 153.37(d)(9) do RBAC nº 153 e detalhado em IS nº 153.37-001)                                                                    (FC 153.133(d): A notificação da condição da superfície da pista deve continuar a refletir mudanças significativas até que a pista não esteja mais contaminada)</t>
  </si>
  <si>
    <t>153.119(b)</t>
  </si>
  <si>
    <t>153.119(a)                               IS 153-001</t>
  </si>
  <si>
    <t>153.121(a)</t>
  </si>
  <si>
    <t>153.123(e)</t>
  </si>
  <si>
    <t>153.117(a)               153.117(d)                 153.117(e)</t>
  </si>
  <si>
    <t xml:space="preserve">153.125(a), (b), (c) (d) </t>
  </si>
  <si>
    <t>153.127(a) e (b)</t>
  </si>
  <si>
    <t>5.8.2</t>
  </si>
  <si>
    <t>153.113(e)                          item 9.11 da IS 153-001</t>
  </si>
  <si>
    <t>Consta no SOCMS procedimentos definidos em relação à definição e divulgação da condição meteorológica existente no aeródromo, bem como estabelecimento dos procedimentos cabíveis quando presente cada uma delas?</t>
  </si>
  <si>
    <t>Consta no SOCMS procedimentos definidos em relação à orientação da aeronave desde o início do procedimento de táxi após o pouso completado até a posição de estacionamento, bem como da posição de estacionamento até o alinhamento na pista de pouso e decolagem para início da decolagem?</t>
  </si>
  <si>
    <t>Consta no SOCMS procedimentos definidos em caso de emergência aeroportuária, especialmente no que tange à rota a ser seguida por veículo de emergência?</t>
  </si>
  <si>
    <t>Consta no SOCMS a definição da infraestrutura necessária para dar suporte aos procedimentos e atendimento dos objetivos do SOCMS?</t>
  </si>
  <si>
    <t xml:space="preserve">Consta no SOCMS procedimentos definidos em relação à definição e divulgação de hot spots? Os hot spots, se houver, estão publicados no AIP? (Consultar o material orientativo na página Runway Safety) </t>
  </si>
  <si>
    <t xml:space="preserve">Consta no SOCMS procedimento para que durante operações em baixa visibilidade a condução de veículos na área de manobra seja realizada apenas por condutores que possuam treinamento específico para atuar em condição de baixa visibilidade? </t>
  </si>
  <si>
    <t>Foi implementada uma frequência apenas para a comunicação com o órgão ATS durante as operações em baixa visibilidade?</t>
  </si>
  <si>
    <t>153.131(e)(1)
FC 153.131(e)(1)</t>
  </si>
  <si>
    <t xml:space="preserve">153.131(e)(4)
</t>
  </si>
  <si>
    <t>153.131(e)(6)</t>
  </si>
  <si>
    <t>153.131(e)(7)</t>
  </si>
  <si>
    <t>Constam no SOCMS procedimentos específicos para operação em baixa visibilidade quanto à restrição de acesso a veículos, equipamentos e pessoas, bem como execução de atividades, ao mínimo necessário à operação em baixa visibilidade?</t>
  </si>
  <si>
    <t>Consta no SOCMS procedimentos específicos para operação em baixa visibilidade quanto à vistoria da área de movimento  antes do início da operação em baixa visibilidade?</t>
  </si>
  <si>
    <t>Consta no SOCMS a definição do momento de início da operação com baixa visibilidade?</t>
  </si>
  <si>
    <t>Constam no SOCMS procedimentos para medição e divulgação do RVR e de dados meteorológicos?</t>
  </si>
  <si>
    <t>O MOPS estrutura o sistema de manutenção do aeródromo conforme os seguintes programas: áreas pavimentadas; áreas não-pavimentadas; drenagem; áreas verdes; auxílios visuais; sistemas elétricos; proteção da área operacional; equipamentos, veículos e sinalização viária?</t>
  </si>
  <si>
    <t xml:space="preserve">FC 153.201(b) e (c) </t>
  </si>
  <si>
    <t>153.205(a)</t>
  </si>
  <si>
    <t>153.205(g)</t>
  </si>
  <si>
    <t>153.205(h)</t>
  </si>
  <si>
    <t>6.13 Planejamento e execução de obra e serviço de manutenção</t>
  </si>
  <si>
    <t xml:space="preserve">153.201(f) </t>
  </si>
  <si>
    <t>153.225(a)(2)(i)</t>
  </si>
  <si>
    <t xml:space="preserve">153.225(c) </t>
  </si>
  <si>
    <t xml:space="preserve">153.225(d) </t>
  </si>
  <si>
    <t>153.53(a)(1)                    FC 153.53(a)(1)</t>
  </si>
  <si>
    <t>153.53(a)(2)                     FC 153.53(a)(2)</t>
  </si>
  <si>
    <t>Consta no MGSO ato oficial de criação da Comissão de Segurança Operacional (CSO) composta pelos profissionais designados como responsáveis pelas atividades elencadas no 153.15(a) e membros de outras áreas da estrutura organizacional do operador de aeródromo relacionadas à segurança operacional ?</t>
  </si>
  <si>
    <t>153.55 (b)(5)                    153.55 (b)(5)(i)</t>
  </si>
  <si>
    <t>153.53(e)(2)                      FC 153.53(e)(2)</t>
  </si>
  <si>
    <t>153.55(b)(1)                       FC 153.55(b)(1)</t>
  </si>
  <si>
    <t>153.55(c) (1)                     FC 153.55(c)(1)</t>
  </si>
  <si>
    <t>153.55(c)(2)                   FC 153.55(c) (2)</t>
  </si>
  <si>
    <t>153.55(c)(3) e 153.55(c)(3)(i)</t>
  </si>
  <si>
    <t>153.57 (b)(1)                   FC 153.57 (b)(1)</t>
  </si>
  <si>
    <t>153.57(c)(1)                    FC 153.57(c)(1)</t>
  </si>
  <si>
    <t>3.1.1</t>
  </si>
  <si>
    <t>3.4.3</t>
  </si>
  <si>
    <t>3.4.6</t>
  </si>
  <si>
    <t>3.4.7</t>
  </si>
  <si>
    <t>3.3.11</t>
  </si>
  <si>
    <t>3.2.2</t>
  </si>
  <si>
    <t>3.2.3</t>
  </si>
  <si>
    <t>3.2.4</t>
  </si>
  <si>
    <t xml:space="preserve">153.37(b)(1)                         FC 153.107, IS 153.107-001 e 153.37(b) e (c) </t>
  </si>
  <si>
    <t xml:space="preserve">153.37(d)(1)
153.37(e)(1)                        FC 153.37(d)(1) </t>
  </si>
  <si>
    <t xml:space="preserve">153.37(d)(2)       153.37(e)(2)                   FC 153.37(d)(2) </t>
  </si>
  <si>
    <t>Possui programa de treinamento básico para a segurança operacional destinado a todos os profissionais que tenham acesso à área operacional e que aborde o conteúdo mínimo exigido na IS nº 153.37-001 ?</t>
  </si>
  <si>
    <t xml:space="preserve">Possui programa de treinamento para condução de veículos na área operacional direcionado a todos os profissionais autorizados a conduzir veículos na área operacional e que contemple o conteúdo mínimo exigido na IS nº 153.37-001 ? </t>
  </si>
  <si>
    <t xml:space="preserve">153.37(d)(3)                      153.37(e)(3)                   FC 153.37(d)(3)  </t>
  </si>
  <si>
    <t xml:space="preserve">Possui programa de treinamento para acesso e permanência na área de manobras destinado a todos os profissionais que atuam na área de manobras e que aborde o conteúdo mínimo exigido na IS nº 153.37-001? </t>
  </si>
  <si>
    <t xml:space="preserve">Possui programa de treinamento para operações em baixa visibilidade direcionado a todos os profissionais autorizados a ingressar, permanecer ou conduzir veículos na área de manobras em condições de baixa visibilidade, e que contemple o conteúdo mínimo exigido na153.37-001? </t>
  </si>
  <si>
    <t>153.37(d)(5)                     153.37(e)(5)                       FC 153.37(d)(5)</t>
  </si>
  <si>
    <t>Possui programa de Treinamento Recorrente para Bombeiros de Aeródromo (PTR-BA) - onde houver SESCINC - direcionado aos profissionais do Serviço de Salvamento e Combate a Incêndio (SESCINC), conforme conteúdo mínimo exigido na153.37-001?</t>
  </si>
  <si>
    <t>153.37(d)(6)
153.37(e)(6)                   FC 153.37(d)(6)</t>
  </si>
  <si>
    <t>Possui programa de treinamento básico para operações direcionado aos profissionais que irão atuar na supervisão das atividades desenvolvidas em pátio de aeronaves, conforme Seção 153.117, e atividades de monitoramento das condições do aeródromo, conforme Seção 153.133, atendendo ao conteúdo mínimo exigido na153.37-001?</t>
  </si>
  <si>
    <t>153.37(d)(7)                     153.37(e)(7)                   FC 153.37(d)(7)</t>
  </si>
  <si>
    <t>153.37(d)(8)                     153.37(e)(8)                       FC 153.37(d)(8)</t>
  </si>
  <si>
    <t>153.37(d)(9)                     153.37(e)(9)                    FC 153.37(d)(9)</t>
  </si>
  <si>
    <t>3.1 Sistema de Gerenciamento da Segurança Operacional (SGSO) - Generalidades</t>
  </si>
  <si>
    <t>3.2 SGSO - Política e objetivos de segurança operacional</t>
  </si>
  <si>
    <t>3.3 SGSO - Gerenciamento dos riscos da segurança operacional</t>
  </si>
  <si>
    <t>3.4 SGSO - Garantia da segurança operacional</t>
  </si>
  <si>
    <t>3.5 SGSO - Promoção da segurança operacional</t>
  </si>
  <si>
    <t>153.101(a)                      153.101(b)</t>
  </si>
  <si>
    <t>153.105(e)</t>
  </si>
  <si>
    <t xml:space="preserve">Consta no MOPS procedimento para solicitação de atualização das informações do aeródromo no AIS mediante anuência da ANAC, para os seguintes casos: (1) inscrição ou atualização do cadastro;
(2) alteração de especificações operativas;
(3) operações temporárias fora das especificações operativas;
(4) obra ou serviço de manutenção na área operacional;
(5) estabelecimento de SESCINC ou elevação do Nível de Proteção Contraincêndio Existente )                                        </t>
  </si>
  <si>
    <t>153.105(a)</t>
  </si>
  <si>
    <t>Consta no MOPS procedimento para solicitar diretamente ao órgão competente a atualização das informações do aeródromo no AIS não previstas no parágrafo 153.105(a), observadas as normas de responsabilidade da Autoridade Aeronáutica</t>
  </si>
  <si>
    <t>O MOPS apresenta o sistema de proteção da área operacional, composto por um ou mais dos seguintes elementos: a) barreiras de segurança artificiais; b) barreiras de segurança naturais; c) edificações; d) avisos de alerta; e) sistema de vigilância; e f) postos de controle de acesso?</t>
  </si>
  <si>
    <t>153.107(b)                      FC 153.107(a) e (b) (itens 6.1.5, 6.1.6, 6.2.1, 6.2.2, 6.3.1 e 6.3.1.1)</t>
  </si>
  <si>
    <t>153.133(a)(1)                 153.133(b)</t>
  </si>
  <si>
    <t>153.133(a)(2)                         153.133(b)</t>
  </si>
  <si>
    <t>153.133(a)(3)                        153.133(b)</t>
  </si>
  <si>
    <t>153.133(a)(4)                            153.133(b)</t>
  </si>
  <si>
    <t>153.133(a)(5)                             153.133(b)</t>
  </si>
  <si>
    <t>153.133(a)(6)                        153.133(b)</t>
  </si>
  <si>
    <t>153.133(a)(7)                        153.133(b)</t>
  </si>
  <si>
    <t xml:space="preserve">153.133(d)                                         FC 153.133(d)
</t>
  </si>
  <si>
    <t xml:space="preserve">O MOPS estabelece os procedimentos para monitoramento da condição da superfície da pista de pouso e decolagem e medição de contaminantes bem como para estabelecer o código de condição da pista de pouso e decolagem (Runway Condition Code - RWYCC), com base nos parâmentros descritos na IS 153.133?                                                                                                                        </t>
  </si>
  <si>
    <t xml:space="preserve">153.133(d)                        FC 153.133(b)(2)(i)                     FC 153.133(d)
</t>
  </si>
  <si>
    <t xml:space="preserve">São respeitados os critérios de acumulação de responsabilidades nas atividades operacionais? </t>
  </si>
  <si>
    <r>
      <t xml:space="preserve">Consta no MOPS a representação da estrutura organizacional do operador de aeródromo, indicando a relação hierárquica, a correspondência dos cargos às responsabilidades descritas no parágrafo 153.15(a) do RBAC 153 e os limites de responsabilidades dos respectivos designados? </t>
    </r>
    <r>
      <rPr>
        <sz val="10"/>
        <color theme="1"/>
        <rFont val="Calibri"/>
        <family val="2"/>
        <scheme val="minor"/>
      </rPr>
      <t>(obrigatório somente se detentor de Certificado Operacional de Aeroporto)</t>
    </r>
  </si>
  <si>
    <r>
      <t xml:space="preserve">Estabelece treinamentos voltados à segurança das operações de solo, estruturados em um PISOA, e vinculados, como condicionante, a cada tipo de credenciamento do aeródromo? </t>
    </r>
    <r>
      <rPr>
        <sz val="10"/>
        <color theme="1"/>
        <rFont val="Calibri"/>
        <family val="2"/>
        <scheme val="minor"/>
      </rPr>
      <t>(obrigatório somente se detentor de Certificado Operacional de Aeroporto)</t>
    </r>
  </si>
  <si>
    <r>
      <t xml:space="preserve">Os treinamentos têm previsão de atualização técnica ou validade específica? </t>
    </r>
    <r>
      <rPr>
        <sz val="10"/>
        <color theme="1"/>
        <rFont val="Calibri"/>
        <family val="2"/>
        <scheme val="minor"/>
      </rPr>
      <t>(obrigatório somente se detentor de Certificado Operacional de Aeroporto)</t>
    </r>
  </si>
  <si>
    <r>
      <t xml:space="preserve">Estão indicados no MOPS os responsáveis pelas atividades operacionais: (1) gestão do aeródromo, (2) gerenciamento da segurança operacional, (3) operações aeroportuárias, (4) manutenção aeroportuária e (5) resposta à emergência aeroportuária, indicando eventuais outras prerrogativas e responsabilidades atribuídas aos profissionais além das fixadas no RBAC 153? </t>
    </r>
    <r>
      <rPr>
        <sz val="10"/>
        <color theme="1"/>
        <rFont val="Calibri"/>
        <family val="2"/>
        <scheme val="minor"/>
      </rPr>
      <t>(para aeródromos Classe I que não operem RBAC 121, é exigido somente o responsável pela gestão do aeródromo)</t>
    </r>
  </si>
  <si>
    <r>
      <t>Consta no PISOA procedimento para a realização de levantamento periódico das necessidades de treinamento para o pessoal envolvido com atividades relacionadas à segurança operacional? (deve ser descrito como é realizado esse levantamento, devendo os conteúdos programáticos dos treinamentos serem apropriados às funções de cada profissional no SGSO)</t>
    </r>
    <r>
      <rPr>
        <sz val="10"/>
        <color theme="1"/>
        <rFont val="Calibri"/>
        <family val="2"/>
        <scheme val="minor"/>
      </rPr>
      <t xml:space="preserve"> (obrigatório somente se detentor de Certificado Operacional de Aeroporto)</t>
    </r>
  </si>
  <si>
    <r>
      <rPr>
        <sz val="12"/>
        <rFont val="Calibri"/>
        <family val="2"/>
        <scheme val="minor"/>
      </rPr>
      <t xml:space="preserve">A  política de segurança operacional aborda o conteúdo mínimo elencado  na IS nº 153.51-001, contendo ainda uma declaração expressa do comprometimento do operador de aeródromo com a garantia da segurança operacional ? </t>
    </r>
    <r>
      <rPr>
        <sz val="10"/>
        <rFont val="Calibri"/>
        <family val="2"/>
        <scheme val="minor"/>
      </rPr>
      <t>(obrigatório somente se detentor de Certificado Operacional de Aeroporto)</t>
    </r>
  </si>
  <si>
    <r>
      <rPr>
        <sz val="12"/>
        <rFont val="Calibri"/>
        <family val="2"/>
        <scheme val="minor"/>
      </rPr>
      <t xml:space="preserve">Os objetivos de segurança operacional são mensuráveis e compatíveis com a complexidade do aeródromo bem como abordam os aspectos elencados na IS nº 153.51-001 ?  </t>
    </r>
    <r>
      <rPr>
        <sz val="10"/>
        <rFont val="Calibri"/>
        <family val="2"/>
        <scheme val="minor"/>
      </rPr>
      <t>(obrigatório somente se detentor de Certificado Operacional de Aeroporto)</t>
    </r>
  </si>
  <si>
    <r>
      <t xml:space="preserve">Constam no MGSO procedimentos para revisão do conteúdo da política e objetivos de segurança operacional periodicamente ou sempre que necessário para adequar às mudanças de regulamentos, infraestrutura, estrutura organizacional ou na prestação de serviços?  </t>
    </r>
    <r>
      <rPr>
        <sz val="10"/>
        <color theme="1"/>
        <rFont val="Calibri"/>
        <family val="2"/>
        <scheme val="minor"/>
      </rPr>
      <t>(obrigatório somente se detentor de Certificado Operacional de Aeroporto)</t>
    </r>
  </si>
  <si>
    <r>
      <t xml:space="preserve">Consta no MGSO processo padronizado e contínuo de gerenciamento dos riscos à segurança operacional, implementando ao menos os processos de: 
(i) identificação de perigos;
(ii) avaliação e controle de riscos.
</t>
    </r>
    <r>
      <rPr>
        <sz val="10"/>
        <color theme="1"/>
        <rFont val="Calibri"/>
        <family val="2"/>
        <scheme val="minor"/>
      </rPr>
      <t xml:space="preserve"> (obrigatório somente se detentor de Certificado Operacional de Aeroporto)</t>
    </r>
  </si>
  <si>
    <r>
      <t xml:space="preserve">O processo de identificação de perigos estabelecido no MGSO contém os procedimentos, fontes de dados e recursos a serem utilizados para a identificação dos perigos referentes às abordagens reativa e proativa, conforme a complexidade de suas operações? </t>
    </r>
    <r>
      <rPr>
        <sz val="10"/>
        <color theme="1"/>
        <rFont val="Calibri"/>
        <family val="2"/>
        <scheme val="minor"/>
      </rPr>
      <t xml:space="preserve">(obrigatório somente se detentor de Certificado Operacional de Aeroporto) </t>
    </r>
  </si>
  <si>
    <r>
      <t xml:space="preserve">Consta no MGSO procedimento para considerar informações sobre perigos obtidas a partir das recomendações decorrentes de investigações de incidentes e acidentes aeronáuticos, visando ao gerenciamento do risco? </t>
    </r>
    <r>
      <rPr>
        <sz val="10"/>
        <color theme="1"/>
        <rFont val="Calibri"/>
        <family val="2"/>
        <scheme val="minor"/>
      </rPr>
      <t xml:space="preserve">(obrigatório somente se detentor de Certificado Operacional de Aeroporto) </t>
    </r>
  </si>
  <si>
    <r>
      <t xml:space="preserve">Consta no MGSO procedimento para considerar informações sobre perigos a partir de realização de investigações internas de Eventos de Segurança Operacional (ESO), indicando as responsabilidades e a forma de tratamento dos dados e das informações obtidas com a investigação? </t>
    </r>
    <r>
      <rPr>
        <sz val="10"/>
        <color theme="1"/>
        <rFont val="Calibri"/>
        <family val="2"/>
        <scheme val="minor"/>
      </rPr>
      <t xml:space="preserve">(obrigatório somente se detentor de Certificado Operacional de Aeroporto) </t>
    </r>
  </si>
  <si>
    <r>
      <t xml:space="preserve">Consta no MGSO o processo do sistema de relatos de aviação civil, estando estabelecidos, no caso de relatos voluntários, requisitos para garantia da preservação da identidade do relator, quando solicitado pelo relator ou quando for de interesse da segurança operacional? </t>
    </r>
    <r>
      <rPr>
        <sz val="10"/>
        <color theme="1"/>
        <rFont val="Calibri"/>
        <family val="2"/>
        <scheme val="minor"/>
      </rPr>
      <t xml:space="preserve">(obrigatório somente se detentor de Certificado Operacional de Aeroporto) </t>
    </r>
  </si>
  <si>
    <r>
      <t>Estão estabelecidos no MGSO, requisitos para informar ao relator sobre as ações adotadas a partir da análise de seu relato?</t>
    </r>
    <r>
      <rPr>
        <sz val="10"/>
        <color theme="1"/>
        <rFont val="Calibri"/>
        <family val="2"/>
        <scheme val="minor"/>
      </rPr>
      <t xml:space="preserve"> (obrigatório somente se detentor de Certificado Operacional de Aeroporto) </t>
    </r>
  </si>
  <si>
    <r>
      <t xml:space="preserve">Estão estabelecidos no MGSO procedimentos para manter atualizada uma biblioteca dos perigos identificados, contendo as ações estabelecidas para o controle dos riscos associados a cada um dos perigos? </t>
    </r>
    <r>
      <rPr>
        <sz val="10"/>
        <color theme="1"/>
        <rFont val="Calibri"/>
        <family val="2"/>
        <scheme val="minor"/>
      </rPr>
      <t xml:space="preserve">(obrigatório somente se detentor de Certificado Operacional de Aeroporto) </t>
    </r>
  </si>
  <si>
    <r>
      <t xml:space="preserve">No MGSO consta metodologia para gerenciamento do risco associado à realização de suas atividades, que contemple: a) critérios para estimar a probabilidade de ocorrência de determinado evento; b) critérios para estimar a severidade das consequências de determinado evento; c) critérios para definir a tolerabilidade dos riscos de determinado evento analisado; d) critérios para consultar partes externas à organização quanto à execução de ações para controle dos riscos; e) requisitos para divulgação das ações para controle dos riscos? </t>
    </r>
    <r>
      <rPr>
        <sz val="10"/>
        <color theme="1"/>
        <rFont val="Calibri"/>
        <family val="2"/>
        <scheme val="minor"/>
      </rPr>
      <t xml:space="preserve">(obrigatório somente se detentor de Certificado Operacional de Aeroporto) 
</t>
    </r>
  </si>
  <si>
    <r>
      <t xml:space="preserve">Consta no MGSO um formulário padronizado de AISO com ao menos o seguinte conteúdo: a) descrição e motivação do objeto da AISO; b) perigos identificados;
c) análise dos perigos identificados; d) estimativa das consequências relacionadas a cada perigo identificado; e) risco associado a cada consequência e sua tolerabilidade em função de defesas existentes; f) proposição de medidas adicionais para eliminação ou mitigação dos riscos, quando aplicável; g) risco de cada consequência e sua tolerabilidade em função das defesas existentes e das medidas adicionais estabelecidas; h) indicação do responsável por cada medida adicional proposta ou defesas existentes; i) indicação do prazo de execução ou de implantação para cada medida adicional proposta ou defesas existentes, quando aplicável; j) assinatura pelo gestor responsável do aeródromo? </t>
    </r>
    <r>
      <rPr>
        <sz val="10"/>
        <color theme="1"/>
        <rFont val="Calibri"/>
        <family val="2"/>
        <scheme val="minor"/>
      </rPr>
      <t xml:space="preserve">(obrigatório somente se detentor de Certificado Operacional de Aeroporto) </t>
    </r>
  </si>
  <si>
    <r>
      <t xml:space="preserve">Consta no MGSO o formulário do PESO que detalhe as defesas existentes e medidas adicionais para eliminação ou mitigação dos riscos decorrentes da AISO ou, alternativamente, as defesas existentes são documentadas e implementadas como rotina da organização, sendo mantidas as condições executivas e operacionais do aeródromo? </t>
    </r>
    <r>
      <rPr>
        <sz val="10"/>
        <color theme="1"/>
        <rFont val="Calibri"/>
        <family val="2"/>
        <scheme val="minor"/>
      </rPr>
      <t xml:space="preserve">(obrigatório somente se detentor de Certificado Operacional de Aeroporto) </t>
    </r>
  </si>
  <si>
    <r>
      <t xml:space="preserve">Constam no MGSO requisitos para garantia da segurança operacional através de processos:
(1) monitoramento e medição do desempenho da segurança operacional; (2) gerenciamento de mudanças; (3) melhoria contínua do SGSO. </t>
    </r>
    <r>
      <rPr>
        <sz val="10"/>
        <color theme="1"/>
        <rFont val="Calibri"/>
        <family val="2"/>
        <scheme val="minor"/>
      </rPr>
      <t xml:space="preserve">(obrigatório somente se detentor de Certificado Operacional de Aeroporto) </t>
    </r>
  </si>
  <si>
    <r>
      <t xml:space="preserve">Estão definidos os responsáveis, os métodos e a frequência do processo de avaliação da eficácia dos controles de risco à segurança operacional implantados? </t>
    </r>
    <r>
      <rPr>
        <sz val="10"/>
        <color theme="1"/>
        <rFont val="Calibri"/>
        <family val="2"/>
        <scheme val="minor"/>
      </rPr>
      <t xml:space="preserve">(obrigatório somente se detentor de Certificado Operacional de Aeroporto) </t>
    </r>
  </si>
  <si>
    <r>
      <t xml:space="preserve">Consta no MGSO Programa de Auditorias Internas de segurança operacional para avaliar a eficácia do SGSO e identificar pontos de melhoria? </t>
    </r>
    <r>
      <rPr>
        <sz val="10"/>
        <color theme="1"/>
        <rFont val="Calibri"/>
        <family val="2"/>
        <scheme val="minor"/>
      </rPr>
      <t xml:space="preserve">(obrigatório somente se detentor de Certificado Operacional de Aeroporto) </t>
    </r>
  </si>
  <si>
    <r>
      <t xml:space="preserve">Constam no MGSO ações definidas para correção de desvios verificados na avaliação de desempenho da segurança operacional no aeródromo frente aos objetivos, metas e indicadores estabelecidos previamente? </t>
    </r>
    <r>
      <rPr>
        <sz val="10"/>
        <color theme="1"/>
        <rFont val="Calibri"/>
        <family val="2"/>
        <scheme val="minor"/>
      </rPr>
      <t xml:space="preserve">(obrigatório somente se detentor de Certificado Operacional de Aeroporto) </t>
    </r>
  </si>
  <si>
    <r>
      <t xml:space="preserve">Estão estabelecidos procedimentos de gerenciamento de mudanças, que considere:  a) se a mudança pode afetar a eficácia dos controles de risco existentes; ou b) se novos perigos e riscos à segurança operacional podem ser introduzidos inadvertidamente? </t>
    </r>
    <r>
      <rPr>
        <sz val="10"/>
        <color theme="1"/>
        <rFont val="Calibri"/>
        <family val="2"/>
        <scheme val="minor"/>
      </rPr>
      <t xml:space="preserve">(obrigatório somente se detentor de Certificado Operacional de Aeroporto) </t>
    </r>
  </si>
  <si>
    <r>
      <t xml:space="preserve">Constam no MGSO requisitos para buscar a melhoria contínua do SGSO implantado? </t>
    </r>
    <r>
      <rPr>
        <sz val="10"/>
        <color theme="1"/>
        <rFont val="Calibri"/>
        <family val="2"/>
        <scheme val="minor"/>
      </rPr>
      <t xml:space="preserve">(obrigatório somente se detentor de Certificado Operacional de Aeroporto) </t>
    </r>
  </si>
  <si>
    <r>
      <t xml:space="preserve">Consta no MGSO a descrição dos meios para promover a segurança operacional no aeródromo, implementando ao menos os seguintes processos: 
(1) Treinamento e qualificação; e
(2) Divulgação do SGSO e comunicação acerca da segurança operacional?                                                                  </t>
    </r>
    <r>
      <rPr>
        <sz val="10"/>
        <color theme="1"/>
        <rFont val="Calibri"/>
        <family val="2"/>
        <scheme val="minor"/>
      </rPr>
      <t xml:space="preserve">(obrigatório somente se detentor de Certificado Operacional de Aeroporto) </t>
    </r>
  </si>
  <si>
    <r>
      <t>153.501 (b)(1)
 IS nº 153.501-001</t>
    </r>
    <r>
      <rPr>
        <sz val="9"/>
        <rFont val="Calibri (Corpo)"/>
      </rPr>
      <t xml:space="preserve"> item  6.2.1. e 6.2.2</t>
    </r>
  </si>
  <si>
    <t>Consta no MOPS procedimento para realização de gestões junto aos órgãos externos para a mitigação do risco provocado pela presença de focos atrativos de fauna e com potencial atrativo de fauna em área externa ao sítio aeroportuário?</t>
  </si>
  <si>
    <r>
      <t>Consta no MOPS procedimentos para garantir que a pista de pouso e decolagem esteja livre de obstáculos e que nenhum equipamento ou instalação (com exceção de auxílios à navegação) permaneça na:
(1) Faixa de pista de pista de pouso e decolagem;
(2) RESA;
(3) Faixa de pista de pista de táxi; e
(4) Zona desimpedida (</t>
    </r>
    <r>
      <rPr>
        <i/>
        <sz val="9"/>
        <color theme="1"/>
        <rFont val="Calibri"/>
        <family val="2"/>
        <scheme val="minor"/>
      </rPr>
      <t>clearway</t>
    </r>
    <r>
      <rPr>
        <sz val="9"/>
        <color theme="1"/>
        <rFont val="Calibri"/>
        <family val="2"/>
        <scheme val="minor"/>
      </rPr>
      <t>).                                                                    (é obrigatório para aeródromos Classe I  somente quando operar RBAC 135 agendado ou RBAC 121)</t>
    </r>
  </si>
  <si>
    <r>
      <t xml:space="preserve">Consta no MOPS procedimento para garantir que o  movimento total de aeronaves com ACN maior que o PCN não ultrapasse 5% do total de movimentos de aeronaves na pista nos últimos 12 meses? </t>
    </r>
    <r>
      <rPr>
        <i/>
        <sz val="12"/>
        <color theme="1"/>
        <rFont val="Calibri"/>
        <family val="2"/>
        <scheme val="minor"/>
      </rPr>
      <t xml:space="preserve">(Admite-se sobrecarga individual de até 10 % em pavimentos flexíveis e de 5 % em pavimentos rígidos ou de estrutura desconhecida.) </t>
    </r>
    <r>
      <rPr>
        <sz val="10"/>
        <color theme="1"/>
        <rFont val="Calibri"/>
        <family val="2"/>
        <scheme val="minor"/>
      </rPr>
      <t>(é obrigatório para aeródromos Classe I  somente quando operar RBAC 135 agendado ou RBAC 121)</t>
    </r>
  </si>
  <si>
    <r>
      <t xml:space="preserve">Consta no MOPS procedimento para a realização de AISO para o caso de movimento extraordinário de ANV com ACN que extrapole os limites definidos no requisito 153.103(a)(1)? </t>
    </r>
    <r>
      <rPr>
        <sz val="10"/>
        <color theme="1"/>
        <rFont val="Calibri"/>
        <family val="2"/>
        <scheme val="minor"/>
      </rPr>
      <t xml:space="preserve"> (é obrigatório para aeródromos Classe I  somente quando operar RBAC 135 agendado ou RBAC 121)</t>
    </r>
  </si>
  <si>
    <r>
      <t xml:space="preserve">Consta no MOPS procedimento para comunicar o órgão ATS (TWR, AFIS, APP ou ACC) quando a quantidade de luzes inoperantes ultrapassar os limites estabelecidos para cada tipo de operação, conforme as Tabelas 153.103-1, 153.103-2 e 153.103-3 ? </t>
    </r>
    <r>
      <rPr>
        <i/>
        <sz val="12"/>
        <rFont val="Calibri"/>
        <family val="2"/>
        <scheme val="minor"/>
      </rPr>
      <t xml:space="preserve">(Deve constar os dados para contato com o esses órgãos, a quantidade de luzes inoperantes para o tipo de operação e o procedimento para solicitação de NOTAM com </t>
    </r>
    <r>
      <rPr>
        <b/>
        <i/>
        <sz val="12"/>
        <rFont val="Calibri"/>
        <family val="2"/>
        <scheme val="minor"/>
      </rPr>
      <t>efeito imediato</t>
    </r>
    <r>
      <rPr>
        <i/>
        <sz val="12"/>
        <rFont val="Calibri"/>
        <family val="2"/>
        <scheme val="minor"/>
      </rPr>
      <t xml:space="preserve"> informando que o tipo de operação afetado está interrompido.)  </t>
    </r>
    <r>
      <rPr>
        <sz val="10"/>
        <rFont val="Calibri"/>
        <family val="2"/>
        <scheme val="minor"/>
      </rPr>
      <t>(é obrigatório para aeródromos Classe I  somente para luzes associadas à operação da pista de pouso e decolagem)</t>
    </r>
  </si>
  <si>
    <r>
      <t xml:space="preserve">As características físicas das barreiras de segurança, como elementos construtivos, altura e materiais empregados, são estabelecidas pelo operador de aeródromo utilizando-se de análise de risco, considerando os aspectos estabelecidos na IS 153.107? </t>
    </r>
    <r>
      <rPr>
        <sz val="10"/>
        <color theme="1"/>
        <rFont val="Calibri"/>
        <family val="2"/>
        <scheme val="minor"/>
      </rPr>
      <t xml:space="preserve"> </t>
    </r>
  </si>
  <si>
    <r>
      <t xml:space="preserve">Consta no MOPS procedimento de credenciamento 
de pessoas, veículos e equipamentos sob aspectos de SO referentes a: qualificação de profissionais na área operacional; treinamento estabelecido no PISOA; condições dos veículos; acesso e permanência na área de manobras? </t>
    </r>
    <r>
      <rPr>
        <sz val="10"/>
        <color theme="1"/>
        <rFont val="Calibri"/>
        <family val="2"/>
        <scheme val="minor"/>
      </rPr>
      <t>(é obrigatório para aeródromos Classe I  somente quando operar RBAC 135 agendado ou RBAC 121)</t>
    </r>
  </si>
  <si>
    <t>Consta no MOPS os procedimentos para monitoramento do risco da fauna,  considerando os elementos de verificação constantes no item 153.133 (b) aplicáveis, com a finalidade de identificação de fatores e focos atrativos de animais?</t>
  </si>
  <si>
    <t>Consta no MOPS os procedimentos para monitoramento do sistema de proteção da área operacional, considerando os elementos de 
verificação constantes no item 153.133 (b) aplicáveis, com a finalidade de identificar falhas no controle de acesso de pessoas e animais na área operacional 
no aeródromo?</t>
  </si>
  <si>
    <r>
      <t xml:space="preserve">Consta no MOPS os procedimentos para monitoramento da área de movimento,  considerando os elementos de verificação constantes no item 153.133 (b) aplicáveis, com a finalidade identificar situações, pessoas, equipamentos ou veículos que possam gerar impacto direto na operação aérea ou 
aeroportuária ? </t>
    </r>
    <r>
      <rPr>
        <sz val="10"/>
        <color theme="1"/>
        <rFont val="Calibri"/>
        <family val="2"/>
        <scheme val="minor"/>
      </rPr>
      <t>(obrigatório para Classe I somente se operar RBAC 135 agendado ou RBAC 121 ou se detentor de Certificado Operacional de Aeroporto)</t>
    </r>
  </si>
  <si>
    <r>
      <t xml:space="preserve">Consta no MOPS os procedimentos para monitoramento das posições de estacionamento de aeronaves, considerando os elementos de verificação constantes no item 153.133 (b) aplicáveis, com a finalidade identificar se as distâncias entre aeronaves estão sendo respeitadas e se os procedimentos de 
abordagem de aeronave ou relacionados à movimentação de pessoas, veículos e 
equipamentos estão sendo cumpridos ?  </t>
    </r>
    <r>
      <rPr>
        <sz val="10"/>
        <color theme="1"/>
        <rFont val="Calibri"/>
        <family val="2"/>
        <scheme val="minor"/>
      </rPr>
      <t>(obrigatório para Classes I e II somente se detentor de Certificado Operacional de Aeroporto)</t>
    </r>
  </si>
  <si>
    <r>
      <t xml:space="preserve">Consta no MOPS os procedimentos para monitoramento de equipamentos e veículos, considerando os elementos de verificação constantes no item 153.133 (b) aplicáveis, com a finalidade a identificação de falhas na sua condição física ou de funcionamento, bem como procedimentos negligenciados ou omitidos no desenvolvimento das atividades de atendimento em solo ? </t>
    </r>
    <r>
      <rPr>
        <sz val="10"/>
        <color theme="1"/>
        <rFont val="Calibri"/>
        <family val="2"/>
        <scheme val="minor"/>
      </rPr>
      <t>(obrigatório para Classe I somente se operar RBAC 135 agendado ou RBAC 121 ou se detentor de Certificado Operacional de Aeroporto)</t>
    </r>
  </si>
  <si>
    <r>
      <t xml:space="preserve">Consta no MOPS os procedimentos para monitoramento de obras e serviços de manutenção, considerando os elementos de verificação constantes no item 153.133 (b) aplicáveis, com a finalidade verificar se as atividades estão sendo executados conforme planejado no PESO e identificar situações que possam pôr em risco a operação de aeronaves? </t>
    </r>
    <r>
      <rPr>
        <sz val="10"/>
        <color theme="1"/>
        <rFont val="Calibri"/>
        <family val="2"/>
        <scheme val="minor"/>
      </rPr>
      <t>(obrigatório para Classe I quando a obra ou serviço de manutenção for realizado em área protegida da PPD com o aeródromo em funcionamento)</t>
    </r>
  </si>
  <si>
    <r>
      <t xml:space="preserve">O MOPS estabelece o responsável por informar aos pilotos, aos operadores aéreos e, quando existir, ao Serviço de Tráfego Aéreo do aeródromo sobre a presença na área de movimento de contaminantes que possam afetar as operações aéreas? </t>
    </r>
    <r>
      <rPr>
        <sz val="10"/>
        <color theme="1"/>
        <rFont val="Calibri"/>
        <family val="2"/>
        <scheme val="minor"/>
      </rPr>
      <t>(obrigatório para Classe I somente se operar RBAC 135 agendado ou RBAC 121)</t>
    </r>
  </si>
  <si>
    <t xml:space="preserve">Consta no MOPS o responsável pela supervisão das atividades desenvolvidas no(s) pátio(s) de estacionamento de aeronaves, incluindo condições operacionais e credenciamento de veículos e equipamentos e credenciamento e conduta de pessoas? </t>
  </si>
  <si>
    <r>
      <t xml:space="preserve">Consta no MOPS procedimentos para a alocação de aeronaves nas posições de estacionamento de forma compatível com o </t>
    </r>
    <r>
      <rPr>
        <i/>
        <sz val="12"/>
        <color theme="1"/>
        <rFont val="Calibri"/>
        <family val="2"/>
        <scheme val="minor"/>
      </rPr>
      <t>mix</t>
    </r>
    <r>
      <rPr>
        <sz val="12"/>
        <color theme="1"/>
        <rFont val="Calibri"/>
        <family val="2"/>
        <scheme val="minor"/>
      </rPr>
      <t xml:space="preserve"> de aeronaves?                                                 </t>
    </r>
    <r>
      <rPr>
        <i/>
        <sz val="12"/>
        <color theme="1"/>
        <rFont val="Calibri"/>
        <family val="2"/>
        <scheme val="minor"/>
      </rPr>
      <t xml:space="preserve">(Há instruções fáceis para orientar o pessoal que atribui as posições sobre o tipo de aeronave que pode estacionar na posição tal, alertas no caso de alocação inadequada, os afastamentos mínimos, envelopes, Ts de parada? Há ainda requisitos específicos para processamento de aeronaves maiores que a de referência (aeronave crítica de projeto), de maneira a garantir a distância mínima entre qualquer construção adjacente, aeronave em posição de estacionamento e outros objetos? ) </t>
    </r>
    <r>
      <rPr>
        <sz val="10"/>
        <color theme="1"/>
        <rFont val="Calibri"/>
        <family val="2"/>
        <scheme val="minor"/>
      </rPr>
      <t xml:space="preserve">(obrigatório para Classe I somente se operar RBAC 135 agendado ou RBAC 121)    </t>
    </r>
    <r>
      <rPr>
        <i/>
        <sz val="12"/>
        <color theme="1"/>
        <rFont val="Calibri"/>
        <family val="2"/>
        <scheme val="minor"/>
      </rPr>
      <t xml:space="preserve">               </t>
    </r>
  </si>
  <si>
    <r>
      <t xml:space="preserve">Consta no MOPS procedimento para informar à TWR quanto às posições que receberão as aeronaves em aproximação ou pousadas, bem como as posições inoperantes? ONDE HOUVER TORRE DE CONTROLE.  </t>
    </r>
    <r>
      <rPr>
        <sz val="10"/>
        <color theme="1"/>
        <rFont val="Calibri"/>
        <family val="2"/>
        <scheme val="minor"/>
      </rPr>
      <t xml:space="preserve">(obrigatório para Classe I somente se operar RBAC 135 agendado ou RBAC 121)  </t>
    </r>
    <r>
      <rPr>
        <sz val="12"/>
        <color theme="1"/>
        <rFont val="Calibri"/>
        <family val="2"/>
        <scheme val="minor"/>
      </rPr>
      <t xml:space="preserve">    </t>
    </r>
  </si>
  <si>
    <r>
      <t xml:space="preserve">Consta no MOPS procedimento para registro de movimentos de aeronaves, passageiros, carga aérea e mala posta? </t>
    </r>
    <r>
      <rPr>
        <sz val="10"/>
        <color theme="1"/>
        <rFont val="Calibri"/>
        <family val="2"/>
        <scheme val="minor"/>
      </rPr>
      <t xml:space="preserve"> (obrigatório para Classe I somente se operar RBAC 135 agendado ou RBAC 121)   </t>
    </r>
  </si>
  <si>
    <r>
      <t xml:space="preserve">Consta no MOPS procedimentos para assegurar a correta orientação dos pilotos durante o estacionamento da aeronave?  </t>
    </r>
    <r>
      <rPr>
        <sz val="10"/>
        <rFont val="Calibri"/>
        <family val="2"/>
        <scheme val="minor"/>
      </rPr>
      <t xml:space="preserve">(obrigatório para Classe I somente se operar RBAC 135 agendado ou RBAC 121, não sendo exigido, no entanto, o sinaleiro)   </t>
    </r>
  </si>
  <si>
    <r>
      <t xml:space="preserve">Consta no MOPS a definição do tipo e da quantidade de equipamento de extinção de incêndio necessário para intervenção inicial em caso de princípio de incêndio durante serviço de rampa?  </t>
    </r>
    <r>
      <rPr>
        <sz val="10"/>
        <rFont val="Calibri"/>
        <family val="2"/>
        <scheme val="minor"/>
      </rPr>
      <t>(obrigatório para Classe I somente se operar RBAC 135 agendado ou RBAC 121 ou se detentor de Certificado Operacional de Aeroporto)</t>
    </r>
  </si>
  <si>
    <r>
      <t xml:space="preserve">Consta no MOPS o responsável pela intervenção inicial para combate a princípio de incêndio em caso de princípio de incêndio durante serviço de rampa? </t>
    </r>
    <r>
      <rPr>
        <sz val="10"/>
        <rFont val="Calibri"/>
        <family val="2"/>
        <scheme val="minor"/>
      </rPr>
      <t xml:space="preserve">  (obrigatório para Classe I somente se operar RBAC 135 agendado ou RBAC 121 ou se detentor de Certificado Operacional de Aeroporto)</t>
    </r>
  </si>
  <si>
    <r>
      <t xml:space="preserve">Consta no MOPS o responsável pelo acionamento da equipe contraincêndio do aeródromo em caso de princípio de incêndio durante serviço de rampa?   </t>
    </r>
    <r>
      <rPr>
        <sz val="10"/>
        <rFont val="Calibri"/>
        <family val="2"/>
        <scheme val="minor"/>
      </rPr>
      <t>(obrigatório para Classe I somente se operar RBAC 135 agendado ou RBAC 121 ou se detentor de Certificado Operacional de Aeroporto)</t>
    </r>
  </si>
  <si>
    <r>
      <t xml:space="preserve">Consta no MOPS procedimentos para a comunicação rápida com a equipe contraincêndio do aeródromo em casos de emergência durante o abastecimento ou transferência de combustível? </t>
    </r>
    <r>
      <rPr>
        <sz val="10"/>
        <color theme="1"/>
        <rFont val="Calibri"/>
        <family val="2"/>
        <scheme val="minor"/>
      </rPr>
      <t>(obrigatório para Classe I somente se operar RBAC 135 agendado ou RBAC 121 )</t>
    </r>
  </si>
  <si>
    <r>
      <t xml:space="preserve">Consta no MOPS procedimentos para garantir a segurança do deslocamento de passageiros pelo área de movimento? </t>
    </r>
    <r>
      <rPr>
        <i/>
        <sz val="12"/>
        <color theme="1"/>
        <rFont val="Calibri"/>
        <family val="2"/>
        <scheme val="minor"/>
      </rPr>
      <t xml:space="preserve">(Garantir que os locais de trajeto utilizados pelos passageiros estejam claramente definidos, visíveis, sinalizados e livres de qualquer obstáculo. Uso de cones, faixas, sinalização horizontal, orientação da companhia aérea e do fiscal para direcionar o deslocamento dos passageiros.) </t>
    </r>
    <r>
      <rPr>
        <sz val="10"/>
        <color theme="1"/>
        <rFont val="Calibri"/>
        <family val="2"/>
        <scheme val="minor"/>
      </rPr>
      <t>(obrigatório para Classe I somente se operar RBAC 135 agendado ou RBAC 121 )</t>
    </r>
  </si>
  <si>
    <r>
      <t xml:space="preserve">O MOPS estabelece procedimento para que pessoa, veículo ou equipamento mantenha, durante a execução de sua atividade na área de manobras, comunicação bilateral permanente ? (O equipamento de radiocomunicação ligado na frequência do canal de comunicação com o órgão ATS, se aeródromo controlado, ou na FCA, em caso de aeródromo não controlado ou no período de indisponibilidade do órgão ATS se aeródromo controlado, deve permanecer com o indivíduo que acessar ou se mantiver na área de manobras, ainda que seja necessária sua saída de veículo ou equipamento) </t>
    </r>
    <r>
      <rPr>
        <sz val="10"/>
        <color theme="1"/>
        <rFont val="Calibri"/>
        <family val="2"/>
        <scheme val="minor"/>
      </rPr>
      <t>(obrigatório para Classe I somente se operar RBAC 135 agendado ou RBAC 121 )</t>
    </r>
  </si>
  <si>
    <t>153.113                                         item 9.17 da IS 153-001                            FC 153.113(a) a (e)</t>
  </si>
  <si>
    <r>
      <t xml:space="preserve">O MOPS estabelece requisitos para a área de manobras quanto a: a) ingresso de veículos, pessoas e aeronaves; b) reboque de aeronaves; c) comunicação por radiotelefonia (RTF); d) comportamento da movimentação de aeronaves e veículos; e) remoção de veículo ou pessoa não-autorizada a ingressar ou permanecer na área de manobras? </t>
    </r>
    <r>
      <rPr>
        <sz val="10"/>
        <color theme="1"/>
        <rFont val="Calibri"/>
        <family val="2"/>
        <scheme val="minor"/>
      </rPr>
      <t>(obrigatório para Classe I somente se operar RBAC 135 agendado ou RBAC 121 )</t>
    </r>
  </si>
  <si>
    <t>153.109(a)                        FC 153.109(a)</t>
  </si>
  <si>
    <t>153.109(a)                                    FC 153.109(a)</t>
  </si>
  <si>
    <t>153.109(a)                                 FC 153.109(a)</t>
  </si>
  <si>
    <t>153.109(a)                                FC 153.109(a)</t>
  </si>
  <si>
    <t>153.109(a)                                  FC 153.109(a)</t>
  </si>
  <si>
    <r>
      <t xml:space="preserve">É previsto por parte do operador do aeródromo a realização de avaliação  técnica e de segurança operacional quando as finalidades estabelecidas nos parágrafos 153.203(a), 153.205(a), 153.207(a), 153.211(a), 153.211(b), 153.217(a), 153.219(a) e 153.221(a) não forem atendidas ? </t>
    </r>
    <r>
      <rPr>
        <sz val="10"/>
        <color theme="1"/>
        <rFont val="Calibri"/>
        <family val="2"/>
        <scheme val="minor"/>
      </rPr>
      <t>(obrigatório para Classe I somente se operar RBAC 135 agendado ou RBAC 121)</t>
    </r>
  </si>
  <si>
    <r>
      <t xml:space="preserve">O MOPS do aeródromo informa se as medições do índice de serventia do pavimento são realizadas conforme frequência definida na Tabela 153.203-1? (Vide IS nº 153.203-001) </t>
    </r>
    <r>
      <rPr>
        <sz val="10"/>
        <color theme="1"/>
        <rFont val="Calibri"/>
        <family val="2"/>
        <scheme val="minor"/>
      </rPr>
      <t>(obrigatório para Classe I somente se operar RBAC 135 agendado ou RBAC 121)</t>
    </r>
  </si>
  <si>
    <r>
      <t xml:space="preserve">O MOPS do aeródromo descreve procedimentos para monitoramento da funcionalidade do pavimento por meio de medições do índice de serventia da condição geral da superfície do pavimento da pista de pouso e decolagem, da pista de táxi e do pátio de estacionamento de aeronaves? </t>
    </r>
    <r>
      <rPr>
        <sz val="10"/>
        <color theme="1"/>
        <rFont val="Calibri"/>
        <family val="2"/>
        <scheme val="minor"/>
      </rPr>
      <t>(obrigatório para Classe I somente se operar RBAC 135 agendado ou RBAC 121)</t>
    </r>
  </si>
  <si>
    <r>
      <t xml:space="preserve">O MOPS do aeródromo descreve procedimentos para monitoramento de defeitos do pavimento por meio de inspeções visuais regulares? </t>
    </r>
    <r>
      <rPr>
        <sz val="10"/>
        <color theme="1"/>
        <rFont val="Calibri"/>
        <family val="2"/>
        <scheme val="minor"/>
      </rPr>
      <t>(obrigatório para Classe I somente se operar RBAC 135 agendado ou RBAC 121)</t>
    </r>
  </si>
  <si>
    <r>
      <t xml:space="preserve">O MOPS do aeródromo descreve procedimentos para monitoramento das juntas de dilatação dos pavimentos por meio de inspeções visuais regulares? </t>
    </r>
    <r>
      <rPr>
        <sz val="10"/>
        <color theme="1"/>
        <rFont val="Calibri"/>
        <family val="2"/>
        <scheme val="minor"/>
      </rPr>
      <t>(obrigatório para Classe I somente se operar RBAC 135 agendado ou RBAC 121)</t>
    </r>
  </si>
  <si>
    <t>O MOPS do aeródromo descreve procedimentos para manter a pista de pouso e decolagem em condições operacionais visando a resistência à derrapagem (aderência), ao controle direcional das aeronaves e à integridade dos equipamentos aeronáuticos?</t>
  </si>
  <si>
    <t>O MOPS do aeródromo descreve procedimentos para medição da irregularidade longitudinal do pavimento da pista de pouso e decolagem do aeródromo, atendendo à frequencia mínima estabelecida no regulamento?</t>
  </si>
  <si>
    <r>
      <t xml:space="preserve">O MOPS do aeródromo descreve procedimentos para monitoramento do coeficiente de atrito do pavimento da pista de pouso e decolagem, atendendo à frequencia mínima estabelecida no regulamento? </t>
    </r>
    <r>
      <rPr>
        <sz val="10"/>
        <color theme="1"/>
        <rFont val="Calibri"/>
        <family val="2"/>
        <scheme val="minor"/>
      </rPr>
      <t>(obrigatório para Classe I somente se operar  RBAC 121 em aeronaves com motor a reação / obrigatório para Classe II somente se operar aeronaves com motor a reação)</t>
    </r>
  </si>
  <si>
    <r>
      <t xml:space="preserve">O MOPS do aeródromo descreve procedimentos para monitoramento da profundidade da macrotextura do pavimento da pista de pouso e decolagem, atendendo à frequencia mínima estabelecida no regulamento? </t>
    </r>
    <r>
      <rPr>
        <sz val="10"/>
        <color theme="1"/>
        <rFont val="Calibri"/>
        <family val="2"/>
        <scheme val="minor"/>
      </rPr>
      <t>(obrigatório para Classe I somente se operar  RBAC 121 em aeronaves com motor a reação / obrigatório para Classe II somente se operar aeronaves com motor a reação)</t>
    </r>
  </si>
  <si>
    <r>
      <t xml:space="preserve">O MOPS do aeródromo descreve procedimentos para monitoramento do acúmulo de borracha no pavimento da pista de pouso e decolagem? </t>
    </r>
    <r>
      <rPr>
        <sz val="10"/>
        <color theme="1"/>
        <rFont val="Calibri"/>
        <family val="2"/>
        <scheme val="minor"/>
      </rPr>
      <t>(obrigatório para Classe I somente se operar  RBAC 121 em aeronaves com motor a reação / obrigatório para Classe II somente se operar aeronaves com motor a reação)</t>
    </r>
  </si>
  <si>
    <r>
      <t xml:space="preserve">O MOPS do aeródromo descreve procedimentos para manter a pista de táxi e o pátio de estacionamento de aeronaves em condições operacionais visando ao controle direcional das aeronaves e à integridade dos equipamentos aeronáuticos? </t>
    </r>
    <r>
      <rPr>
        <sz val="10"/>
        <color theme="1"/>
        <rFont val="Calibri"/>
        <family val="2"/>
        <scheme val="minor"/>
      </rPr>
      <t>(obrigatório para Classe I somente se operar RBAC 135 agendado ou RBAC 121)</t>
    </r>
  </si>
  <si>
    <r>
      <t>O MOPS do aeródromo descreve procedimentos para manter as vias de circulação de veículos, equipamentos e pessoas em condições de trafegabilidade?</t>
    </r>
    <r>
      <rPr>
        <sz val="10"/>
        <color theme="1"/>
        <rFont val="Calibri"/>
        <family val="2"/>
        <scheme val="minor"/>
      </rPr>
      <t xml:space="preserve"> (obrigatório para Classe I somente se operar RBAC 135 agendado ou RBAC 121)</t>
    </r>
  </si>
  <si>
    <t>O MOPS do aeródromo descreve procedimentos para manutenção do sistema de drenagem de modo a: (a) evitar que o acúmulo de água na superfície do sistema de pistas e pátio de estacionamento de aeronaves prejudique a segurança das operações aéreas e aeroportuárias; e (b) não propiciar condições para atração de fauna.</t>
  </si>
  <si>
    <r>
      <t>Na existência de ranhuras transversais (</t>
    </r>
    <r>
      <rPr>
        <i/>
        <sz val="12"/>
        <color theme="1"/>
        <rFont val="Calibri"/>
        <family val="2"/>
        <scheme val="minor"/>
      </rPr>
      <t>grooving</t>
    </r>
    <r>
      <rPr>
        <sz val="12"/>
        <color theme="1"/>
        <rFont val="Calibri"/>
        <family val="2"/>
        <scheme val="minor"/>
      </rPr>
      <t>) na pista de pouso e decolagem o MOPS do aeródromo contém procedimentos de manutenção visando mantê-las livre de obstrução que possam comprometer as condições de drenabilidade?</t>
    </r>
  </si>
  <si>
    <t>O MOPS do aeródromo descreve procedimentos para manter os sistemas elétricos em condições operacionais, objetivando o correto funcionamento de todos os equipamentos alimentados, bem como a continuidade da alimentação dos equipamentos essenciais à navegação aérea?</t>
  </si>
  <si>
    <t>O MOPS do aeródromo descreve procedimentos para manter a entrada de energia secundária de forma a atender ao estabelecido na Tabela F-1 do RBAC 154 bem como para garantir a contínua disponibilidade dos recursos do SESCINC mencionados no parágrafo 153.425(b) e na seção 153.427?</t>
  </si>
  <si>
    <t>O MOPS do aeródromo descreve procedimentos para realizar monitoramento e manutenção preventiva para os circuitos e componentes dos sistemas elétricos de modo a preservar a eficácia e a continuidade da energia fornecida?</t>
  </si>
  <si>
    <t xml:space="preserve">O MOPS do aeródromo descreve procedimentos para manter os auxílios visuais (indicadores e dispositivos de sinalização; sinalização horizontal; luzes; sinalização vertical; balizas; e indicadores de áreas de uso restrito) em condições físicas e operacionais, objetivando a visualização, identificação e entendimento do auxílio visual por parte do piloto e pessoal em solo, bem como da infraestrutura ao qual estiver associado, conforme critérios estabelecidos em 153.217(c) a 153.217(g)? </t>
  </si>
  <si>
    <t>153.217(a)                153.217(c) a 153.217(g)</t>
  </si>
  <si>
    <t>O MOPS do aeródromo descreve procedimentos para manter o sistema de proteção da área operacional em condições físicas e de funcionamento?</t>
  </si>
  <si>
    <t>O MOPS do aeródromo descreve procedimentos para manter os equipamentos e veículos que atuam na área operacional em condições operacionais, visando à continuidade e à eficácia dos serviços aeroportuários?</t>
  </si>
  <si>
    <t>O MOPS do aeródromo descreve procedimentos para manter a condição de adequação dos equipamentos e veículos em relação ao: funcionamento das partes mecânicas; funcionamento das partes elétricas e visualização da pintura?</t>
  </si>
  <si>
    <t>O MOPS do aeródromo define a distância de segurança em relação aos sistemas elétricos, para a realização de obras ou serviço de manutenção quando aeródromo estiver operando em baixa visibilidade?</t>
  </si>
  <si>
    <r>
      <t xml:space="preserve">O MOPS do aeródromo estabelece requisitos para execução de obras ou serviços de manutenção dentro da área operacional do aeródromo de modo a manter a segurança das operações aéreas e aeroportuárias? </t>
    </r>
    <r>
      <rPr>
        <sz val="10"/>
        <color theme="1"/>
        <rFont val="Calibri"/>
        <family val="2"/>
        <scheme val="minor"/>
      </rPr>
      <t>(Devem ser estabelecidos requisitos quanto a:                                          (1) critérios para autorização de início da execução de obra ou serviço de manutenção;
(2) divulgação do PESO à comunidade aeroportuária afetada;
(3) limpeza da área onde estiver sendo realizada a obra ou serviço de manutenção;
(4) evacuação do local da obra ou serviço de manutenção em situações de emergência ou a pedido do órgão ATS;
(5) suspensão ou impedimento de execução de obra ou serviço de manutenção, quando este continuar gerando risco às operações aéreas;
(6) comunicação à comunidade aeroportuária sobre paralisação, prorrogação ou conclusão da obra ou serviço de manutenção;
(7) inspeção durante a execução da obra ou serviço de manutenção e antes da reabertura ao tráfego;
(8) critérios para retorno temporário às operações antes do término de obras de pavimentação de pista de pouso e decolagem.)</t>
    </r>
    <r>
      <rPr>
        <sz val="12"/>
        <color theme="1"/>
        <rFont val="Calibri"/>
        <family val="2"/>
        <scheme val="minor"/>
      </rPr>
      <t xml:space="preserve">
</t>
    </r>
  </si>
  <si>
    <r>
      <t xml:space="preserve">O MOPS do aeródromo estabelece PESO específico para os serviços periódicos de manutenção listados na seção 153.201 do RBAC 153? </t>
    </r>
    <r>
      <rPr>
        <sz val="10"/>
        <color theme="1"/>
        <rFont val="Calibri"/>
        <family val="2"/>
        <scheme val="minor"/>
      </rPr>
      <t>(obrigatório para Classe I quando obra ou serviço de manutenção realizado em área protegida da PPD com o aeródromo em funcionamento)</t>
    </r>
  </si>
  <si>
    <t>5.3.3</t>
  </si>
  <si>
    <t>5.3.4</t>
  </si>
  <si>
    <t>5.4.3</t>
  </si>
  <si>
    <t>5.9.3</t>
  </si>
  <si>
    <t>5.10.1</t>
  </si>
  <si>
    <t>6.2.2</t>
  </si>
  <si>
    <t>6.2.3</t>
  </si>
  <si>
    <t>6.2.5</t>
  </si>
  <si>
    <t>6.3.2</t>
  </si>
  <si>
    <t>6.3.3</t>
  </si>
  <si>
    <t>6.3.5</t>
  </si>
  <si>
    <t>6.6.1</t>
  </si>
  <si>
    <t>Sim</t>
  </si>
  <si>
    <r>
      <rPr>
        <sz val="9"/>
        <rFont val="Calibri"/>
        <family val="2"/>
        <scheme val="minor"/>
      </rPr>
      <t xml:space="preserve"> </t>
    </r>
    <r>
      <rPr>
        <sz val="9"/>
        <color theme="1"/>
        <rFont val="Calibri"/>
        <family val="2"/>
        <scheme val="minor"/>
      </rPr>
      <t>153.39(a)(2)</t>
    </r>
  </si>
  <si>
    <t>139.311(a)(4)</t>
  </si>
  <si>
    <r>
      <t xml:space="preserve">Consta no MOPS </t>
    </r>
    <r>
      <rPr>
        <sz val="12"/>
        <color theme="1"/>
        <rFont val="Calibri"/>
        <family val="2"/>
        <scheme val="minor"/>
      </rPr>
      <t>as especificações operativas? ((i) aeronave crítica pretendida; (ii) código de referência do aeródromo; (iii) tipo de operação em cada cabeceira (IFR precisão, não precisão, VFR); e (iv) restrições de classes e tipos de aeronaves e serviços aéreos permitidos no aeródromo, se aplicável</t>
    </r>
  </si>
  <si>
    <t>139.311(a)(6)</t>
  </si>
  <si>
    <r>
      <rPr>
        <sz val="9"/>
        <rFont val="Calibri"/>
        <family val="2"/>
        <scheme val="minor"/>
      </rPr>
      <t xml:space="preserve">139.311(a)(2)  </t>
    </r>
    <r>
      <rPr>
        <sz val="9"/>
        <color theme="1"/>
        <rFont val="Calibri"/>
        <family val="2"/>
        <scheme val="minor"/>
      </rPr>
      <t>153.39(a)(3)</t>
    </r>
  </si>
  <si>
    <t>139.311(a)(3)            153.15(a)</t>
  </si>
  <si>
    <t>Consta no MOPS a lista de NESO e isenções concedidos pela ANAC, bem como os procedimentos identificados como medidas mitigadoras adicionais?</t>
  </si>
  <si>
    <t>139.311(a)(5)</t>
  </si>
  <si>
    <t>1.3</t>
  </si>
  <si>
    <t>1.4</t>
  </si>
  <si>
    <t>1.5</t>
  </si>
  <si>
    <t>1.6</t>
  </si>
  <si>
    <t>1.7</t>
  </si>
  <si>
    <t>1.8</t>
  </si>
  <si>
    <t>1.9</t>
  </si>
  <si>
    <t>1.10</t>
  </si>
  <si>
    <t>CONTEÚDO DO MOPS</t>
  </si>
  <si>
    <t>REQUISITOS E TREINAMENTOS PARA O PESSOAL</t>
  </si>
  <si>
    <t>153.25(a)</t>
  </si>
  <si>
    <t>Consta no MOPS (MGSO) as responsabilidades do profissional responsável pelo gerenciamento da segurança operacional?</t>
  </si>
  <si>
    <t>153.27(a)</t>
  </si>
  <si>
    <t>Consta no MOPS as responsabilidades do profissional responsável pela operação aeroportuária?</t>
  </si>
  <si>
    <t>153.29(a)</t>
  </si>
  <si>
    <t>Consta no MOPS as responsabilidades do profissional responsável pela manutenção aeroportuária?</t>
  </si>
  <si>
    <t>153.31(a)</t>
  </si>
  <si>
    <t>Consta no MOPS (PCINC) as responsabilidades do profissional responsável pela resposta à emergência?</t>
  </si>
  <si>
    <t>1.11</t>
  </si>
  <si>
    <t>1.12</t>
  </si>
  <si>
    <t>1.13</t>
  </si>
  <si>
    <t>1.14</t>
  </si>
  <si>
    <t>153.35 (c)</t>
  </si>
  <si>
    <t>Constam no MGSO requisitos de controle da documentação e dos registros relacionados ao SGSO, compreendendo identificação, armazenamento, distribuição, atualização, revisão e descarte?</t>
  </si>
  <si>
    <t>153.53(e)(1)</t>
  </si>
  <si>
    <t>3.1.2</t>
  </si>
  <si>
    <t>153.23(a)</t>
  </si>
  <si>
    <t>Consta no MOPS (MGSO) as responsabilidades do gestor responsável do aeródromo?</t>
  </si>
  <si>
    <t>O MOPS estabelece o responsável por informar aos pilotos, aos operadores aéreos e, quando existir, ao Serviço de Tráfego Aéreo do aeródromo sobre eventuais falhas ou operações irregulares que possam afetar as operações aéreas detectadas no pavimento, na sinalização horizontal e vertical, na sinalização luminosa, nos padrões de movimentação no solo e nos auxílios à navegação, bem como a presença de eventuais perigos temporários?</t>
  </si>
  <si>
    <t>Consta no MOPS informação (fotografias, figuras, etc.) sobre os obstáculos constantes nas superfícies de aproximação e decolagem na área próxima do aeroporto? (carta de obstáculos, PBZPA, etc.)</t>
  </si>
  <si>
    <t xml:space="preserve">153.133(a)(1)                 </t>
  </si>
  <si>
    <t>5.5.13</t>
  </si>
  <si>
    <r>
      <t xml:space="preserve">Consta no MOPS procedimentos para garantir a segurança durante o o abastecimento ou transferência de combustível de aeronave? </t>
    </r>
    <r>
      <rPr>
        <i/>
        <sz val="12"/>
        <rFont val="Calibri"/>
        <family val="2"/>
        <scheme val="minor"/>
      </rPr>
      <t xml:space="preserve">(Informar o local onde é realizada a transferência e abastecimento de combustível.)  </t>
    </r>
    <r>
      <rPr>
        <sz val="10"/>
        <rFont val="Calibri"/>
        <family val="2"/>
        <scheme val="minor"/>
      </rPr>
      <t>(obrigatório para Classe I somente se operar RBAC 135 agendado ou RBAC 121 )</t>
    </r>
  </si>
  <si>
    <t>Consta no MOPS o documento do SOCMS, indicando a responsabilidade dos entes envolvidos na execução dos procedimentos definidos para o Sistema?</t>
  </si>
  <si>
    <t>153.109(a)                      FC 153.109(a)</t>
  </si>
  <si>
    <t xml:space="preserve">153.109(a)                                FC 153.109(a)               FC 153.111(g)    </t>
  </si>
  <si>
    <t>153.111(g)                        FC 153.111(g)</t>
  </si>
  <si>
    <r>
      <t>O MOPS estabelece os requisitos mínimos quanto à movimentação de aeronaves, veículos, equipamentos e pessoas na área operacional: (a) altura máxima permitida para veículos e equipamentos; b) velocidade de deslocamento nas vias de acesso e vias de serviço; c) pontos de parada nas vias; d) sentido das vias; e) cruzamentos de vias com pista de táxi; f) cruzamentos entre vias; g) movimentação de aeronave em procedimento de tratoramento; h) trânsito de passageiros no pátio de aeronaves durante procedimentos de embarque e desembarque, se cabível; i) prioridade de tráfego de veículos atuando em atividade de resposta à emergência; j) respeito aos auxílios visuais e regras de tráfego no aeródromo; k) execução de atividades de comboio. )</t>
    </r>
    <r>
      <rPr>
        <sz val="10"/>
        <color theme="1"/>
        <rFont val="Calibri"/>
        <family val="2"/>
        <scheme val="minor"/>
      </rPr>
      <t xml:space="preserve"> (obrigatório para Classe I somente se operar RBAC 135 agendado ou RBAC 121 ou detentor de Certificado Operacional de Aeroporto)</t>
    </r>
  </si>
  <si>
    <r>
      <t>Consta no SOCMS procedimentos definidos em relação à movimentação de pessoas, equipamentos e veículos de solo, com especial atenção àquelas que possam conflitar com a movimentação de aeronaves?</t>
    </r>
    <r>
      <rPr>
        <sz val="10"/>
        <color theme="1"/>
        <rFont val="Calibri"/>
        <family val="2"/>
        <scheme val="minor"/>
      </rPr>
      <t xml:space="preserve"> </t>
    </r>
  </si>
  <si>
    <r>
      <t>Constam no SOCMS procedimentos específicos para operação em baixa visibilidade quanto à adoção de medidas adicionais nos casos de aeródromos com configuração complexa?</t>
    </r>
    <r>
      <rPr>
        <sz val="10"/>
        <color theme="1"/>
        <rFont val="Calibri"/>
        <family val="2"/>
        <scheme val="minor"/>
      </rPr>
      <t xml:space="preserve"> (o operador de aeródromo deve determinar qual a pista de pouso e decolagem será utilizada para as operações em baixa visibilidade, bem como as pistas de táxi utilizadas para estabelecer as rotas padronizadas)</t>
    </r>
  </si>
  <si>
    <t>153.109(a)
FC 153.109(a)</t>
  </si>
  <si>
    <t xml:space="preserve">Constam as responsabilidades das partes envolvidas com as operações em baixa visibilidade, tais como:
1. operador de aeródromo; 2. órgão de controle de tráfego aéreo;  3. Centro de Operações Aeroportuárias (COA); 4. motoristas e demais profissionais que atuam na área operacional; 5. pilotos; 6. operadores de hangares e condôminos. </t>
  </si>
  <si>
    <r>
      <t xml:space="preserve">Constam no SOCMS as fases de preparação, entrada em operação e término das operações em baixa visibilidade? </t>
    </r>
    <r>
      <rPr>
        <sz val="10"/>
        <color theme="1"/>
        <rFont val="Calibri"/>
        <family val="2"/>
        <scheme val="minor"/>
      </rPr>
      <t>Procedimentos tais como:
I. TWR notifica o operador do aeródromo sobre o início das operações em baixa vi-sibilidade;
II. operador do aeródromo inicia a inspeção prevista no SOCMS;
III. operador do aeródromo notifica a comunidade aeroportuária afetada pelas mudan-ças;
IV. TWR atualiza ATIS com informação de que os procedimentos de baixa visibilidade estão em vigor no aeroporto;
V. TWR cancela operações em baixa visibilidade via ATIS quando o aumento da vi-sibilidade permitir operações normais; e
VI. operador do aeródromo notifica à comunidade aeroportuária afetada que os proce-dimentos de baixa visibilidade terminaram.</t>
    </r>
  </si>
  <si>
    <r>
      <t xml:space="preserve">Consta no SOCMS procedimentos específicos para operação em baixa visibilidade quanto a requisitos para operação de auxílios luminosos e de docagem, abordando ainda os procedimentos para o caso de falha desses auxílios?
</t>
    </r>
    <r>
      <rPr>
        <sz val="10"/>
        <color theme="1"/>
        <rFont val="Calibri"/>
        <family val="2"/>
        <scheme val="minor"/>
      </rPr>
      <t>(a) não haver duas lâmpadas adjacentes queimadas das luzes de borda e de eixo de pista de táxi;
(b) não haver mais de duas lâmpadas queimadas da barra de parada (não adjacentes);
(c) não haver mais de uma lâmpada queimada das luzes de proteção da pista;
(d) não haver mais de uma lâmpada queimada das luzes de posição intermediária de espera.</t>
    </r>
  </si>
  <si>
    <r>
      <t xml:space="preserve">Foram especificados os padrões de movimentação de aeronaves em solo em condições de baixa visibilidade? </t>
    </r>
    <r>
      <rPr>
        <sz val="10"/>
        <color theme="1"/>
        <rFont val="Calibri"/>
        <family val="2"/>
        <scheme val="minor"/>
      </rPr>
      <t>(Como parte da definição de padrões de movimentação, o operador de aeródromo deve estabelecer rotas padronizadas, as quais devem ser publicadas como informações aeronáuticas, contendo pelo menos as informações elencadas na IS 153-001, quais sejam: 1) rota com as pistas de táxi destinadas para as operações em baixa visibilidade;  2) legenda exibindo apropriadamente a simbologia e terminologia; 3) localização de pistas de pouso e decolagem, pistas de táxi, pátios de estacionamento e terminais;  4) localização de luzes de eixo de pista de pouso e decolagem e de pista de táxi;  5) localização das barras de parada;  6) localização das posições de espera;  7) localização das luzes de posições intermediárias de espera;  8) localização dos limites da área de manobras;  9) 
localização de fillets inadequados nas curvas de pistas de táxi e a necessidade da manobra de judgmental over-steering pelos pilotos;  10) localização da Seção Contraincêndio de Aeródromo (SCI);  11) identificação dos hot spots; e  12) características únicas do aeroporto aeródromo e/ou procedimentos locais)</t>
    </r>
  </si>
  <si>
    <r>
      <t>Os programas de manutenção contidos no MOPS do aeródromo atendem aos requisitos elencados no item 6.1.5.1 da IS 153-002?</t>
    </r>
    <r>
      <rPr>
        <sz val="10"/>
        <color theme="1"/>
        <rFont val="Calibri"/>
        <family val="2"/>
        <scheme val="minor"/>
      </rPr>
      <t xml:space="preserve"> (a) ser específico e adequado às características de suas facilidades e equipamentos; b) ser de fácil entendimento e manuseio, com instruções claras e objetivas; c) refletir a concentração de ações nos processos de monitoramento e manutenção preventiva de cada elemento; d) ser estruturado de modo a obter a continuidade das ações até a solução definitiva da não conformidade detectada; e) explicitar sua finalidade; f) descrever a infraestrutura, equipamentos ou facilidades a serem mantidas ou verificadas; g) conter níveis de serviço ou padrões de aceitabilidade para a operação dos equipamentos, infraestrutura ou facilidades da área operacional mantida; h) definir a priorização para execução dos serviços de manutenção; i) conter a programação das atividades; e j) armazenar dados e realizar seu processamento e análise de maneira a proporcionar a melhoria contínua do sistema de manutenção aeroportuária.</t>
    </r>
  </si>
  <si>
    <r>
      <t xml:space="preserve">O MOPS do aeródromo descreve procedimentos de monitoramento para manter as áreas não-pavimentadas situadas na área operacional em condições operacionais visando à adequada operação e à proteção de: (1) aeronaves, veículos e pessoas; e (2) equipamentos aeronáuticos e aeroportuários? </t>
    </r>
    <r>
      <rPr>
        <sz val="10"/>
        <color theme="1"/>
        <rFont val="Calibri"/>
        <family val="2"/>
        <scheme val="minor"/>
      </rPr>
      <t>(obrigatório para Classe I somente para PPD, sua faixa preparada e RESA  ou, para as demais áreas não pavimentadas, somente se operar RBAC 135 agendado ou RBAC 121)</t>
    </r>
  </si>
  <si>
    <t>6.6.2</t>
  </si>
  <si>
    <t>153.211(e)</t>
  </si>
  <si>
    <r>
      <t xml:space="preserve">O MOPS do aeródromo descreve procedimentos para manter a faixa preparada e RESA niveladas, sem sulcos, saliências, depressões ou outras variações? </t>
    </r>
    <r>
      <rPr>
        <sz val="10"/>
        <color theme="1"/>
        <rFont val="Calibri"/>
        <family val="2"/>
        <scheme val="minor"/>
      </rPr>
      <t>(obrigatório para Classe I somente para PPD, sua faixa preparada e RESA  ou, para as demais áreas não pavimentadas, somente se operar RBAC 135 agendado ou RBAC 121)</t>
    </r>
  </si>
  <si>
    <t>6.7.2</t>
  </si>
  <si>
    <r>
      <t xml:space="preserve">O MOPS do aeródromo informa a existência de programa específico para o gerenciamento do risco da fauna?
</t>
    </r>
    <r>
      <rPr>
        <sz val="10"/>
        <rFont val="Calibri"/>
        <family val="2"/>
        <scheme val="minor"/>
      </rPr>
      <t>Sugestão de pergunta: o sistema de manutenção apresentado no MOPS prevê a execução das ações previstas em programa específico para o gerenciamento da fauna (quando houver)?</t>
    </r>
    <r>
      <rPr>
        <sz val="12"/>
        <rFont val="Calibri"/>
        <family val="2"/>
        <scheme val="minor"/>
      </rPr>
      <t xml:space="preserve"> </t>
    </r>
    <r>
      <rPr>
        <sz val="10"/>
        <rFont val="Calibri"/>
        <family val="2"/>
        <scheme val="minor"/>
      </rPr>
      <t>(Obrigatório quando aplicável a Subparte H)</t>
    </r>
  </si>
  <si>
    <t>153.213(b)</t>
  </si>
  <si>
    <t>6.12.4</t>
  </si>
  <si>
    <t>O MOPS do aeródromo descreve procedimentos para manter ações de monitoramento e manutenção de equipamentos e veículos que atuam na área operacional, conforme as especificações e orientações do fabricante do equipamento ou veículo?</t>
  </si>
  <si>
    <t>153.223(a)(2)(ii)</t>
  </si>
  <si>
    <t xml:space="preserve">153.223(c)(1)(i) e (ii)                                                                         FC 153.223(c) </t>
  </si>
  <si>
    <r>
      <t>O MOPS do aeródromo descreve procedimentos para manter a sinalização viária inserida na área operacional em condições de visibilidade e entendimento para condutores de veículos e pedestres bem como preservar a eficácia e continuidade das informações para a qual a sinalização viária inserida na área operacional foi projetada?</t>
    </r>
    <r>
      <rPr>
        <sz val="10"/>
        <color theme="1"/>
        <rFont val="Calibri"/>
        <family val="2"/>
        <scheme val="minor"/>
      </rPr>
      <t xml:space="preserve"> (devem ser considerados ainda os seguintes requisitos: a) atender às disposições normativas do Departamento Nacional de Trânsito (DENATRAN); b) manter números e letras de maneira a ter seu perfeito entendimento por parte dos condutores de veículos; c) manter a sinalização horizontal viária em conformidade com as especificações e orientações do fabricante do produto aplicado; d) quanto à sinalização vertical viária, devem ser mantidas as condições adequadas de visibilidade e contraste da placa informativa bem como a integridade do suporte, da fixação e da placa informativa.  </t>
    </r>
  </si>
  <si>
    <t>5.9.4</t>
  </si>
  <si>
    <r>
      <t>Consta no MOPS a delimitação da área protegida? 
(</t>
    </r>
    <r>
      <rPr>
        <i/>
        <sz val="12"/>
        <rFont val="Calibri"/>
        <family val="2"/>
        <scheme val="minor"/>
      </rPr>
      <t>Os motoristas que acessam a área de manobras devem conhecer os pontos na área gramada a partir dos quais devem informar pista livre.)</t>
    </r>
  </si>
  <si>
    <t>FC 153.115(c)</t>
  </si>
  <si>
    <t>3.2.5</t>
  </si>
  <si>
    <t>3.2.6</t>
  </si>
  <si>
    <r>
      <t>Foram estabelecidos no MGSO indicadores e metas associadas a cada objetivo de segurança operacional, bem como prazo para o atingimento das metas?</t>
    </r>
    <r>
      <rPr>
        <sz val="10"/>
        <color theme="1"/>
        <rFont val="Calibri"/>
        <family val="2"/>
        <scheme val="minor"/>
      </rPr>
      <t xml:space="preserve"> (obrigatório somente se detentor de Certificado Operacional de Aeroporto) </t>
    </r>
  </si>
  <si>
    <r>
      <t xml:space="preserve">A autoridade para tomar decisões sobre a tolerabilidade do risco de segurança está definida no MGSO? (Isso inclui quem pode tomar decisões sobre a aceitabilidade dos riscos, bem como a autoridade para concordar que uma mudança pode ser implementada. A autoridade pode ser atribuída a um indivíduo, a um cargo de gestão ou a um comitê)  </t>
    </r>
    <r>
      <rPr>
        <sz val="10"/>
        <color theme="1"/>
        <rFont val="Calibri"/>
        <family val="2"/>
        <scheme val="minor"/>
      </rPr>
      <t xml:space="preserve"> (obrigatório somente se detentor de Certificado Operacional de Aeroporto)</t>
    </r>
    <r>
      <rPr>
        <sz val="12"/>
        <color theme="1"/>
        <rFont val="Calibri"/>
        <family val="2"/>
        <scheme val="minor"/>
      </rPr>
      <t xml:space="preserve"> </t>
    </r>
  </si>
  <si>
    <t xml:space="preserve">153.55(c) (1)                     FC 153.55(c)(1)       </t>
  </si>
  <si>
    <r>
      <t>Consta no MGSO relação entre a previsão de alocação de recursos e as prioridades de segurança definidas pelo operador?</t>
    </r>
    <r>
      <rPr>
        <sz val="10"/>
        <rFont val="Calibri"/>
        <family val="2"/>
        <scheme val="minor"/>
      </rPr>
      <t xml:space="preserve"> (obrigatório somente se detentor de Certificado Operacional de Aeroporto)</t>
    </r>
  </si>
  <si>
    <r>
      <t xml:space="preserve">Foram estabelecidos no MGSO comportamentos aceitáveis e inaceitáveis de acordo com os princípios da cultura justa, que permitem que a política de segurança seja aplicada de maneira consistente e adequada ao contexto da organização? </t>
    </r>
    <r>
      <rPr>
        <sz val="10"/>
        <rFont val="Calibri"/>
        <family val="2"/>
        <scheme val="minor"/>
      </rPr>
      <t xml:space="preserve">  (obrigatório somente se detentor de Certificado Operacional de Aeroporto)</t>
    </r>
  </si>
  <si>
    <t>O MOPS estabelece procedimentos para sinalizar interdições temporárias ou permanentes na área de movimento, em conformidade com as especificações do item 154.407 do RBAC 154?</t>
  </si>
  <si>
    <t xml:space="preserve"> 154.407</t>
  </si>
  <si>
    <t>5.5.14</t>
  </si>
  <si>
    <t>2.1</t>
  </si>
  <si>
    <t>2.2</t>
  </si>
  <si>
    <t>2.3</t>
  </si>
  <si>
    <t>2.4</t>
  </si>
  <si>
    <t>2.5</t>
  </si>
  <si>
    <t>2.6</t>
  </si>
  <si>
    <t>2.7</t>
  </si>
  <si>
    <t>2.8</t>
  </si>
  <si>
    <t>2.9</t>
  </si>
  <si>
    <t>2.10</t>
  </si>
  <si>
    <t>2.11</t>
  </si>
  <si>
    <t>2.12</t>
  </si>
  <si>
    <t>2.13</t>
  </si>
  <si>
    <t>153.37(d)(4)                  153.37(e)(4)                 
FC 153.37(d)(4)</t>
  </si>
  <si>
    <r>
      <t xml:space="preserve">O processo de identificação de perigos define o prazo para a análise dos perigos identificados, conforme cada tipo de dado de entrada, bem como contempla as etapas indicadas na IS 153.51-001?  </t>
    </r>
    <r>
      <rPr>
        <sz val="10"/>
        <color theme="1"/>
        <rFont val="Calibri"/>
        <family val="2"/>
        <scheme val="minor"/>
      </rPr>
      <t xml:space="preserve">(obrigatório somente se detentor de Certificado Operacional de Aeroporto) </t>
    </r>
  </si>
  <si>
    <t>1. CONTEÚDO DO MOPS - 139.311</t>
  </si>
  <si>
    <t>2. REQUISITOS E TREINAMENTOS PARA O PESSOAL DE ATIVIDADE OPERACIONAL (PISOA) - 139.311(a)(7)(i)</t>
  </si>
  <si>
    <t>3. GERENCIAMENTO DA SEGURANÇA OPERACIONAL - 139.311(a)(7)(ii)</t>
  </si>
  <si>
    <t>4. GERENCIAMENTO DO RISCO DA FAUNA  - 139.311(a)(7)(v) (Procedimentos básicos de gerenciamento de risco da fauna)</t>
  </si>
  <si>
    <t>5. OPERAÇÕES AEROPORTUÁRIAS - 139.311(a)(7)(iii)</t>
  </si>
  <si>
    <t>5.6 Gerenciamento de pátio</t>
  </si>
  <si>
    <t>5.6a Monitoramento/supervisão das operações no pátio</t>
  </si>
  <si>
    <t>5.6.1</t>
  </si>
  <si>
    <t>5.6.2</t>
  </si>
  <si>
    <t>5.6b Alocação de aeronaves no pátio</t>
  </si>
  <si>
    <t>5.6.3</t>
  </si>
  <si>
    <t>5.6.4</t>
  </si>
  <si>
    <t>5.6.5</t>
  </si>
  <si>
    <t>5.6c Estacionamento de aeronaves no pátio</t>
  </si>
  <si>
    <t>5.6.6</t>
  </si>
  <si>
    <t>5.6d Abordagem à aeronave</t>
  </si>
  <si>
    <t>5.6.7</t>
  </si>
  <si>
    <t>5.6.8</t>
  </si>
  <si>
    <t>5.6.9</t>
  </si>
  <si>
    <t>5.6e Abastecimento de aeronaves</t>
  </si>
  <si>
    <t>5.6.10</t>
  </si>
  <si>
    <t>5.6.11</t>
  </si>
  <si>
    <t>5.7 Movimentação de aeronaves, veículos, equipamentos e pessoas na área operacional</t>
  </si>
  <si>
    <t>5.8 Acesso/permanência na área de manobras e Prevenção de incursão em pista</t>
  </si>
  <si>
    <t>5.8.3</t>
  </si>
  <si>
    <t>5.8.4</t>
  </si>
  <si>
    <t>5.9 Sistema de Orientação e Controle da Movimentação no Solo (SOCMS)</t>
  </si>
  <si>
    <t>5.9a Documentação SOCMS</t>
  </si>
  <si>
    <t>5.9.5</t>
  </si>
  <si>
    <t>5.9.6</t>
  </si>
  <si>
    <t>5.9.7</t>
  </si>
  <si>
    <t>5.9.8</t>
  </si>
  <si>
    <t>5.9.9</t>
  </si>
  <si>
    <t>5.10 Operações em baixa visibilidade</t>
  </si>
  <si>
    <t>5.10.10</t>
  </si>
  <si>
    <t>5.10.11</t>
  </si>
  <si>
    <t>5.10.12</t>
  </si>
  <si>
    <t>6. MANUTENÇÃO AEROPORTUÁRIA - 139.311(a)(7)(iv)</t>
  </si>
  <si>
    <t>7. RESPOSTA À EMERGÊNCIA - 139.311(a)(7)(vi)</t>
  </si>
  <si>
    <r>
      <t>O MGSO compreende o conteúdo mínimo apresentado na IS nº 153.51-001?
(a- política de segurança operacional; b- objetivos de segurança operacional; c- responsabilidades relacionadas à segurança operacional, especialmente referentes aos profissionais designados pelo parágrafo 153.15(a) do RBAC nº 153; d- procedimentos, processos, programas e metodologias definidas para o SGSO, quanto aos aspectos elencados na IS 153.51-001)</t>
    </r>
    <r>
      <rPr>
        <sz val="10"/>
        <rFont val="Calibri"/>
        <family val="2"/>
        <scheme val="minor"/>
      </rPr>
      <t xml:space="preserve"> [obrigatório somente se detentor de Certificado Operacional de Aeroporto]</t>
    </r>
  </si>
  <si>
    <t xml:space="preserve">Possui programa de treinamento para o gerenciamento do risco da fauna direcionado a todos os profissionais que estejam direta e indiretamente envolvidos em ações de gerenciamento do risco da fauna no aeródromo, e que aborde o conteúdo mínimo exigido na IS 153.37-001? </t>
  </si>
  <si>
    <t>Possui programa de treinamento para avaliação e reporte de condição de pista de pouso e decolagem direcionado aos profissionais que estejam direta ou indiretamente envolvidos na atividade de monitoramento estabelecida no parágrafo 153.133(d) e que contemple o conteúdo mínimo exigido na IS 153.37-001?</t>
  </si>
  <si>
    <t xml:space="preserve">O operador de aeródromo estabelece e documenta requisitos e procedimentos de monitoramento e avaliação do estado do pavimento baseados em metodologia de sistema de gerenciamento de pavimento?  (Vide IS nº 153.203-001 e Manual de SGPA da ANAC) </t>
  </si>
  <si>
    <t>153.201(b)(4)     153.213(a)</t>
  </si>
  <si>
    <t>153.203(b)(1)(iii)</t>
  </si>
  <si>
    <t>153.109(a)                       153.109(c)</t>
  </si>
  <si>
    <r>
      <t>Possui programa de Treinamento Geral direcionado aos profissionais que atuam ou influenciam diretamente na área operacional com o objetivo de familiarização com o aeródromo, e que aborde o conteúdo mínimo exigido na IS nº 153.37-001 ?</t>
    </r>
    <r>
      <rPr>
        <sz val="10"/>
        <rFont val="Calibri"/>
        <family val="2"/>
        <scheme val="minor"/>
      </rPr>
      <t xml:space="preserve"> (é exigido para aeródromos Classe I  somente quando operar RBAC 121) </t>
    </r>
  </si>
  <si>
    <t>O MOPS do aeródromo descreve procedimentos para monitorar as áreas verdes inseridas na área operacional de forma a:
(1) não interferir na visualização dos auxílios visuais e de navegação aérea;
(2) vegetação não se configurar em obstáculo à navegação aérea;
(3) não propiciar condições para atração de fauna;
(4) não comprometer o fluxo do sistema de drenagem.</t>
  </si>
  <si>
    <r>
      <t xml:space="preserve">Seção 1
Incorpora as alterações da emenda 6 do RBAC 139 e perguntas da antiga seção 2.1 da Declaração atual
Seção 2
Sem alteração significativa.
Seção 3
Revisão de todos os itens da seção 3
Seção 4
Não houve alterações
Seção 5
Reformulada. 
Subseção 5.2 Pergunta 5.2.3 alterada em virtude das Tabelas 153.103-2 e 153.103-3 alteradas
Subseção 5.3 sem alterações significativas
Subseção 5.4 sem alterações significativas
Subseção 5.5 alterações significativas, incluindo os procedimentos GRF (RwyCC). Antigas subseções 5.5 e 5.6 foram aglutinadas
Próximas subseções foram renumeradas:
Subseção 5.6 (antiga subseção 5.7 Gerenciamento de Pátio) 
Alterações significativas na subseção 5.6d
Subseção 5.7 - reformulação
Subseção 5.8 - reformulação
Subseção 5.9 - reformulação
Subseção 5.10 -reformulação
Alteração normativa significativa na pergunta 5.10.12
Seção 6
Alteração normativa significativa nas Pergunta 6.3.5, 
6.12.3 e subseção 6.13
Seção 7
Sem alteração
Exclusão da aba </t>
    </r>
    <r>
      <rPr>
        <b/>
        <sz val="11"/>
        <color theme="1"/>
        <rFont val="Calibri"/>
        <family val="2"/>
        <scheme val="minor"/>
      </rPr>
      <t>planejamento SGSO</t>
    </r>
  </si>
  <si>
    <t>Consta no SOCMS o acordo operacional com o orção ATS  contendo os procedimentos necessários para um fluxo ordenado de aeronaves, veículos, equipamentos e pessoas na área de movimento, indicando a responsabilidade de cada um dos entes envolvidos? (O acordo operacional deverá conter no mínimo os pontos elencados nos itens 18.6 e 19.2 da IS 153-001)</t>
  </si>
  <si>
    <t>Consta no SOCMS procedimentos definidos em relação à comunicação entre órgão de controle de tráfego aéreo, profissionais em solo (do aeródromo ou terceiros) e pilotos?</t>
  </si>
  <si>
    <t>O MOPS estabelece procedimento para garantir a segurança operacional no: (1) acesso, trânsito e permanência de pessoas, veículos e equipamentos na área protegida; e (2) acesso e cruzamento de pessoas, veículos e equipamentos na pista de pouso e decolagem aberta ao tráfego aéreo.</t>
  </si>
  <si>
    <t>153.15(f)</t>
  </si>
  <si>
    <t>1.15</t>
  </si>
  <si>
    <t>153.203(b)(5)(i)</t>
  </si>
  <si>
    <t>6.2.6</t>
  </si>
  <si>
    <t xml:space="preserve">O MOPS do aeródromo descreve procedimentos para remoção de contaminantes, não utilizando, para tanto, produtos químicos que possam ter efeitos nocivos sobre aeronaves, pavimento ou meio ambiente? </t>
  </si>
  <si>
    <r>
      <t>Os responsáveis pelas atividades operacionais designados no MOPS não se enquadram nos critérios definidos em 153.15(f)(1), quanto a histórico de condutas e desempenho inadequados?</t>
    </r>
    <r>
      <rPr>
        <sz val="10"/>
        <rFont val="Calibri"/>
        <family val="2"/>
        <scheme val="minor"/>
      </rPr>
      <t xml:space="preserve"> (considera-se com comprovado histórico de condutas ou desempenho inadequados o profissional designado que, nos últimos 5 (cinco) anos, tenha, enquanto ocupante de posição de gestão requerida pela ANAC, comprovada responsabilidade direta por irregularidade que tenha dado origem a medida administrativa de suspensão ou restrição das operações por mais de 90 (noventa) dias ou cassação de certificado ou autorização, aplicada a provedor de serviço de aviação civil certificado pela ANAC)</t>
    </r>
  </si>
  <si>
    <t>Consta no MOPS descrição do aeródromo, contendo informações sobre a características físicas e operacionais do aeródromo? ((i) orientação, resistência, dimensões e tipos de piso da pista de pouso e decolagem; (ii) localização, configuração, dimensões, resistência e tipos de piso de táxi e dos pátios de aeronaves; (iii) informações sobre o SESCINC: quantidade e regime de descarga de agentes extintores, quantidade de CCI em linha (CAT&lt;=5: 1 CCI / CAT 6 e 7: 2 CCI / CAT &gt;= 8: 3 CCI) e quantidade de profissionais que compõem a equipe de serviço ; (iv) auxílios visuais e de navegação aérea instalados no aeródromo; e  (v) sistemas elétricos primário e secundário</t>
  </si>
  <si>
    <t>Inclusão do item 1.5 referente ao parágrafo 153.15(f), modificação do antigo item 1.12 (agora 1.13) para solicitar informações sobre os recursos do SESCINC e inclusão do item 6.2.5 referente à remoção de contaminantes da pista.</t>
  </si>
  <si>
    <t>1.16</t>
  </si>
  <si>
    <t>153.15(a)</t>
  </si>
  <si>
    <t>Inserção do item 1.4 com respeito aos critérios de qualificação dos responsáveis.</t>
  </si>
  <si>
    <t>Estão indicados no MOPS os critérios de qualificação dos responsáveis pelas atividades definidas no 153.15(a) de acordo com a complexidade da operação aeroportuária?</t>
  </si>
  <si>
    <r>
      <t xml:space="preserve">Declaração de Conformidade do MOPS </t>
    </r>
    <r>
      <rPr>
        <i/>
        <sz val="18"/>
        <rFont val="Calibri"/>
        <family val="2"/>
        <scheme val="minor"/>
      </rPr>
      <t>(versão 11 - 07/06/2023)
RBAC 139 - EMENDA 6
RBAC 153 - EMENDA 7</t>
    </r>
  </si>
  <si>
    <t>153.115(b)(1) e (2)</t>
  </si>
  <si>
    <t xml:space="preserve">153.131(e)(8)
FC 153.131(e)(8) </t>
  </si>
  <si>
    <t>153.205(i)(1)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</si>
</sst>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4"/>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sz val="10"/>
      <color theme="1"/>
      <name val="Calibri"/>
      <family val="2"/>
      <scheme val="minor"/>
    </font>
    <font>
      <u/>
      <sz val="12"/>
      <color theme="1"/>
      <name val="Calibri"/>
      <family val="2"/>
      <scheme val="minor"/>
    </font>
    <font>
      <sz val="11"/>
      <color theme="1"/>
      <name val="Calibri"/>
      <family val="2"/>
      <scheme val="minor"/>
    </font>
    <font>
      <sz val="12"/>
      <color theme="1"/>
      <name val="Agency FB"/>
      <family val="2"/>
    </font>
    <font>
      <sz val="12"/>
      <color theme="6" tint="-0.499984740745262"/>
      <name val="Calibri"/>
      <family val="2"/>
      <scheme val="minor"/>
    </font>
    <font>
      <b/>
      <sz val="13"/>
      <color rgb="FF0070C0"/>
      <name val="Calibri"/>
      <family val="2"/>
      <scheme val="minor"/>
    </font>
    <font>
      <b/>
      <sz val="14"/>
      <color theme="1"/>
      <name val="Agency FB"/>
      <family val="2"/>
    </font>
    <font>
      <sz val="11"/>
      <color theme="1"/>
      <name val="Agency FB"/>
      <family val="2"/>
    </font>
    <font>
      <b/>
      <sz val="17"/>
      <color theme="1"/>
      <name val="Calibri"/>
      <family val="2"/>
      <scheme val="minor"/>
    </font>
    <font>
      <sz val="9"/>
      <color theme="1"/>
      <name val="Calibri"/>
      <family val="2"/>
      <scheme val="minor"/>
    </font>
    <font>
      <i/>
      <sz val="9"/>
      <color theme="1"/>
      <name val="Calibri"/>
      <family val="2"/>
      <scheme val="minor"/>
    </font>
    <font>
      <sz val="12"/>
      <name val="Calibri"/>
      <family val="2"/>
      <scheme val="minor"/>
    </font>
    <font>
      <u/>
      <sz val="11"/>
      <color theme="10"/>
      <name val="Calibri"/>
      <family val="2"/>
      <scheme val="minor"/>
    </font>
    <font>
      <u/>
      <sz val="11"/>
      <color theme="11"/>
      <name val="Calibri"/>
      <family val="2"/>
      <scheme val="minor"/>
    </font>
    <font>
      <b/>
      <sz val="12"/>
      <color theme="1"/>
      <name val="BatangChe"/>
      <family val="3"/>
    </font>
    <font>
      <b/>
      <sz val="13"/>
      <color rgb="FFFF0000"/>
      <name val="Calibri"/>
      <family val="2"/>
      <scheme val="minor"/>
    </font>
    <font>
      <b/>
      <sz val="13"/>
      <color theme="1" tint="0.34998626667073579"/>
      <name val="Calibri"/>
      <family val="2"/>
      <scheme val="minor"/>
    </font>
    <font>
      <b/>
      <sz val="13"/>
      <color rgb="FF00B050"/>
      <name val="Calibri"/>
      <family val="2"/>
      <scheme val="minor"/>
    </font>
    <font>
      <b/>
      <sz val="13"/>
      <color theme="2" tint="-0.749992370372631"/>
      <name val="Calibri"/>
      <family val="2"/>
      <scheme val="minor"/>
    </font>
    <font>
      <b/>
      <sz val="13"/>
      <color theme="9" tint="-0.249977111117893"/>
      <name val="Calibri"/>
      <family val="2"/>
      <scheme val="minor"/>
    </font>
    <font>
      <sz val="22"/>
      <color rgb="FFFFFF00"/>
      <name val="Agency FB"/>
      <family val="2"/>
    </font>
    <font>
      <b/>
      <sz val="12"/>
      <color rgb="FFFFFF00"/>
      <name val="BatangChe"/>
      <family val="3"/>
    </font>
    <font>
      <sz val="22"/>
      <color rgb="FF00B050"/>
      <name val="Agency FB"/>
      <family val="2"/>
    </font>
    <font>
      <b/>
      <sz val="11"/>
      <color theme="1"/>
      <name val="Calibri"/>
      <family val="2"/>
      <scheme val="minor"/>
    </font>
    <font>
      <sz val="9"/>
      <name val="Calibri"/>
      <family val="2"/>
      <scheme val="minor"/>
    </font>
    <font>
      <sz val="11"/>
      <name val="Calibri"/>
      <family val="2"/>
      <scheme val="minor"/>
    </font>
    <font>
      <i/>
      <sz val="12"/>
      <name val="Calibri"/>
      <family val="2"/>
      <scheme val="minor"/>
    </font>
    <font>
      <b/>
      <i/>
      <sz val="12"/>
      <name val="Calibri"/>
      <family val="2"/>
      <scheme val="minor"/>
    </font>
    <font>
      <sz val="8"/>
      <name val="Calibri"/>
      <family val="2"/>
      <scheme val="minor"/>
    </font>
    <font>
      <sz val="14"/>
      <color rgb="FFFF0000"/>
      <name val="Calibri"/>
      <family val="2"/>
      <scheme val="minor"/>
    </font>
    <font>
      <b/>
      <sz val="17"/>
      <color rgb="FFFF0000"/>
      <name val="Calibri"/>
      <family val="2"/>
      <scheme val="minor"/>
    </font>
    <font>
      <i/>
      <u/>
      <sz val="12"/>
      <color theme="1"/>
      <name val="Calibri"/>
      <family val="2"/>
      <scheme val="minor"/>
    </font>
    <font>
      <b/>
      <sz val="14"/>
      <color theme="1"/>
      <name val="Calibri"/>
      <family val="2"/>
      <scheme val="minor"/>
    </font>
    <font>
      <sz val="18"/>
      <name val="Calibri"/>
      <family val="2"/>
      <scheme val="minor"/>
    </font>
    <font>
      <i/>
      <sz val="18"/>
      <name val="Calibri"/>
      <family val="2"/>
      <scheme val="minor"/>
    </font>
    <font>
      <sz val="10"/>
      <name val="Calibri"/>
      <family val="2"/>
      <scheme val="minor"/>
    </font>
    <font>
      <sz val="9"/>
      <name val="Calibri (Corpo)"/>
    </font>
    <font>
      <b/>
      <sz val="13"/>
      <color theme="0" tint="-0.499984740745262"/>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1"/>
        <bgColor indexed="64"/>
      </patternFill>
    </fill>
    <fill>
      <gradientFill type="path" left="0.5" right="0.5" top="0.5" bottom="0.5">
        <stop position="0">
          <color theme="6" tint="0.80001220740379042"/>
        </stop>
        <stop position="1">
          <color theme="0"/>
        </stop>
      </gradientFill>
    </fill>
    <fill>
      <gradientFill type="path" left="0.5" right="0.5" top="0.5" bottom="0.5">
        <stop position="0">
          <color theme="0"/>
        </stop>
        <stop position="1">
          <color theme="0" tint="-0.1490218817712943"/>
        </stop>
      </gradientFill>
    </fill>
    <fill>
      <patternFill patternType="solid">
        <fgColor theme="0" tint="-0.34998626667073579"/>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rgb="FF92D050"/>
        <bgColor indexed="64"/>
      </patternFill>
    </fill>
    <fill>
      <patternFill patternType="solid">
        <fgColor rgb="FFFF0000"/>
        <bgColor indexed="64"/>
      </patternFill>
    </fill>
    <fill>
      <patternFill patternType="solid">
        <fgColor theme="2"/>
        <bgColor indexed="64"/>
      </patternFill>
    </fill>
    <fill>
      <patternFill patternType="solid">
        <fgColor theme="1" tint="4.9989318521683403E-2"/>
        <bgColor indexed="64"/>
      </patternFill>
    </fill>
    <fill>
      <patternFill patternType="solid">
        <fgColor theme="9" tint="0.79998168889431442"/>
        <bgColor indexed="64"/>
      </patternFill>
    </fill>
    <fill>
      <patternFill patternType="solid">
        <fgColor theme="0"/>
        <bgColor auto="1"/>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medium">
        <color auto="1"/>
      </bottom>
      <diagonal/>
    </border>
    <border>
      <left style="thin">
        <color auto="1"/>
      </left>
      <right/>
      <top style="thin">
        <color auto="1"/>
      </top>
      <bottom/>
      <diagonal/>
    </border>
    <border>
      <left style="thin">
        <color auto="1"/>
      </left>
      <right style="medium">
        <color auto="1"/>
      </right>
      <top/>
      <bottom/>
      <diagonal/>
    </border>
    <border>
      <left style="thin">
        <color auto="1"/>
      </left>
      <right style="dashDotDot">
        <color auto="1"/>
      </right>
      <top style="thin">
        <color auto="1"/>
      </top>
      <bottom style="thin">
        <color auto="1"/>
      </bottom>
      <diagonal/>
    </border>
    <border>
      <left style="dashDotDot">
        <color auto="1"/>
      </left>
      <right style="dashDotDot">
        <color auto="1"/>
      </right>
      <top style="thin">
        <color auto="1"/>
      </top>
      <bottom style="thin">
        <color auto="1"/>
      </bottom>
      <diagonal/>
    </border>
    <border>
      <left style="dashDotDot">
        <color auto="1"/>
      </left>
      <right style="dashDotDot">
        <color auto="1"/>
      </right>
      <top/>
      <bottom style="thin">
        <color auto="1"/>
      </bottom>
      <diagonal/>
    </border>
    <border>
      <left style="thin">
        <color auto="1"/>
      </left>
      <right style="medium">
        <color auto="1"/>
      </right>
      <top style="medium">
        <color auto="1"/>
      </top>
      <bottom/>
      <diagonal/>
    </border>
    <border>
      <left/>
      <right style="dashDotDot">
        <color auto="1"/>
      </right>
      <top/>
      <bottom style="thin">
        <color auto="1"/>
      </bottom>
      <diagonal/>
    </border>
    <border>
      <left/>
      <right style="dashDotDot">
        <color auto="1"/>
      </right>
      <top style="thin">
        <color auto="1"/>
      </top>
      <bottom style="thin">
        <color auto="1"/>
      </bottom>
      <diagonal/>
    </border>
    <border>
      <left style="thin">
        <color auto="1"/>
      </left>
      <right style="dashDotDot">
        <color auto="1"/>
      </right>
      <top/>
      <bottom style="thin">
        <color auto="1"/>
      </bottom>
      <diagonal/>
    </border>
    <border>
      <left style="dashDotDot">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dashDotDot">
        <color auto="1"/>
      </left>
      <right/>
      <top style="medium">
        <color auto="1"/>
      </top>
      <bottom/>
      <diagonal/>
    </border>
    <border>
      <left style="dashDotDot">
        <color auto="1"/>
      </left>
      <right style="dashDotDot">
        <color auto="1"/>
      </right>
      <top style="medium">
        <color auto="1"/>
      </top>
      <bottom/>
      <diagonal/>
    </border>
    <border>
      <left/>
      <right style="dashDotDot">
        <color auto="1"/>
      </right>
      <top style="medium">
        <color auto="1"/>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dashDotDot">
        <color auto="1"/>
      </left>
      <right style="dashDotDot">
        <color auto="1"/>
      </right>
      <top style="thin">
        <color auto="1"/>
      </top>
      <bottom/>
      <diagonal/>
    </border>
    <border>
      <left/>
      <right style="dashDotDot">
        <color auto="1"/>
      </right>
      <top/>
      <bottom/>
      <diagonal/>
    </border>
    <border>
      <left style="thin">
        <color auto="1"/>
      </left>
      <right style="dashDotDot">
        <color auto="1"/>
      </right>
      <top/>
      <bottom/>
      <diagonal/>
    </border>
    <border>
      <left style="dashDotDot">
        <color auto="1"/>
      </left>
      <right style="dashDotDot">
        <color auto="1"/>
      </right>
      <top/>
      <bottom/>
      <diagonal/>
    </border>
  </borders>
  <cellStyleXfs count="16">
    <xf numFmtId="0" fontId="0" fillId="0" borderId="0"/>
    <xf numFmtId="9" fontId="13"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280">
    <xf numFmtId="0" fontId="0" fillId="0" borderId="0" xfId="0"/>
    <xf numFmtId="0" fontId="11" fillId="0" borderId="0" xfId="0" applyFont="1" applyAlignment="1">
      <alignment horizontal="center" vertical="center"/>
    </xf>
    <xf numFmtId="0" fontId="0" fillId="0" borderId="0" xfId="0" applyFill="1" applyAlignment="1">
      <alignment vertical="center"/>
    </xf>
    <xf numFmtId="0" fontId="8" fillId="0" borderId="9" xfId="0" applyFont="1" applyBorder="1" applyAlignment="1">
      <alignment horizontal="left" vertical="center"/>
    </xf>
    <xf numFmtId="0" fontId="8" fillId="0" borderId="14" xfId="0" applyFont="1" applyBorder="1" applyAlignment="1">
      <alignment horizontal="left" vertical="center"/>
    </xf>
    <xf numFmtId="0" fontId="8" fillId="0" borderId="8"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0" xfId="0" applyFont="1" applyBorder="1" applyAlignment="1">
      <alignment horizontal="left" vertical="center"/>
    </xf>
    <xf numFmtId="0" fontId="0" fillId="0" borderId="0" xfId="0" applyAlignment="1">
      <alignment vertical="center"/>
    </xf>
    <xf numFmtId="0" fontId="0" fillId="0" borderId="0" xfId="0" applyAlignment="1">
      <alignment vertical="center"/>
    </xf>
    <xf numFmtId="0" fontId="7" fillId="0" borderId="0" xfId="0" applyFont="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17" fillId="7" borderId="1" xfId="0" applyFont="1" applyFill="1" applyBorder="1" applyAlignment="1">
      <alignment horizontal="center" vertical="center"/>
    </xf>
    <xf numFmtId="0" fontId="16" fillId="0" borderId="16" xfId="0" applyFont="1" applyBorder="1" applyAlignment="1">
      <alignment horizontal="left" vertical="center"/>
    </xf>
    <xf numFmtId="0" fontId="8" fillId="0" borderId="17" xfId="0" applyFont="1" applyBorder="1" applyAlignment="1">
      <alignment horizontal="center" vertical="center"/>
    </xf>
    <xf numFmtId="0" fontId="8" fillId="0" borderId="17" xfId="0" applyFont="1" applyBorder="1" applyAlignment="1">
      <alignment vertical="center" wrapText="1"/>
    </xf>
    <xf numFmtId="49" fontId="20" fillId="0" borderId="17" xfId="0" applyNumberFormat="1" applyFont="1" applyFill="1" applyBorder="1" applyAlignment="1">
      <alignment horizontal="center" vertical="center" wrapText="1"/>
    </xf>
    <xf numFmtId="0" fontId="7" fillId="0" borderId="0" xfId="0" applyFont="1" applyAlignment="1">
      <alignment horizontal="center" vertical="center"/>
    </xf>
    <xf numFmtId="0" fontId="0" fillId="0" borderId="0" xfId="0"/>
    <xf numFmtId="0" fontId="7" fillId="0" borderId="0" xfId="0" applyFont="1" applyAlignment="1">
      <alignment horizontal="center" vertical="center"/>
    </xf>
    <xf numFmtId="0" fontId="16" fillId="0" borderId="14" xfId="0" applyFont="1" applyBorder="1" applyAlignment="1">
      <alignment vertical="center"/>
    </xf>
    <xf numFmtId="0" fontId="16" fillId="0" borderId="8" xfId="0" applyFont="1" applyBorder="1" applyAlignment="1">
      <alignment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8" fillId="0" borderId="17" xfId="0" applyFont="1" applyBorder="1" applyAlignment="1">
      <alignment horizontal="center" vertical="center" wrapText="1"/>
    </xf>
    <xf numFmtId="49" fontId="20" fillId="3" borderId="17" xfId="0" applyNumberFormat="1" applyFont="1" applyFill="1" applyBorder="1" applyAlignment="1">
      <alignment horizontal="center" vertical="center" wrapText="1"/>
    </xf>
    <xf numFmtId="0" fontId="5" fillId="0" borderId="17" xfId="0" applyFont="1" applyBorder="1" applyAlignment="1">
      <alignment horizontal="center" vertical="center" wrapText="1"/>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0" fillId="4" borderId="13" xfId="0" applyFill="1" applyBorder="1" applyAlignment="1">
      <alignment horizontal="center" vertical="center"/>
    </xf>
    <xf numFmtId="0" fontId="8" fillId="4" borderId="3" xfId="0" applyFont="1" applyFill="1" applyBorder="1" applyAlignment="1">
      <alignment horizontal="center" vertical="center"/>
    </xf>
    <xf numFmtId="0" fontId="5" fillId="0" borderId="20" xfId="0" applyFont="1" applyBorder="1" applyAlignment="1">
      <alignment horizontal="center" vertical="center" wrapText="1"/>
    </xf>
    <xf numFmtId="0" fontId="5" fillId="0" borderId="17" xfId="0" applyFont="1" applyBorder="1" applyAlignment="1">
      <alignment horizontal="center" vertical="center"/>
    </xf>
    <xf numFmtId="0" fontId="30" fillId="0" borderId="22"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right" vertical="center"/>
    </xf>
    <xf numFmtId="0" fontId="8" fillId="0" borderId="25" xfId="0" applyFont="1" applyBorder="1" applyAlignment="1">
      <alignment horizontal="left" vertical="center"/>
    </xf>
    <xf numFmtId="0" fontId="9" fillId="0" borderId="25"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left" vertical="center"/>
    </xf>
    <xf numFmtId="0" fontId="15" fillId="6" borderId="2" xfId="0" applyFont="1" applyFill="1" applyBorder="1" applyAlignment="1">
      <alignment vertical="center"/>
    </xf>
    <xf numFmtId="0" fontId="15" fillId="6" borderId="3" xfId="0" applyFont="1" applyFill="1" applyBorder="1" applyAlignment="1">
      <alignment vertical="center"/>
    </xf>
    <xf numFmtId="0" fontId="15" fillId="6" borderId="11" xfId="0" applyFont="1" applyFill="1" applyBorder="1" applyAlignment="1">
      <alignment vertical="center"/>
    </xf>
    <xf numFmtId="0" fontId="29" fillId="0" borderId="22" xfId="0" applyFont="1" applyBorder="1" applyAlignment="1">
      <alignment horizontal="left" vertical="center"/>
    </xf>
    <xf numFmtId="0" fontId="4" fillId="0" borderId="17" xfId="0" applyFont="1" applyBorder="1" applyAlignment="1">
      <alignment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vertical="center" wrapText="1"/>
    </xf>
    <xf numFmtId="0" fontId="26" fillId="2" borderId="2" xfId="0" applyFont="1" applyFill="1" applyBorder="1" applyAlignment="1">
      <alignment vertical="center"/>
    </xf>
    <xf numFmtId="0" fontId="26" fillId="0" borderId="22" xfId="0" applyFont="1" applyBorder="1" applyAlignment="1">
      <alignment horizontal="left" vertical="center"/>
    </xf>
    <xf numFmtId="49" fontId="20" fillId="0" borderId="17" xfId="0" quotePrefix="1"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25" fillId="8" borderId="2" xfId="0" applyFont="1" applyFill="1" applyBorder="1" applyAlignment="1">
      <alignment vertical="center"/>
    </xf>
    <xf numFmtId="0" fontId="25" fillId="8" borderId="3" xfId="0" applyFont="1" applyFill="1" applyBorder="1" applyAlignment="1">
      <alignment vertical="center"/>
    </xf>
    <xf numFmtId="0" fontId="25" fillId="11" borderId="2" xfId="0" applyFont="1" applyFill="1" applyBorder="1" applyAlignment="1">
      <alignment vertical="center"/>
    </xf>
    <xf numFmtId="0" fontId="25" fillId="11" borderId="3" xfId="0" applyFont="1" applyFill="1" applyBorder="1" applyAlignment="1">
      <alignment vertical="center"/>
    </xf>
    <xf numFmtId="0" fontId="25" fillId="12" borderId="2" xfId="0" applyFont="1" applyFill="1" applyBorder="1" applyAlignment="1">
      <alignment vertical="center"/>
    </xf>
    <xf numFmtId="0" fontId="25" fillId="12" borderId="3" xfId="0" applyFont="1" applyFill="1" applyBorder="1" applyAlignment="1">
      <alignment vertical="center"/>
    </xf>
    <xf numFmtId="0" fontId="25" fillId="13" borderId="2" xfId="0" applyFont="1" applyFill="1" applyBorder="1" applyAlignment="1">
      <alignment vertical="center"/>
    </xf>
    <xf numFmtId="0" fontId="25" fillId="13" borderId="3" xfId="0" applyFont="1" applyFill="1" applyBorder="1" applyAlignment="1">
      <alignment vertical="center"/>
    </xf>
    <xf numFmtId="0" fontId="25" fillId="10" borderId="2" xfId="0" applyFont="1" applyFill="1" applyBorder="1" applyAlignment="1">
      <alignment vertical="center"/>
    </xf>
    <xf numFmtId="0" fontId="25" fillId="10" borderId="3" xfId="0" applyFont="1" applyFill="1" applyBorder="1" applyAlignment="1">
      <alignment vertical="center"/>
    </xf>
    <xf numFmtId="0" fontId="25" fillId="10" borderId="11" xfId="0" applyFont="1" applyFill="1" applyBorder="1" applyAlignment="1">
      <alignment vertical="center"/>
    </xf>
    <xf numFmtId="0" fontId="25" fillId="14" borderId="2" xfId="0" applyFont="1" applyFill="1" applyBorder="1" applyAlignment="1">
      <alignment vertical="center"/>
    </xf>
    <xf numFmtId="0" fontId="25" fillId="14" borderId="3" xfId="0" applyFont="1" applyFill="1" applyBorder="1" applyAlignment="1">
      <alignment vertical="center"/>
    </xf>
    <xf numFmtId="0" fontId="4" fillId="0" borderId="0" xfId="0" applyFont="1" applyBorder="1" applyAlignment="1">
      <alignment vertical="center"/>
    </xf>
    <xf numFmtId="9" fontId="31" fillId="5" borderId="27" xfId="1" applyFont="1" applyFill="1" applyBorder="1" applyAlignment="1">
      <alignment horizontal="center" vertical="center"/>
    </xf>
    <xf numFmtId="0" fontId="18" fillId="2" borderId="27" xfId="0" applyFont="1" applyFill="1" applyBorder="1" applyAlignment="1">
      <alignment vertical="center"/>
    </xf>
    <xf numFmtId="0" fontId="25" fillId="11" borderId="28" xfId="0" applyFont="1" applyFill="1" applyBorder="1" applyAlignment="1">
      <alignment vertical="center"/>
    </xf>
    <xf numFmtId="0" fontId="25" fillId="12" borderId="28" xfId="0" applyFont="1" applyFill="1" applyBorder="1" applyAlignment="1">
      <alignment vertical="center"/>
    </xf>
    <xf numFmtId="0" fontId="25" fillId="13" borderId="28" xfId="0" applyFont="1" applyFill="1" applyBorder="1" applyAlignment="1">
      <alignment vertical="center"/>
    </xf>
    <xf numFmtId="0" fontId="25" fillId="10" borderId="28" xfId="0" applyFont="1" applyFill="1" applyBorder="1" applyAlignment="1">
      <alignment vertical="center"/>
    </xf>
    <xf numFmtId="0" fontId="25" fillId="8" borderId="28" xfId="0" applyFont="1" applyFill="1" applyBorder="1" applyAlignment="1">
      <alignment vertical="center"/>
    </xf>
    <xf numFmtId="0" fontId="25" fillId="14" borderId="28" xfId="0" applyFont="1" applyFill="1" applyBorder="1" applyAlignment="1">
      <alignment vertical="center"/>
    </xf>
    <xf numFmtId="0" fontId="18" fillId="2" borderId="28" xfId="0" applyFont="1" applyFill="1" applyBorder="1" applyAlignment="1">
      <alignment vertical="center"/>
    </xf>
    <xf numFmtId="0" fontId="32" fillId="16" borderId="28" xfId="0" applyFont="1" applyFill="1" applyBorder="1" applyAlignment="1">
      <alignment vertical="center"/>
    </xf>
    <xf numFmtId="9" fontId="33" fillId="5" borderId="27" xfId="1" applyFont="1" applyFill="1" applyBorder="1" applyAlignment="1">
      <alignment horizontal="center" vertical="center"/>
    </xf>
    <xf numFmtId="0" fontId="4" fillId="0" borderId="18" xfId="0" applyFont="1" applyBorder="1" applyAlignment="1">
      <alignment horizontal="center" vertical="center"/>
    </xf>
    <xf numFmtId="0" fontId="27" fillId="0" borderId="22" xfId="0" applyFont="1" applyBorder="1" applyAlignment="1">
      <alignment horizontal="left" vertical="center"/>
    </xf>
    <xf numFmtId="0" fontId="30" fillId="0" borderId="17" xfId="0" applyFont="1" applyBorder="1" applyAlignment="1">
      <alignment horizontal="center" vertical="center"/>
    </xf>
    <xf numFmtId="0" fontId="29" fillId="0" borderId="9" xfId="0" applyFont="1" applyBorder="1" applyAlignment="1">
      <alignment horizontal="left" vertical="center"/>
    </xf>
    <xf numFmtId="0" fontId="29" fillId="0" borderId="17" xfId="0" applyFont="1" applyBorder="1" applyAlignment="1">
      <alignment horizontal="center" vertical="center"/>
    </xf>
    <xf numFmtId="0" fontId="28" fillId="0" borderId="9" xfId="0" applyFont="1" applyBorder="1" applyAlignment="1">
      <alignment horizontal="left" vertical="center"/>
    </xf>
    <xf numFmtId="0" fontId="28" fillId="0" borderId="17" xfId="0" applyFont="1" applyBorder="1" applyAlignment="1">
      <alignment horizontal="center" vertical="center"/>
    </xf>
    <xf numFmtId="0" fontId="16" fillId="0" borderId="2" xfId="0" applyFont="1" applyBorder="1" applyAlignment="1">
      <alignment horizontal="left" vertical="center"/>
    </xf>
    <xf numFmtId="0" fontId="16" fillId="0" borderId="17" xfId="0" applyFont="1" applyBorder="1" applyAlignment="1">
      <alignment horizontal="center" vertical="center"/>
    </xf>
    <xf numFmtId="0" fontId="27" fillId="0" borderId="9" xfId="0" applyFont="1" applyBorder="1" applyAlignment="1">
      <alignment horizontal="left" vertical="center"/>
    </xf>
    <xf numFmtId="0" fontId="27" fillId="0" borderId="17" xfId="0" applyFont="1" applyBorder="1" applyAlignment="1">
      <alignment horizontal="center" vertical="center"/>
    </xf>
    <xf numFmtId="0" fontId="26" fillId="0" borderId="9" xfId="0" applyFont="1" applyBorder="1" applyAlignment="1">
      <alignment horizontal="left" vertical="center"/>
    </xf>
    <xf numFmtId="0" fontId="26" fillId="0" borderId="17" xfId="0" applyFont="1" applyBorder="1" applyAlignment="1">
      <alignment horizontal="center" vertical="center"/>
    </xf>
    <xf numFmtId="0" fontId="29" fillId="0" borderId="17" xfId="0" applyFont="1" applyFill="1" applyBorder="1" applyAlignment="1">
      <alignment horizontal="center" vertical="center"/>
    </xf>
    <xf numFmtId="0" fontId="34" fillId="2"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20" xfId="0" applyFont="1" applyBorder="1" applyAlignment="1">
      <alignment horizontal="center" vertical="center" wrapText="1"/>
    </xf>
    <xf numFmtId="0" fontId="4" fillId="3" borderId="2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22" fillId="3" borderId="17" xfId="0" applyFont="1" applyFill="1" applyBorder="1" applyAlignment="1">
      <alignment vertical="center" wrapText="1"/>
    </xf>
    <xf numFmtId="0" fontId="2" fillId="0" borderId="20" xfId="0" applyFont="1" applyBorder="1" applyAlignment="1">
      <alignment horizontal="center" vertical="center" wrapText="1"/>
    </xf>
    <xf numFmtId="49" fontId="35" fillId="0" borderId="17" xfId="0" applyNumberFormat="1" applyFont="1" applyFill="1" applyBorder="1" applyAlignment="1">
      <alignment horizontal="center" vertical="center" wrapText="1"/>
    </xf>
    <xf numFmtId="0" fontId="22" fillId="0" borderId="17" xfId="0" applyFont="1" applyFill="1" applyBorder="1" applyAlignment="1">
      <alignment vertical="center" wrapText="1"/>
    </xf>
    <xf numFmtId="0" fontId="0" fillId="0" borderId="1" xfId="0" applyFill="1" applyBorder="1" applyAlignment="1">
      <alignment horizontal="center" vertical="center"/>
    </xf>
    <xf numFmtId="0" fontId="22" fillId="0" borderId="17" xfId="0" applyFont="1" applyBorder="1" applyAlignment="1">
      <alignment vertical="center" wrapText="1"/>
    </xf>
    <xf numFmtId="0" fontId="2" fillId="0" borderId="17" xfId="0" applyFont="1" applyBorder="1" applyAlignment="1">
      <alignment vertical="center" wrapText="1"/>
    </xf>
    <xf numFmtId="0" fontId="2" fillId="0" borderId="17" xfId="0" applyFont="1" applyBorder="1" applyAlignment="1">
      <alignment horizontal="center" vertical="center" wrapText="1"/>
    </xf>
    <xf numFmtId="0" fontId="0" fillId="0" borderId="1" xfId="0" applyBorder="1" applyAlignment="1">
      <alignment horizontal="center" wrapText="1"/>
    </xf>
    <xf numFmtId="0" fontId="5"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 fillId="0" borderId="17" xfId="0" applyFont="1" applyBorder="1" applyAlignment="1">
      <alignment vertical="center" wrapText="1"/>
    </xf>
    <xf numFmtId="0" fontId="1" fillId="0" borderId="20" xfId="0" applyFont="1" applyBorder="1" applyAlignment="1">
      <alignment horizontal="center" vertical="center" wrapText="1"/>
    </xf>
    <xf numFmtId="0" fontId="1" fillId="0" borderId="17" xfId="0" applyFont="1" applyFill="1" applyBorder="1" applyAlignment="1">
      <alignment vertical="center" wrapText="1"/>
    </xf>
    <xf numFmtId="0" fontId="0" fillId="0" borderId="1" xfId="0" applyFill="1" applyBorder="1" applyAlignment="1">
      <alignment horizontal="center" wrapText="1"/>
    </xf>
    <xf numFmtId="0" fontId="7" fillId="0" borderId="0" xfId="0" applyFont="1" applyAlignment="1">
      <alignment horizontal="center" vertical="center"/>
    </xf>
    <xf numFmtId="0" fontId="11" fillId="4" borderId="4" xfId="0" applyFont="1" applyFill="1" applyBorder="1" applyAlignment="1">
      <alignment horizontal="center" vertical="center"/>
    </xf>
    <xf numFmtId="0" fontId="0" fillId="4" borderId="5" xfId="0" applyFill="1" applyBorder="1" applyAlignment="1">
      <alignment horizontal="center" vertical="center"/>
    </xf>
    <xf numFmtId="0" fontId="5" fillId="15" borderId="11" xfId="0" applyFont="1" applyFill="1" applyBorder="1" applyAlignment="1" applyProtection="1">
      <alignment horizontal="left" vertical="center" wrapText="1"/>
      <protection locked="0"/>
    </xf>
    <xf numFmtId="0" fontId="8" fillId="15" borderId="11" xfId="0" applyFont="1" applyFill="1" applyBorder="1" applyAlignment="1" applyProtection="1">
      <alignment horizontal="left" vertical="center" wrapText="1"/>
      <protection locked="0"/>
    </xf>
    <xf numFmtId="0" fontId="8" fillId="15" borderId="11" xfId="0" applyFont="1" applyFill="1" applyBorder="1" applyAlignment="1" applyProtection="1">
      <alignment horizontal="left" vertical="center" wrapText="1"/>
      <protection locked="0"/>
    </xf>
    <xf numFmtId="0" fontId="8" fillId="0" borderId="20" xfId="0" applyFont="1" applyBorder="1" applyAlignment="1">
      <alignment horizontal="center" vertical="center" wrapText="1"/>
    </xf>
    <xf numFmtId="0" fontId="0" fillId="0" borderId="25" xfId="0" applyBorder="1" applyAlignment="1">
      <alignment vertical="center"/>
    </xf>
    <xf numFmtId="0" fontId="25" fillId="8" borderId="11" xfId="0" applyFont="1" applyFill="1" applyBorder="1" applyAlignment="1">
      <alignment vertical="center"/>
    </xf>
    <xf numFmtId="0" fontId="25" fillId="11" borderId="11" xfId="0" applyFont="1" applyFill="1" applyBorder="1" applyAlignment="1">
      <alignment vertical="center"/>
    </xf>
    <xf numFmtId="0" fontId="25" fillId="12" borderId="11" xfId="0" applyFont="1" applyFill="1" applyBorder="1" applyAlignment="1">
      <alignment vertical="center"/>
    </xf>
    <xf numFmtId="0" fontId="25" fillId="13" borderId="11" xfId="0" applyFont="1" applyFill="1" applyBorder="1" applyAlignment="1">
      <alignment vertical="center"/>
    </xf>
    <xf numFmtId="0" fontId="16" fillId="2" borderId="11" xfId="0" applyFont="1" applyFill="1" applyBorder="1" applyAlignment="1">
      <alignment vertical="center"/>
    </xf>
    <xf numFmtId="0" fontId="25" fillId="14" borderId="11" xfId="0" applyFont="1" applyFill="1" applyBorder="1" applyAlignment="1">
      <alignment vertical="center"/>
    </xf>
    <xf numFmtId="0" fontId="8" fillId="4" borderId="2" xfId="0" applyFont="1" applyFill="1" applyBorder="1" applyAlignment="1">
      <alignment horizontal="center" vertical="center"/>
    </xf>
    <xf numFmtId="0" fontId="8" fillId="4" borderId="11" xfId="0" applyFont="1" applyFill="1" applyBorder="1" applyAlignment="1">
      <alignment horizontal="center" vertical="center"/>
    </xf>
    <xf numFmtId="0" fontId="25" fillId="4" borderId="1" xfId="0" applyFont="1" applyFill="1" applyBorder="1" applyAlignment="1" applyProtection="1">
      <alignment horizontal="center" vertical="center" wrapText="1"/>
    </xf>
    <xf numFmtId="0" fontId="25" fillId="17" borderId="1" xfId="0" applyFont="1" applyFill="1" applyBorder="1" applyAlignment="1" applyProtection="1">
      <alignment horizontal="center" vertical="center"/>
    </xf>
    <xf numFmtId="0" fontId="2" fillId="15" borderId="21" xfId="0" applyFont="1" applyFill="1" applyBorder="1" applyAlignment="1" applyProtection="1">
      <alignment horizontal="center" vertical="center"/>
      <protection locked="0"/>
    </xf>
    <xf numFmtId="0" fontId="4" fillId="15" borderId="20" xfId="0" applyFont="1" applyFill="1" applyBorder="1" applyAlignment="1">
      <alignment horizontal="center" vertical="center" wrapText="1"/>
    </xf>
    <xf numFmtId="0" fontId="2" fillId="15" borderId="20" xfId="0" applyFont="1" applyFill="1" applyBorder="1" applyAlignment="1" applyProtection="1">
      <alignment horizontal="center" vertical="center"/>
      <protection locked="0"/>
    </xf>
    <xf numFmtId="0" fontId="14" fillId="18" borderId="2" xfId="0" applyFont="1" applyFill="1" applyBorder="1" applyAlignment="1">
      <alignment horizontal="right" vertical="center"/>
    </xf>
    <xf numFmtId="0" fontId="5" fillId="15" borderId="20" xfId="0" applyFont="1" applyFill="1" applyBorder="1" applyAlignment="1">
      <alignment horizontal="center" vertical="center" wrapText="1"/>
    </xf>
    <xf numFmtId="0" fontId="2" fillId="15" borderId="20" xfId="0" applyFont="1" applyFill="1" applyBorder="1" applyAlignment="1">
      <alignment horizontal="center" vertical="center" wrapText="1"/>
    </xf>
    <xf numFmtId="0" fontId="15" fillId="18" borderId="3" xfId="0" applyFont="1" applyFill="1" applyBorder="1" applyAlignment="1">
      <alignment vertical="center"/>
    </xf>
    <xf numFmtId="0" fontId="15" fillId="18" borderId="11" xfId="0" applyFont="1" applyFill="1" applyBorder="1" applyAlignment="1">
      <alignment vertical="center"/>
    </xf>
    <xf numFmtId="0" fontId="15" fillId="18" borderId="2" xfId="0" applyFont="1" applyFill="1" applyBorder="1" applyAlignment="1">
      <alignment vertical="center"/>
    </xf>
    <xf numFmtId="0" fontId="15" fillId="3" borderId="3" xfId="0" applyFont="1" applyFill="1" applyBorder="1" applyAlignment="1">
      <alignment vertical="center"/>
    </xf>
    <xf numFmtId="0" fontId="16" fillId="3" borderId="14" xfId="0" applyFont="1" applyFill="1" applyBorder="1" applyAlignment="1">
      <alignment vertical="center"/>
    </xf>
    <xf numFmtId="0" fontId="16" fillId="3" borderId="8" xfId="0" applyFont="1" applyFill="1" applyBorder="1" applyAlignment="1">
      <alignment vertical="center"/>
    </xf>
    <xf numFmtId="0" fontId="17" fillId="18" borderId="1" xfId="0" applyFont="1" applyFill="1" applyBorder="1" applyAlignment="1">
      <alignment horizontal="center" vertical="center"/>
    </xf>
    <xf numFmtId="0" fontId="0" fillId="3" borderId="25" xfId="0" applyFill="1" applyBorder="1" applyAlignment="1">
      <alignment vertical="center"/>
    </xf>
    <xf numFmtId="0" fontId="1" fillId="15" borderId="20" xfId="0" applyFont="1" applyFill="1" applyBorder="1" applyAlignment="1">
      <alignment horizontal="center" vertical="center" wrapText="1"/>
    </xf>
    <xf numFmtId="0" fontId="8" fillId="15" borderId="20" xfId="0" applyFont="1" applyFill="1" applyBorder="1" applyAlignment="1">
      <alignment horizontal="center" vertical="center" wrapText="1"/>
    </xf>
    <xf numFmtId="0" fontId="3" fillId="15" borderId="20" xfId="0" applyFont="1" applyFill="1" applyBorder="1" applyAlignment="1">
      <alignment horizontal="center" vertical="center" wrapText="1"/>
    </xf>
    <xf numFmtId="0" fontId="15" fillId="18" borderId="3" xfId="0" applyFont="1" applyFill="1" applyBorder="1" applyAlignment="1">
      <alignment horizontal="center" vertical="center"/>
    </xf>
    <xf numFmtId="0" fontId="8" fillId="15" borderId="20"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xf>
    <xf numFmtId="0" fontId="1" fillId="0" borderId="17" xfId="0" applyFont="1" applyBorder="1" applyAlignment="1">
      <alignment horizontal="center" vertical="center" wrapText="1"/>
    </xf>
    <xf numFmtId="0" fontId="29" fillId="3" borderId="22" xfId="0" applyFont="1" applyFill="1" applyBorder="1" applyAlignment="1">
      <alignment horizontal="left" vertical="center"/>
    </xf>
    <xf numFmtId="0" fontId="29" fillId="3" borderId="17" xfId="0" applyFont="1" applyFill="1" applyBorder="1" applyAlignment="1">
      <alignment horizontal="center" vertical="center"/>
    </xf>
    <xf numFmtId="0" fontId="0" fillId="3" borderId="0" xfId="0" applyFill="1" applyAlignment="1">
      <alignment vertical="center"/>
    </xf>
    <xf numFmtId="0" fontId="8" fillId="15" borderId="17" xfId="0" applyFont="1" applyFill="1" applyBorder="1" applyAlignment="1">
      <alignment horizontal="center" vertical="center"/>
    </xf>
    <xf numFmtId="0" fontId="36" fillId="0" borderId="17" xfId="8" applyFont="1" applyFill="1" applyBorder="1" applyAlignment="1">
      <alignment vertical="center" wrapText="1"/>
    </xf>
    <xf numFmtId="0" fontId="1" fillId="3" borderId="17" xfId="0" applyFont="1" applyFill="1" applyBorder="1" applyAlignment="1">
      <alignment vertical="center" wrapText="1"/>
    </xf>
    <xf numFmtId="0" fontId="11" fillId="4" borderId="4" xfId="0" applyFont="1" applyFill="1" applyBorder="1" applyAlignment="1">
      <alignment horizontal="center" vertical="center"/>
    </xf>
    <xf numFmtId="0" fontId="11" fillId="4" borderId="4" xfId="0" applyFont="1" applyFill="1" applyBorder="1" applyAlignment="1">
      <alignment horizontal="center" vertical="center"/>
    </xf>
    <xf numFmtId="0" fontId="0" fillId="4" borderId="5" xfId="0" applyFill="1" applyBorder="1" applyAlignment="1">
      <alignment horizontal="center" vertical="center"/>
    </xf>
    <xf numFmtId="0" fontId="16" fillId="0" borderId="16" xfId="0" applyFont="1" applyFill="1" applyBorder="1" applyAlignment="1">
      <alignment horizontal="left" vertical="center"/>
    </xf>
    <xf numFmtId="0" fontId="16" fillId="0" borderId="17"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15" borderId="11" xfId="0" applyFont="1" applyFill="1" applyBorder="1" applyAlignment="1" applyProtection="1">
      <alignment horizontal="left" vertical="center" wrapText="1"/>
      <protection locked="0"/>
    </xf>
    <xf numFmtId="0" fontId="11" fillId="4" borderId="4" xfId="0" applyFont="1" applyFill="1" applyBorder="1" applyAlignment="1">
      <alignment horizontal="center" vertical="center"/>
    </xf>
    <xf numFmtId="0" fontId="0" fillId="4" borderId="5" xfId="0" applyFill="1" applyBorder="1" applyAlignment="1">
      <alignment horizontal="center" vertical="center"/>
    </xf>
    <xf numFmtId="0" fontId="25" fillId="4" borderId="4" xfId="0" applyFont="1" applyFill="1" applyBorder="1" applyAlignment="1" applyProtection="1">
      <alignment horizontal="center" vertical="center"/>
    </xf>
    <xf numFmtId="0" fontId="1" fillId="0" borderId="17" xfId="0" applyFont="1" applyBorder="1" applyAlignment="1">
      <alignment vertical="top" wrapText="1"/>
    </xf>
    <xf numFmtId="0" fontId="1" fillId="0" borderId="18" xfId="0" applyFont="1" applyBorder="1" applyAlignment="1">
      <alignment horizontal="justify" vertical="center" wrapText="1"/>
    </xf>
    <xf numFmtId="0" fontId="1" fillId="3" borderId="18" xfId="0" applyFont="1" applyFill="1" applyBorder="1" applyAlignment="1">
      <alignment horizontal="justify" vertical="center" wrapText="1"/>
    </xf>
    <xf numFmtId="0" fontId="1" fillId="0" borderId="18" xfId="0" applyFont="1" applyFill="1" applyBorder="1" applyAlignment="1">
      <alignment horizontal="justify" vertical="center" wrapText="1"/>
    </xf>
    <xf numFmtId="49" fontId="20" fillId="0" borderId="38" xfId="0" applyNumberFormat="1" applyFont="1" applyFill="1" applyBorder="1" applyAlignment="1">
      <alignment horizontal="center" vertical="center" wrapText="1"/>
    </xf>
    <xf numFmtId="0" fontId="1" fillId="0" borderId="38" xfId="0" applyFont="1" applyFill="1" applyBorder="1" applyAlignment="1">
      <alignment vertical="center" wrapText="1"/>
    </xf>
    <xf numFmtId="0" fontId="4" fillId="0" borderId="39" xfId="0" applyFont="1" applyBorder="1" applyAlignment="1">
      <alignment horizontal="center" vertical="center" wrapText="1"/>
    </xf>
    <xf numFmtId="0" fontId="8" fillId="15" borderId="11" xfId="0" applyFont="1" applyFill="1" applyBorder="1" applyAlignment="1" applyProtection="1">
      <alignment horizontal="left" vertical="center" wrapText="1"/>
      <protection locked="0"/>
    </xf>
    <xf numFmtId="0" fontId="1" fillId="3" borderId="20" xfId="0" applyFont="1" applyFill="1" applyBorder="1" applyAlignment="1">
      <alignment horizontal="center" vertical="center" wrapText="1"/>
    </xf>
    <xf numFmtId="0" fontId="8" fillId="15" borderId="11" xfId="0" applyFont="1" applyFill="1" applyBorder="1" applyAlignment="1" applyProtection="1">
      <alignment horizontal="left" vertical="center" wrapText="1"/>
      <protection locked="0"/>
    </xf>
    <xf numFmtId="0" fontId="25" fillId="4" borderId="4" xfId="0" applyFont="1" applyFill="1" applyBorder="1" applyAlignment="1" applyProtection="1">
      <alignment horizontal="center" vertical="center"/>
    </xf>
    <xf numFmtId="0" fontId="8" fillId="3" borderId="11" xfId="0" applyFont="1" applyFill="1" applyBorder="1" applyAlignment="1" applyProtection="1">
      <alignment horizontal="left" vertical="center" wrapText="1"/>
      <protection locked="0"/>
    </xf>
    <xf numFmtId="0" fontId="15" fillId="3" borderId="2" xfId="0" applyFont="1" applyFill="1" applyBorder="1" applyAlignment="1">
      <alignment vertical="center"/>
    </xf>
    <xf numFmtId="0" fontId="2" fillId="15" borderId="39" xfId="0" applyFont="1" applyFill="1" applyBorder="1" applyAlignment="1" applyProtection="1">
      <alignment horizontal="center" vertical="center"/>
      <protection locked="0"/>
    </xf>
    <xf numFmtId="0" fontId="29" fillId="0" borderId="40" xfId="0" applyFont="1" applyBorder="1" applyAlignment="1">
      <alignment horizontal="left" vertical="center"/>
    </xf>
    <xf numFmtId="0" fontId="29" fillId="0" borderId="38" xfId="0" applyFont="1" applyBorder="1" applyAlignment="1">
      <alignment horizontal="center" vertical="center"/>
    </xf>
    <xf numFmtId="0" fontId="1" fillId="0" borderId="39" xfId="0" applyFont="1" applyBorder="1" applyAlignment="1">
      <alignment horizontal="center" vertical="center" wrapText="1"/>
    </xf>
    <xf numFmtId="0" fontId="4" fillId="15" borderId="39" xfId="0" applyFont="1" applyFill="1" applyBorder="1" applyAlignment="1">
      <alignment horizontal="center" vertical="center" wrapText="1"/>
    </xf>
    <xf numFmtId="0" fontId="8" fillId="0" borderId="38" xfId="0" applyFont="1" applyBorder="1" applyAlignment="1">
      <alignment horizontal="center" vertical="center"/>
    </xf>
    <xf numFmtId="0" fontId="8" fillId="0" borderId="18" xfId="0" applyFont="1" applyBorder="1" applyAlignment="1">
      <alignment horizontal="center" vertical="center"/>
    </xf>
    <xf numFmtId="0" fontId="8" fillId="15" borderId="26" xfId="0" applyFont="1" applyFill="1" applyBorder="1" applyAlignment="1" applyProtection="1">
      <alignment horizontal="left" vertical="center" wrapText="1"/>
      <protection locked="0"/>
    </xf>
    <xf numFmtId="0" fontId="4" fillId="3" borderId="3" xfId="0" applyFont="1" applyFill="1" applyBorder="1" applyAlignment="1">
      <alignment horizontal="center" vertical="center" wrapText="1"/>
    </xf>
    <xf numFmtId="0" fontId="2" fillId="3" borderId="3" xfId="0" applyFont="1" applyFill="1" applyBorder="1" applyAlignment="1" applyProtection="1">
      <alignment horizontal="center" vertical="center"/>
      <protection locked="0"/>
    </xf>
    <xf numFmtId="0" fontId="1" fillId="0" borderId="21" xfId="0" applyFont="1" applyBorder="1" applyAlignment="1">
      <alignment horizontal="center" vertical="center" wrapText="1"/>
    </xf>
    <xf numFmtId="0" fontId="4" fillId="0" borderId="21" xfId="0" applyFont="1" applyBorder="1" applyAlignment="1">
      <alignment horizontal="center" vertical="center" wrapText="1"/>
    </xf>
    <xf numFmtId="0" fontId="4" fillId="15" borderId="21"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15" borderId="24" xfId="0" applyFont="1" applyFill="1" applyBorder="1" applyAlignment="1" applyProtection="1">
      <alignment horizontal="left" vertical="center" wrapText="1"/>
      <protection locked="0"/>
    </xf>
    <xf numFmtId="0" fontId="16" fillId="3" borderId="3" xfId="0" applyFont="1" applyFill="1" applyBorder="1" applyAlignment="1">
      <alignment vertical="center"/>
    </xf>
    <xf numFmtId="0" fontId="16" fillId="3" borderId="11" xfId="0" applyFont="1" applyFill="1" applyBorder="1" applyAlignment="1">
      <alignment vertical="center"/>
    </xf>
    <xf numFmtId="0" fontId="27" fillId="3" borderId="3" xfId="0" applyFont="1" applyFill="1" applyBorder="1" applyAlignment="1">
      <alignment horizontal="center" vertical="center"/>
    </xf>
    <xf numFmtId="0" fontId="4" fillId="3" borderId="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3" xfId="0" applyFont="1" applyFill="1" applyBorder="1" applyAlignment="1">
      <alignment horizontal="justify" vertical="center" wrapText="1"/>
    </xf>
    <xf numFmtId="0" fontId="25" fillId="4" borderId="4" xfId="0" applyFont="1" applyFill="1" applyBorder="1" applyAlignment="1" applyProtection="1">
      <alignment horizontal="center" vertical="center"/>
    </xf>
    <xf numFmtId="0" fontId="8" fillId="15" borderId="11" xfId="0" applyFont="1" applyFill="1" applyBorder="1" applyAlignment="1" applyProtection="1">
      <alignment horizontal="left" vertical="center" wrapText="1"/>
      <protection locked="0"/>
    </xf>
    <xf numFmtId="0" fontId="0" fillId="4" borderId="5" xfId="0" applyFill="1" applyBorder="1" applyAlignment="1">
      <alignment horizontal="center" vertical="center"/>
    </xf>
    <xf numFmtId="0" fontId="11" fillId="4" borderId="4" xfId="0" applyFont="1" applyFill="1" applyBorder="1" applyAlignment="1">
      <alignment horizontal="center" vertical="center"/>
    </xf>
    <xf numFmtId="0" fontId="27" fillId="0" borderId="40" xfId="0" applyFont="1" applyBorder="1" applyAlignment="1">
      <alignment horizontal="left" vertical="center"/>
    </xf>
    <xf numFmtId="0" fontId="27" fillId="0" borderId="38" xfId="0" applyFont="1" applyBorder="1" applyAlignment="1">
      <alignment horizontal="center" vertical="center"/>
    </xf>
    <xf numFmtId="49" fontId="20" fillId="3" borderId="38" xfId="0" applyNumberFormat="1" applyFont="1" applyFill="1" applyBorder="1" applyAlignment="1">
      <alignment horizontal="center" vertical="center" wrapText="1"/>
    </xf>
    <xf numFmtId="0" fontId="1" fillId="3" borderId="41" xfId="0" applyFont="1" applyFill="1" applyBorder="1" applyAlignment="1">
      <alignment horizontal="justify" vertical="center" wrapText="1"/>
    </xf>
    <xf numFmtId="0" fontId="1" fillId="3" borderId="39"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15" borderId="39" xfId="0" applyFont="1" applyFill="1" applyBorder="1" applyAlignment="1">
      <alignment horizontal="center" vertical="center" wrapText="1"/>
    </xf>
    <xf numFmtId="0" fontId="4" fillId="0" borderId="38" xfId="0" applyFont="1" applyBorder="1" applyAlignment="1">
      <alignment horizontal="center" vertical="center"/>
    </xf>
    <xf numFmtId="0" fontId="27" fillId="0" borderId="18" xfId="0" applyFont="1" applyBorder="1" applyAlignment="1">
      <alignment horizontal="center" vertical="center"/>
    </xf>
    <xf numFmtId="49" fontId="20" fillId="3" borderId="18"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3" borderId="18" xfId="0" applyFont="1" applyFill="1" applyBorder="1" applyAlignment="1">
      <alignment vertical="center" wrapText="1"/>
    </xf>
    <xf numFmtId="0" fontId="25" fillId="9" borderId="27" xfId="0" applyFont="1" applyFill="1" applyBorder="1" applyAlignment="1">
      <alignment vertical="center"/>
    </xf>
    <xf numFmtId="0" fontId="0" fillId="4" borderId="5" xfId="0" applyFill="1" applyBorder="1" applyAlignment="1">
      <alignment horizontal="center" vertical="center"/>
    </xf>
    <xf numFmtId="0" fontId="11" fillId="4" borderId="4" xfId="0" applyFont="1" applyFill="1" applyBorder="1" applyAlignment="1">
      <alignment horizontal="center" vertical="center"/>
    </xf>
    <xf numFmtId="0" fontId="1" fillId="0" borderId="18" xfId="0" applyFont="1" applyBorder="1" applyAlignment="1" applyProtection="1">
      <alignment horizontal="center" vertical="center"/>
      <protection locked="0"/>
    </xf>
    <xf numFmtId="0" fontId="15" fillId="18" borderId="9" xfId="0" applyFont="1" applyFill="1" applyBorder="1" applyAlignment="1">
      <alignment vertical="center"/>
    </xf>
    <xf numFmtId="0" fontId="15" fillId="18" borderId="10" xfId="0" applyFont="1" applyFill="1" applyBorder="1" applyAlignment="1">
      <alignment vertical="center"/>
    </xf>
    <xf numFmtId="0" fontId="29" fillId="0" borderId="22" xfId="0" applyFont="1" applyFill="1" applyBorder="1" applyAlignment="1">
      <alignment horizontal="left" vertical="center"/>
    </xf>
    <xf numFmtId="0" fontId="22" fillId="0" borderId="18" xfId="0" applyFont="1" applyBorder="1" applyAlignment="1">
      <alignment horizontal="justify" vertical="center" wrapText="1"/>
    </xf>
    <xf numFmtId="0" fontId="1" fillId="0" borderId="18" xfId="0" applyFont="1" applyBorder="1" applyAlignment="1">
      <alignment horizontal="center" vertical="center" wrapText="1"/>
    </xf>
    <xf numFmtId="0" fontId="8" fillId="15" borderId="11" xfId="0" applyFont="1" applyFill="1" applyBorder="1" applyAlignment="1" applyProtection="1">
      <alignment horizontal="left" vertical="center" wrapText="1"/>
      <protection locked="0"/>
    </xf>
    <xf numFmtId="0" fontId="11" fillId="4" borderId="4" xfId="0" applyFont="1" applyFill="1" applyBorder="1" applyAlignment="1">
      <alignment horizontal="center" vertical="center"/>
    </xf>
    <xf numFmtId="0" fontId="1" fillId="15" borderId="20" xfId="0" applyFont="1" applyFill="1" applyBorder="1" applyAlignment="1" applyProtection="1">
      <alignment horizontal="center" vertical="center"/>
      <protection locked="0"/>
    </xf>
    <xf numFmtId="0" fontId="1" fillId="0" borderId="17" xfId="0" applyFont="1" applyBorder="1" applyAlignment="1">
      <alignment horizontal="center" vertical="center"/>
    </xf>
    <xf numFmtId="0" fontId="1" fillId="15" borderId="11" xfId="0" applyFont="1" applyFill="1" applyBorder="1" applyAlignment="1" applyProtection="1">
      <alignment horizontal="left" vertical="center" wrapText="1"/>
      <protection locked="0"/>
    </xf>
    <xf numFmtId="0" fontId="30" fillId="0" borderId="17" xfId="0" applyFont="1" applyFill="1" applyBorder="1" applyAlignment="1">
      <alignment horizontal="center" vertical="center"/>
    </xf>
    <xf numFmtId="0" fontId="1" fillId="0" borderId="17" xfId="0" applyFont="1" applyFill="1" applyBorder="1" applyAlignment="1">
      <alignment vertical="top" wrapText="1"/>
    </xf>
    <xf numFmtId="0" fontId="27" fillId="0" borderId="17" xfId="0" applyFont="1" applyFill="1" applyBorder="1" applyAlignment="1">
      <alignment horizontal="center" vertical="center"/>
    </xf>
    <xf numFmtId="0" fontId="27" fillId="0" borderId="22" xfId="0" applyFont="1" applyFill="1" applyBorder="1" applyAlignment="1">
      <alignment horizontal="left" vertical="center"/>
    </xf>
    <xf numFmtId="0" fontId="1" fillId="0" borderId="18" xfId="0" applyFont="1" applyFill="1" applyBorder="1" applyAlignment="1">
      <alignment horizontal="center" vertical="center"/>
    </xf>
    <xf numFmtId="0" fontId="8" fillId="15" borderId="11" xfId="0" applyFont="1" applyFill="1" applyBorder="1" applyAlignment="1" applyProtection="1">
      <alignment horizontal="left" vertical="center" wrapText="1"/>
      <protection locked="0"/>
    </xf>
    <xf numFmtId="0" fontId="25" fillId="4" borderId="4" xfId="0" applyFont="1" applyFill="1" applyBorder="1" applyAlignment="1" applyProtection="1">
      <alignment horizontal="center" vertical="center"/>
    </xf>
    <xf numFmtId="0" fontId="1" fillId="0" borderId="17" xfId="0" applyFont="1" applyFill="1" applyBorder="1" applyAlignment="1">
      <alignment horizontal="center" vertical="center" wrapText="1"/>
    </xf>
    <xf numFmtId="0" fontId="8" fillId="15" borderId="11" xfId="0" applyFont="1" applyFill="1" applyBorder="1" applyAlignment="1" applyProtection="1">
      <alignment horizontal="left" vertical="center" wrapText="1"/>
      <protection locked="0"/>
    </xf>
    <xf numFmtId="0" fontId="5" fillId="15" borderId="11" xfId="0" applyFont="1" applyFill="1" applyBorder="1" applyAlignment="1" applyProtection="1">
      <alignment horizontal="left" vertical="center" wrapText="1"/>
      <protection locked="0"/>
    </xf>
    <xf numFmtId="0" fontId="22" fillId="15" borderId="11" xfId="0" applyFont="1" applyFill="1" applyBorder="1" applyAlignment="1" applyProtection="1">
      <alignment horizontal="left" vertical="center" wrapText="1"/>
      <protection locked="0"/>
    </xf>
    <xf numFmtId="0" fontId="25" fillId="4" borderId="11" xfId="0" applyFont="1" applyFill="1" applyBorder="1" applyAlignment="1" applyProtection="1">
      <alignment horizontal="center" vertical="center" wrapText="1"/>
    </xf>
    <xf numFmtId="0" fontId="5" fillId="15" borderId="11" xfId="0" applyFont="1" applyFill="1" applyBorder="1" applyAlignment="1" applyProtection="1">
      <alignment horizontal="left" vertical="top" wrapText="1"/>
      <protection locked="0"/>
    </xf>
    <xf numFmtId="0" fontId="1" fillId="0" borderId="18" xfId="0" applyFont="1" applyFill="1" applyBorder="1" applyAlignment="1">
      <alignment vertical="center" wrapText="1"/>
    </xf>
    <xf numFmtId="0" fontId="0" fillId="3" borderId="1" xfId="0" applyFill="1" applyBorder="1" applyAlignment="1">
      <alignment horizontal="center" wrapText="1"/>
    </xf>
    <xf numFmtId="0" fontId="25" fillId="4" borderId="4" xfId="0" applyFont="1" applyFill="1" applyBorder="1" applyAlignment="1" applyProtection="1">
      <alignment horizontal="center" vertical="center"/>
    </xf>
    <xf numFmtId="0" fontId="25" fillId="4" borderId="4" xfId="0" applyFont="1" applyFill="1" applyBorder="1" applyAlignment="1" applyProtection="1">
      <alignment horizontal="center" vertical="center"/>
    </xf>
    <xf numFmtId="0" fontId="48" fillId="0" borderId="9" xfId="0" applyFont="1" applyFill="1" applyBorder="1" applyAlignment="1">
      <alignment horizontal="left" vertical="center"/>
    </xf>
    <xf numFmtId="0" fontId="48" fillId="0" borderId="17" xfId="0" applyFont="1" applyBorder="1" applyAlignment="1">
      <alignment horizontal="center" vertical="center"/>
    </xf>
    <xf numFmtId="0" fontId="11" fillId="4" borderId="4" xfId="0" applyFont="1" applyFill="1" applyBorder="1" applyAlignment="1">
      <alignment horizontal="center" vertical="center"/>
    </xf>
    <xf numFmtId="0" fontId="11" fillId="4" borderId="6" xfId="0" applyFont="1" applyFill="1" applyBorder="1" applyAlignment="1">
      <alignment horizontal="center" vertical="center"/>
    </xf>
    <xf numFmtId="0" fontId="0" fillId="4" borderId="5" xfId="0" applyFill="1" applyBorder="1" applyAlignment="1">
      <alignment horizontal="center" vertical="center"/>
    </xf>
    <xf numFmtId="0" fontId="0" fillId="4" borderId="7" xfId="0" applyFill="1" applyBorder="1" applyAlignment="1">
      <alignment horizontal="center" vertical="center"/>
    </xf>
    <xf numFmtId="0" fontId="0" fillId="4" borderId="19" xfId="0" applyFill="1" applyBorder="1" applyAlignment="1">
      <alignment horizontal="center" vertical="center"/>
    </xf>
    <xf numFmtId="0" fontId="0" fillId="4" borderId="15" xfId="0" applyFill="1" applyBorder="1" applyAlignment="1">
      <alignment horizontal="center" vertical="center"/>
    </xf>
    <xf numFmtId="0" fontId="43" fillId="4" borderId="35" xfId="0" applyFont="1" applyFill="1" applyBorder="1" applyAlignment="1">
      <alignment horizontal="center" vertical="center"/>
    </xf>
    <xf numFmtId="0" fontId="43" fillId="4" borderId="36" xfId="0" applyFont="1" applyFill="1" applyBorder="1" applyAlignment="1">
      <alignment horizontal="center" vertical="center"/>
    </xf>
    <xf numFmtId="0" fontId="43" fillId="4" borderId="37" xfId="0" applyFont="1" applyFill="1" applyBorder="1" applyAlignment="1">
      <alignment horizontal="center" vertical="center"/>
    </xf>
    <xf numFmtId="0" fontId="25" fillId="4" borderId="4" xfId="0" applyFont="1" applyFill="1" applyBorder="1" applyAlignment="1" applyProtection="1">
      <alignment horizontal="center" vertical="center"/>
    </xf>
    <xf numFmtId="0" fontId="25" fillId="4" borderId="32" xfId="0" applyFont="1" applyFill="1" applyBorder="1" applyAlignment="1" applyProtection="1">
      <alignment horizontal="center" vertical="center"/>
    </xf>
    <xf numFmtId="0" fontId="25" fillId="4" borderId="29" xfId="0" applyFont="1" applyFill="1" applyBorder="1" applyAlignment="1" applyProtection="1">
      <alignment horizontal="center" vertical="center"/>
    </xf>
    <xf numFmtId="0" fontId="25" fillId="4" borderId="23" xfId="0" applyFont="1" applyFill="1" applyBorder="1" applyAlignment="1" applyProtection="1">
      <alignment horizontal="center" vertical="center"/>
    </xf>
    <xf numFmtId="0" fontId="25" fillId="4" borderId="30" xfId="0" applyFont="1" applyFill="1" applyBorder="1" applyAlignment="1" applyProtection="1">
      <alignment horizontal="center" vertical="center"/>
    </xf>
    <xf numFmtId="0" fontId="25" fillId="4" borderId="18" xfId="0" applyFont="1" applyFill="1" applyBorder="1" applyAlignment="1" applyProtection="1">
      <alignment horizontal="center" vertical="center"/>
    </xf>
    <xf numFmtId="0" fontId="44" fillId="3" borderId="0" xfId="0" applyFont="1" applyFill="1" applyAlignment="1">
      <alignment horizontal="center" vertical="center" wrapText="1"/>
    </xf>
    <xf numFmtId="0" fontId="44" fillId="3" borderId="0" xfId="0" applyFont="1" applyFill="1" applyAlignment="1">
      <alignment horizontal="center" vertical="center"/>
    </xf>
    <xf numFmtId="0" fontId="6" fillId="0" borderId="0" xfId="0" applyFont="1" applyAlignment="1">
      <alignment horizontal="center" vertical="center"/>
    </xf>
    <xf numFmtId="0" fontId="40" fillId="0" borderId="0" xfId="0" applyFont="1" applyAlignment="1">
      <alignment horizontal="center" vertical="center"/>
    </xf>
    <xf numFmtId="0" fontId="19" fillId="0" borderId="0" xfId="0" applyFont="1" applyAlignment="1" applyProtection="1">
      <alignment horizontal="center" vertical="center"/>
      <protection locked="0"/>
    </xf>
    <xf numFmtId="0" fontId="19" fillId="0" borderId="0" xfId="0" applyFont="1" applyAlignment="1" applyProtection="1">
      <alignment horizontal="right" vertical="center"/>
      <protection locked="0"/>
    </xf>
    <xf numFmtId="0" fontId="25" fillId="4" borderId="34" xfId="0" applyFont="1" applyFill="1" applyBorder="1" applyAlignment="1" applyProtection="1">
      <alignment horizontal="center" vertical="center"/>
    </xf>
    <xf numFmtId="0" fontId="25" fillId="4" borderId="33" xfId="0" applyFont="1" applyFill="1" applyBorder="1" applyAlignment="1" applyProtection="1">
      <alignment horizontal="center" vertical="center"/>
    </xf>
    <xf numFmtId="0" fontId="25" fillId="4" borderId="31" xfId="0" applyFont="1" applyFill="1" applyBorder="1" applyAlignment="1" applyProtection="1">
      <alignment horizontal="center" vertical="center"/>
    </xf>
    <xf numFmtId="0" fontId="25" fillId="4" borderId="20" xfId="0" applyFont="1" applyFill="1" applyBorder="1" applyAlignment="1" applyProtection="1">
      <alignment horizontal="center" vertical="center"/>
    </xf>
  </cellXfs>
  <cellStyles count="16">
    <cellStyle name="Hiperlink" xfId="2" builtinId="8" hidden="1"/>
    <cellStyle name="Hiperlink" xfId="4" builtinId="8" hidden="1"/>
    <cellStyle name="Hiperlink" xfId="6" builtinId="8" hidden="1"/>
    <cellStyle name="Hiperlink" xfId="8" builtinId="8"/>
    <cellStyle name="Hiperlink Visitado" xfId="3" builtinId="9" hidden="1"/>
    <cellStyle name="Hiperlink Visitado" xfId="5" builtinId="9" hidden="1"/>
    <cellStyle name="Hiperlink Visitado" xfId="7" builtinId="9" hidden="1"/>
    <cellStyle name="Hiperlink Visitado" xfId="9" builtinId="9" hidden="1"/>
    <cellStyle name="Hiperlink Visitado" xfId="10" builtinId="9" hidden="1"/>
    <cellStyle name="Hiperlink Visitado" xfId="11" builtinId="9" hidden="1"/>
    <cellStyle name="Hiperlink Visitado" xfId="12" builtinId="9" hidden="1"/>
    <cellStyle name="Hiperlink Visitado" xfId="13" builtinId="9" hidden="1"/>
    <cellStyle name="Hiperlink Visitado" xfId="14" builtinId="9" hidden="1"/>
    <cellStyle name="Hiperlink Visitado" xfId="15" builtinId="9" hidden="1"/>
    <cellStyle name="Normal" xfId="0" builtinId="0"/>
    <cellStyle name="Porcentagem" xfId="1" builtinId="5"/>
  </cellStyles>
  <dxfs count="0"/>
  <tableStyles count="0" defaultTableStyle="TableStyleMedium9" defaultPivotStyle="PivotStyleLight16"/>
  <colors>
    <mruColors>
      <color rgb="FFAB07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pt-BR"/>
              <a:t>CONFORMIDADE DO MOPS</a:t>
            </a:r>
          </a:p>
        </c:rich>
      </c:tx>
      <c:overlay val="0"/>
      <c:spPr>
        <a:noFill/>
        <a:ln>
          <a:noFill/>
        </a:ln>
        <a:effectLst/>
      </c:spPr>
    </c:title>
    <c:autoTitleDeleted val="0"/>
    <c:plotArea>
      <c:layout/>
      <c:barChart>
        <c:barDir val="col"/>
        <c:grouping val="clustered"/>
        <c:varyColors val="0"/>
        <c:ser>
          <c:idx val="0"/>
          <c:order val="0"/>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Pt>
            <c:idx val="0"/>
            <c:invertIfNegative val="0"/>
            <c:bubble3D val="0"/>
            <c:spPr>
              <a:solidFill>
                <a:schemeClr val="accent4">
                  <a:lumMod val="60000"/>
                  <a:lumOff val="40000"/>
                </a:schemeClr>
              </a:solidFill>
              <a:ln>
                <a:noFill/>
              </a:ln>
              <a:effectLst>
                <a:innerShdw blurRad="114300">
                  <a:schemeClr val="accent1"/>
                </a:innerShdw>
              </a:effectLst>
            </c:spPr>
            <c:extLst>
              <c:ext xmlns:c16="http://schemas.microsoft.com/office/drawing/2014/chart" uri="{C3380CC4-5D6E-409C-BE32-E72D297353CC}">
                <c16:uniqueId val="{00000001-6275-495E-806F-DAE22AD1FC73}"/>
              </c:ext>
            </c:extLst>
          </c:dPt>
          <c:dPt>
            <c:idx val="1"/>
            <c:invertIfNegative val="0"/>
            <c:bubble3D val="0"/>
            <c:spPr>
              <a:solidFill>
                <a:schemeClr val="tx1">
                  <a:lumMod val="75000"/>
                  <a:lumOff val="25000"/>
                </a:schemeClr>
              </a:solidFill>
              <a:ln>
                <a:noFill/>
              </a:ln>
              <a:effectLst>
                <a:innerShdw blurRad="114300">
                  <a:schemeClr val="accent1"/>
                </a:innerShdw>
              </a:effectLst>
            </c:spPr>
            <c:extLst>
              <c:ext xmlns:c16="http://schemas.microsoft.com/office/drawing/2014/chart" uri="{C3380CC4-5D6E-409C-BE32-E72D297353CC}">
                <c16:uniqueId val="{00000003-6275-495E-806F-DAE22AD1FC73}"/>
              </c:ext>
            </c:extLst>
          </c:dPt>
          <c:dPt>
            <c:idx val="2"/>
            <c:invertIfNegative val="0"/>
            <c:bubble3D val="0"/>
            <c:spPr>
              <a:solidFill>
                <a:schemeClr val="accent6">
                  <a:lumMod val="60000"/>
                  <a:lumOff val="40000"/>
                </a:schemeClr>
              </a:solidFill>
              <a:ln>
                <a:noFill/>
              </a:ln>
              <a:effectLst>
                <a:innerShdw blurRad="114300">
                  <a:schemeClr val="accent1"/>
                </a:innerShdw>
              </a:effectLst>
            </c:spPr>
            <c:extLst>
              <c:ext xmlns:c16="http://schemas.microsoft.com/office/drawing/2014/chart" uri="{C3380CC4-5D6E-409C-BE32-E72D297353CC}">
                <c16:uniqueId val="{00000005-6275-495E-806F-DAE22AD1FC73}"/>
              </c:ext>
            </c:extLst>
          </c:dPt>
          <c:dPt>
            <c:idx val="3"/>
            <c:invertIfNegative val="0"/>
            <c:bubble3D val="0"/>
            <c:spPr>
              <a:solidFill>
                <a:schemeClr val="bg2">
                  <a:lumMod val="50000"/>
                </a:schemeClr>
              </a:solidFill>
              <a:ln>
                <a:noFill/>
              </a:ln>
              <a:effectLst>
                <a:innerShdw blurRad="114300">
                  <a:schemeClr val="accent1"/>
                </a:innerShdw>
              </a:effectLst>
            </c:spPr>
            <c:extLst>
              <c:ext xmlns:c16="http://schemas.microsoft.com/office/drawing/2014/chart" uri="{C3380CC4-5D6E-409C-BE32-E72D297353CC}">
                <c16:uniqueId val="{00000007-6275-495E-806F-DAE22AD1FC73}"/>
              </c:ext>
            </c:extLst>
          </c:dPt>
          <c:dPt>
            <c:idx val="4"/>
            <c:invertIfNegative val="0"/>
            <c:bubble3D val="0"/>
            <c:spPr>
              <a:solidFill>
                <a:srgbClr val="92D050"/>
              </a:solidFill>
              <a:ln>
                <a:noFill/>
              </a:ln>
              <a:effectLst>
                <a:innerShdw blurRad="114300">
                  <a:schemeClr val="accent1"/>
                </a:innerShdw>
              </a:effectLst>
            </c:spPr>
            <c:extLst>
              <c:ext xmlns:c16="http://schemas.microsoft.com/office/drawing/2014/chart" uri="{C3380CC4-5D6E-409C-BE32-E72D297353CC}">
                <c16:uniqueId val="{00000009-6275-495E-806F-DAE22AD1FC73}"/>
              </c:ext>
            </c:extLst>
          </c:dPt>
          <c:dPt>
            <c:idx val="5"/>
            <c:invertIfNegative val="0"/>
            <c:bubble3D val="0"/>
            <c:spPr>
              <a:solidFill>
                <a:schemeClr val="accent1">
                  <a:lumMod val="60000"/>
                  <a:lumOff val="40000"/>
                </a:schemeClr>
              </a:solidFill>
              <a:ln>
                <a:noFill/>
              </a:ln>
              <a:effectLst>
                <a:innerShdw blurRad="114300">
                  <a:schemeClr val="accent1"/>
                </a:innerShdw>
              </a:effectLst>
            </c:spPr>
            <c:extLst>
              <c:ext xmlns:c16="http://schemas.microsoft.com/office/drawing/2014/chart" uri="{C3380CC4-5D6E-409C-BE32-E72D297353CC}">
                <c16:uniqueId val="{0000000B-6275-495E-806F-DAE22AD1FC73}"/>
              </c:ext>
            </c:extLst>
          </c:dPt>
          <c:dPt>
            <c:idx val="6"/>
            <c:invertIfNegative val="0"/>
            <c:bubble3D val="0"/>
            <c:spPr>
              <a:solidFill>
                <a:schemeClr val="bg1">
                  <a:lumMod val="65000"/>
                </a:schemeClr>
              </a:solidFill>
              <a:ln>
                <a:noFill/>
              </a:ln>
              <a:effectLst>
                <a:innerShdw blurRad="114300">
                  <a:schemeClr val="accent1"/>
                </a:innerShdw>
              </a:effectLst>
            </c:spPr>
            <c:extLst>
              <c:ext xmlns:c16="http://schemas.microsoft.com/office/drawing/2014/chart" uri="{C3380CC4-5D6E-409C-BE32-E72D297353CC}">
                <c16:uniqueId val="{0000000D-6275-495E-806F-DAE22AD1FC73}"/>
              </c:ext>
            </c:extLst>
          </c:dPt>
          <c:dPt>
            <c:idx val="7"/>
            <c:invertIfNegative val="0"/>
            <c:bubble3D val="0"/>
            <c:spPr>
              <a:solidFill>
                <a:srgbClr val="FF0000"/>
              </a:solidFill>
              <a:ln>
                <a:noFill/>
              </a:ln>
              <a:effectLst>
                <a:innerShdw blurRad="114300">
                  <a:schemeClr val="accent1"/>
                </a:innerShdw>
              </a:effectLst>
            </c:spPr>
            <c:extLst>
              <c:ext xmlns:c16="http://schemas.microsoft.com/office/drawing/2014/chart" uri="{C3380CC4-5D6E-409C-BE32-E72D297353CC}">
                <c16:uniqueId val="{0000000F-6275-495E-806F-DAE22AD1FC7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PONTUAÇÃO!$B$2:$B$8</c:f>
              <c:strCache>
                <c:ptCount val="7"/>
                <c:pt idx="0">
                  <c:v>CONTEÚDO DO MOPS</c:v>
                </c:pt>
                <c:pt idx="1">
                  <c:v>REQUISITOS E TREINAMENTOS PARA O PESSOAL</c:v>
                </c:pt>
                <c:pt idx="2">
                  <c:v>GERENCIAMENTO DA SEGURANÇA OPERACIONAL</c:v>
                </c:pt>
                <c:pt idx="3">
                  <c:v>GERENCIAMENTO DO RISCO DA FAUNA</c:v>
                </c:pt>
                <c:pt idx="4">
                  <c:v>OPERAÇÕES AEROPORTUÁRIAS</c:v>
                </c:pt>
                <c:pt idx="5">
                  <c:v>MANUTENÇÃO AEROPORTUÁRIA</c:v>
                </c:pt>
                <c:pt idx="6">
                  <c:v>RESPOSTA À EMERGÊNCIA</c:v>
                </c:pt>
              </c:strCache>
            </c:strRef>
          </c:cat>
          <c:val>
            <c:numRef>
              <c:f>PONTUAÇÃO!$D$2:$D$8</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10-6275-495E-806F-DAE22AD1FC73}"/>
            </c:ext>
          </c:extLst>
        </c:ser>
        <c:dLbls>
          <c:showLegendKey val="0"/>
          <c:showVal val="1"/>
          <c:showCatName val="0"/>
          <c:showSerName val="0"/>
          <c:showPercent val="0"/>
          <c:showBubbleSize val="0"/>
        </c:dLbls>
        <c:gapWidth val="164"/>
        <c:overlap val="-22"/>
        <c:axId val="334009488"/>
        <c:axId val="334005568"/>
      </c:barChart>
      <c:catAx>
        <c:axId val="33400948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34005568"/>
        <c:crosses val="autoZero"/>
        <c:auto val="1"/>
        <c:lblAlgn val="ctr"/>
        <c:lblOffset val="100"/>
        <c:noMultiLvlLbl val="0"/>
      </c:catAx>
      <c:valAx>
        <c:axId val="33400556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34009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476250</xdr:colOff>
      <xdr:row>0</xdr:row>
      <xdr:rowOff>507999</xdr:rowOff>
    </xdr:from>
    <xdr:to>
      <xdr:col>8</xdr:col>
      <xdr:colOff>1496582</xdr:colOff>
      <xdr:row>4</xdr:row>
      <xdr:rowOff>254000</xdr:rowOff>
    </xdr:to>
    <xdr:sp macro="" textlink="">
      <xdr:nvSpPr>
        <xdr:cNvPr id="3" name="Texto explicativo retangular com cantos arredondados 2">
          <a:extLst>
            <a:ext uri="{FF2B5EF4-FFF2-40B4-BE49-F238E27FC236}">
              <a16:creationId xmlns:a16="http://schemas.microsoft.com/office/drawing/2014/main" id="{00000000-0008-0000-0000-000003000000}"/>
            </a:ext>
          </a:extLst>
        </xdr:cNvPr>
        <xdr:cNvSpPr/>
      </xdr:nvSpPr>
      <xdr:spPr>
        <a:xfrm>
          <a:off x="12541250" y="507999"/>
          <a:ext cx="3020582" cy="1365251"/>
        </a:xfrm>
        <a:prstGeom prst="wedgeRoundRectCallout">
          <a:avLst>
            <a:gd name="adj1" fmla="val -28512"/>
            <a:gd name="adj2" fmla="val 117011"/>
            <a:gd name="adj3" fmla="val 16667"/>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pt-BR" sz="1400">
              <a:solidFill>
                <a:sysClr val="windowText" lastClr="000000"/>
              </a:solidFill>
            </a:rPr>
            <a:t>Insira aqui a página e anexo d</a:t>
          </a:r>
          <a:r>
            <a:rPr lang="pt-BR" sz="1400" baseline="0">
              <a:solidFill>
                <a:sysClr val="windowText" lastClr="000000"/>
              </a:solidFill>
            </a:rPr>
            <a:t>o MOPS que comprova o cumprimento do requisito correspondente. Seja o mais específico possível.</a:t>
          </a:r>
          <a:endParaRPr lang="pt-BR" sz="1400">
            <a:solidFill>
              <a:sysClr val="windowText" lastClr="000000"/>
            </a:solidFill>
          </a:endParaRPr>
        </a:p>
      </xdr:txBody>
    </xdr:sp>
    <xdr:clientData/>
  </xdr:twoCellAnchor>
  <xdr:twoCellAnchor>
    <xdr:from>
      <xdr:col>4</xdr:col>
      <xdr:colOff>2291155</xdr:colOff>
      <xdr:row>0</xdr:row>
      <xdr:rowOff>204930</xdr:rowOff>
    </xdr:from>
    <xdr:to>
      <xdr:col>4</xdr:col>
      <xdr:colOff>5553776</xdr:colOff>
      <xdr:row>4</xdr:row>
      <xdr:rowOff>219981</xdr:rowOff>
    </xdr:to>
    <xdr:sp macro="" textlink="">
      <xdr:nvSpPr>
        <xdr:cNvPr id="4" name="Texto explicativo retangular com cantos arredondados 3">
          <a:extLst>
            <a:ext uri="{FF2B5EF4-FFF2-40B4-BE49-F238E27FC236}">
              <a16:creationId xmlns:a16="http://schemas.microsoft.com/office/drawing/2014/main" id="{00000000-0008-0000-0000-000004000000}"/>
            </a:ext>
          </a:extLst>
        </xdr:cNvPr>
        <xdr:cNvSpPr/>
      </xdr:nvSpPr>
      <xdr:spPr>
        <a:xfrm>
          <a:off x="4974030" y="204930"/>
          <a:ext cx="3262621" cy="1634301"/>
        </a:xfrm>
        <a:prstGeom prst="wedgeRoundRectCallout">
          <a:avLst>
            <a:gd name="adj1" fmla="val 75685"/>
            <a:gd name="adj2" fmla="val 110745"/>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pt-BR" sz="1600" baseline="0">
              <a:solidFill>
                <a:sysClr val="windowText" lastClr="000000"/>
              </a:solidFill>
            </a:rPr>
            <a:t>Aplique o filtro para todos os requisitos onde aparece o número da sua classe. Por exemplo, se a classe é III, marque os filtros "III, IV", "II, III, IV", "I, II, III, IV", "I, II, III, IV".</a:t>
          </a:r>
          <a:endParaRPr lang="pt-BR" sz="1600">
            <a:solidFill>
              <a:sysClr val="windowText" lastClr="000000"/>
            </a:solidFill>
          </a:endParaRPr>
        </a:p>
      </xdr:txBody>
    </xdr:sp>
    <xdr:clientData/>
  </xdr:twoCellAnchor>
  <xdr:twoCellAnchor>
    <xdr:from>
      <xdr:col>8</xdr:col>
      <xdr:colOff>1775732</xdr:colOff>
      <xdr:row>1</xdr:row>
      <xdr:rowOff>79374</xdr:rowOff>
    </xdr:from>
    <xdr:to>
      <xdr:col>13</xdr:col>
      <xdr:colOff>142875</xdr:colOff>
      <xdr:row>4</xdr:row>
      <xdr:rowOff>277089</xdr:rowOff>
    </xdr:to>
    <xdr:sp macro="" textlink="">
      <xdr:nvSpPr>
        <xdr:cNvPr id="5" name="Texto explicativo retangular com cantos arredondados 4">
          <a:extLst>
            <a:ext uri="{FF2B5EF4-FFF2-40B4-BE49-F238E27FC236}">
              <a16:creationId xmlns:a16="http://schemas.microsoft.com/office/drawing/2014/main" id="{00000000-0008-0000-0000-000005000000}"/>
            </a:ext>
          </a:extLst>
        </xdr:cNvPr>
        <xdr:cNvSpPr/>
      </xdr:nvSpPr>
      <xdr:spPr>
        <a:xfrm>
          <a:off x="15840982" y="873124"/>
          <a:ext cx="3478893" cy="1023215"/>
        </a:xfrm>
        <a:prstGeom prst="wedgeRoundRectCallout">
          <a:avLst>
            <a:gd name="adj1" fmla="val -68872"/>
            <a:gd name="adj2" fmla="val 144026"/>
            <a:gd name="adj3" fmla="val 16667"/>
          </a:avLst>
        </a:prstGeom>
        <a:solidFill>
          <a:srgbClr val="FFFF00"/>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pt-BR" sz="1400">
              <a:solidFill>
                <a:sysClr val="windowText" lastClr="000000"/>
              </a:solidFill>
            </a:rPr>
            <a:t>Em</a:t>
          </a:r>
          <a:r>
            <a:rPr lang="pt-BR" sz="1400" baseline="0">
              <a:solidFill>
                <a:sysClr val="windowText" lastClr="000000"/>
              </a:solidFill>
            </a:rPr>
            <a:t> caso de alterações no MOPS, insira aqui o que foi alterado no procedimento em relação à versão anterior do MOPS.</a:t>
          </a:r>
          <a:endParaRPr lang="pt-BR" sz="1400">
            <a:solidFill>
              <a:sysClr val="windowText" lastClr="000000"/>
            </a:solidFill>
          </a:endParaRPr>
        </a:p>
      </xdr:txBody>
    </xdr:sp>
    <xdr:clientData/>
  </xdr:twoCellAnchor>
  <xdr:twoCellAnchor editAs="oneCell">
    <xdr:from>
      <xdr:col>0</xdr:col>
      <xdr:colOff>0</xdr:colOff>
      <xdr:row>1</xdr:row>
      <xdr:rowOff>72571</xdr:rowOff>
    </xdr:from>
    <xdr:to>
      <xdr:col>3</xdr:col>
      <xdr:colOff>1008390</xdr:colOff>
      <xdr:row>4</xdr:row>
      <xdr:rowOff>391</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0" y="861785"/>
          <a:ext cx="2409513" cy="771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0</xdr:row>
      <xdr:rowOff>180975</xdr:rowOff>
    </xdr:from>
    <xdr:to>
      <xdr:col>13</xdr:col>
      <xdr:colOff>609600</xdr:colOff>
      <xdr:row>9</xdr:row>
      <xdr:rowOff>38099</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Julio Cesar Buzar Perroni" id="{27BCD4E7-9E9C-42EE-8C57-4D288D9B57F5}" userId="Julio Cesar Buzar Perroni" providerId="None"/>
  <person displayName="Anderson Bermond de Lima" id="{A08BB978-D49B-47EC-B0BE-767BF38453D5}" userId="S::anderson.lima@anac.gov.br::753f83c8-fba1-4f17-ad00-3c75bc1ebaac"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O331"/>
  <sheetViews>
    <sheetView showGridLines="0" tabSelected="1" zoomScale="55" zoomScaleNormal="55" zoomScaleSheetLayoutView="55" workbookViewId="0">
      <selection activeCell="E10" sqref="E10"/>
    </sheetView>
  </sheetViews>
  <sheetFormatPr defaultColWidth="8.81640625" defaultRowHeight="14.5" x14ac:dyDescent="0.35"/>
  <cols>
    <col min="1" max="1" width="3.453125" style="1" customWidth="1"/>
    <col min="2" max="2" width="6.81640625" style="9" customWidth="1"/>
    <col min="3" max="3" width="9.7265625" style="9" customWidth="1"/>
    <col min="4" max="4" width="18.453125" style="9" customWidth="1"/>
    <col min="5" max="5" width="90.1796875" style="9" customWidth="1"/>
    <col min="6" max="6" width="24.1796875" style="12" customWidth="1"/>
    <col min="7" max="7" width="20" style="12" customWidth="1"/>
    <col min="8" max="8" width="28.54296875" style="12" customWidth="1"/>
    <col min="9" max="9" width="34" style="12" customWidth="1"/>
    <col min="10" max="10" width="23.1796875" style="12" customWidth="1"/>
    <col min="11" max="11" width="16" style="9" customWidth="1"/>
    <col min="12" max="12" width="11" style="9" hidden="1" customWidth="1"/>
    <col min="13" max="13" width="13.81640625" style="12" hidden="1" customWidth="1"/>
    <col min="14" max="14" width="44.81640625" style="12" customWidth="1"/>
    <col min="15" max="15" width="3.453125" style="9" customWidth="1"/>
    <col min="16" max="16" width="13.453125" style="9" customWidth="1"/>
    <col min="17" max="16384" width="8.81640625" style="9"/>
  </cols>
  <sheetData>
    <row r="1" spans="1:15" ht="62.15" customHeight="1" x14ac:dyDescent="0.35">
      <c r="A1" s="270" t="s">
        <v>851</v>
      </c>
      <c r="B1" s="271"/>
      <c r="C1" s="271"/>
      <c r="D1" s="271"/>
      <c r="E1" s="271"/>
      <c r="F1" s="271"/>
      <c r="G1" s="271"/>
      <c r="H1" s="271"/>
      <c r="I1" s="271"/>
      <c r="J1" s="271"/>
      <c r="K1" s="271"/>
      <c r="L1" s="271"/>
      <c r="M1" s="271"/>
      <c r="N1" s="271"/>
      <c r="O1" s="271"/>
    </row>
    <row r="2" spans="1:15" s="12" customFormat="1" ht="7.5" customHeight="1" x14ac:dyDescent="0.35">
      <c r="A2" s="11"/>
      <c r="B2" s="11"/>
      <c r="C2" s="11"/>
      <c r="D2" s="11"/>
      <c r="E2" s="11"/>
      <c r="F2" s="21"/>
      <c r="G2" s="117"/>
      <c r="H2" s="117"/>
      <c r="I2" s="117"/>
      <c r="J2" s="117"/>
      <c r="K2" s="11"/>
      <c r="L2" s="11"/>
      <c r="M2" s="13"/>
      <c r="N2" s="19"/>
      <c r="O2" s="11"/>
    </row>
    <row r="3" spans="1:15" s="12" customFormat="1" ht="29.25" customHeight="1" x14ac:dyDescent="0.35">
      <c r="A3" s="272" t="s">
        <v>382</v>
      </c>
      <c r="B3" s="272"/>
      <c r="C3" s="272"/>
      <c r="D3" s="272"/>
      <c r="E3" s="272"/>
      <c r="F3" s="272"/>
      <c r="G3" s="272"/>
      <c r="H3" s="272"/>
      <c r="I3" s="272"/>
      <c r="J3" s="272"/>
      <c r="K3" s="272"/>
      <c r="L3" s="272"/>
      <c r="M3" s="272"/>
      <c r="N3" s="272"/>
      <c r="O3" s="272"/>
    </row>
    <row r="4" spans="1:15" s="12" customFormat="1" ht="29.25" customHeight="1" x14ac:dyDescent="0.35">
      <c r="A4" s="273" t="s">
        <v>383</v>
      </c>
      <c r="B4" s="273"/>
      <c r="C4" s="273"/>
      <c r="D4" s="273"/>
      <c r="E4" s="273"/>
      <c r="F4" s="273"/>
      <c r="G4" s="273"/>
      <c r="H4" s="273"/>
      <c r="I4" s="273"/>
      <c r="J4" s="273"/>
      <c r="K4" s="273"/>
      <c r="L4" s="273"/>
      <c r="M4" s="273"/>
      <c r="N4" s="273"/>
      <c r="O4" s="273"/>
    </row>
    <row r="5" spans="1:15" s="12" customFormat="1" ht="29.25" customHeight="1" x14ac:dyDescent="0.35">
      <c r="A5" s="275" t="s">
        <v>385</v>
      </c>
      <c r="B5" s="275"/>
      <c r="C5" s="275"/>
      <c r="D5" s="275"/>
      <c r="E5" s="275"/>
      <c r="F5" s="275"/>
      <c r="G5" s="275"/>
      <c r="H5" s="275"/>
      <c r="I5" s="275"/>
      <c r="J5" s="275"/>
      <c r="K5" s="275"/>
      <c r="L5" s="275"/>
      <c r="M5" s="275"/>
      <c r="N5" s="275"/>
      <c r="O5" s="275"/>
    </row>
    <row r="6" spans="1:15" s="12" customFormat="1" ht="29.25" customHeight="1" thickBot="1" x14ac:dyDescent="0.4">
      <c r="A6" s="274" t="s">
        <v>384</v>
      </c>
      <c r="B6" s="274"/>
      <c r="C6" s="274"/>
      <c r="D6" s="274"/>
      <c r="E6" s="274"/>
      <c r="F6" s="274"/>
      <c r="G6" s="274"/>
      <c r="H6" s="274"/>
      <c r="I6" s="274"/>
      <c r="J6" s="274"/>
      <c r="K6" s="274"/>
      <c r="L6" s="274"/>
      <c r="M6" s="274"/>
      <c r="N6" s="274"/>
      <c r="O6" s="274"/>
    </row>
    <row r="7" spans="1:15" s="12" customFormat="1" ht="26.25" customHeight="1" x14ac:dyDescent="0.35">
      <c r="A7" s="265"/>
      <c r="B7" s="276" t="s">
        <v>0</v>
      </c>
      <c r="C7" s="278" t="s">
        <v>31</v>
      </c>
      <c r="D7" s="268" t="s">
        <v>71</v>
      </c>
      <c r="E7" s="268" t="s">
        <v>7</v>
      </c>
      <c r="F7" s="266" t="s">
        <v>16</v>
      </c>
      <c r="G7" s="261" t="s">
        <v>474</v>
      </c>
      <c r="H7" s="262"/>
      <c r="I7" s="263"/>
      <c r="J7" s="261" t="s">
        <v>476</v>
      </c>
      <c r="K7" s="262"/>
      <c r="L7" s="262"/>
      <c r="M7" s="262"/>
      <c r="N7" s="263"/>
      <c r="O7" s="259"/>
    </row>
    <row r="8" spans="1:15" ht="46.5" customHeight="1" x14ac:dyDescent="0.35">
      <c r="A8" s="264"/>
      <c r="B8" s="277"/>
      <c r="C8" s="279"/>
      <c r="D8" s="269"/>
      <c r="E8" s="269"/>
      <c r="F8" s="267"/>
      <c r="G8" s="133" t="s">
        <v>473</v>
      </c>
      <c r="H8" s="133" t="s">
        <v>278</v>
      </c>
      <c r="I8" s="133" t="s">
        <v>475</v>
      </c>
      <c r="J8" s="133" t="s">
        <v>477</v>
      </c>
      <c r="K8" s="133" t="s">
        <v>363</v>
      </c>
      <c r="L8" s="134" t="s">
        <v>1</v>
      </c>
      <c r="M8" s="134" t="s">
        <v>3</v>
      </c>
      <c r="N8" s="247"/>
      <c r="O8" s="260"/>
    </row>
    <row r="9" spans="1:15" s="12" customFormat="1" ht="36.75" customHeight="1" x14ac:dyDescent="0.35">
      <c r="A9" s="182"/>
      <c r="B9" s="56" t="s">
        <v>787</v>
      </c>
      <c r="C9" s="57"/>
      <c r="D9" s="57"/>
      <c r="E9" s="57"/>
      <c r="F9" s="57"/>
      <c r="G9" s="57"/>
      <c r="H9" s="57"/>
      <c r="I9" s="57"/>
      <c r="J9" s="57"/>
      <c r="K9" s="57"/>
      <c r="L9" s="57"/>
      <c r="M9" s="57"/>
      <c r="N9" s="125"/>
      <c r="O9" s="260"/>
    </row>
    <row r="10" spans="1:15" s="12" customFormat="1" ht="37.5" customHeight="1" x14ac:dyDescent="0.35">
      <c r="A10" s="182"/>
      <c r="B10" s="253" t="s">
        <v>289</v>
      </c>
      <c r="C10" s="254" t="s">
        <v>52</v>
      </c>
      <c r="D10" s="18" t="s">
        <v>693</v>
      </c>
      <c r="E10" s="249" t="s">
        <v>9</v>
      </c>
      <c r="F10" s="49" t="s">
        <v>296</v>
      </c>
      <c r="G10" s="49"/>
      <c r="H10" s="49"/>
      <c r="I10" s="49"/>
      <c r="J10" s="136"/>
      <c r="K10" s="137" t="s">
        <v>692</v>
      </c>
      <c r="L10" s="16">
        <f t="shared" ref="L10" si="0">IF(K10="Sim",1,IF(K10="Não",0,IF(K10="Parcial",0,IF(K10="N/A","-",IF(K10="Não avaliado","-","ERRO")))))</f>
        <v>1</v>
      </c>
      <c r="M10" s="36">
        <f t="shared" ref="M10" si="1">IF(L10="-",0,1)</f>
        <v>1</v>
      </c>
      <c r="N10" s="235"/>
      <c r="O10" s="260"/>
    </row>
    <row r="11" spans="1:15" s="12" customFormat="1" ht="44.25" customHeight="1" x14ac:dyDescent="0.35">
      <c r="A11" s="182"/>
      <c r="B11" s="253" t="s">
        <v>290</v>
      </c>
      <c r="C11" s="254" t="s">
        <v>52</v>
      </c>
      <c r="D11" s="18" t="s">
        <v>697</v>
      </c>
      <c r="E11" s="115" t="s">
        <v>17</v>
      </c>
      <c r="F11" s="114" t="s">
        <v>296</v>
      </c>
      <c r="G11" s="114"/>
      <c r="H11" s="49"/>
      <c r="I11" s="49"/>
      <c r="J11" s="136"/>
      <c r="K11" s="233" t="s">
        <v>692</v>
      </c>
      <c r="L11" s="16">
        <f t="shared" ref="L11:L25" si="2">IF(K11="Sim",1,IF(K11="Não",0,IF(K11="Parcial",0,IF(K11="N/A","-",IF(K11="Não avaliado","-","ERRO")))))</f>
        <v>1</v>
      </c>
      <c r="M11" s="36">
        <f t="shared" ref="M11:M25" si="3">IF(L11="-",0,1)</f>
        <v>1</v>
      </c>
      <c r="N11" s="181"/>
      <c r="O11" s="260"/>
    </row>
    <row r="12" spans="1:15" s="12" customFormat="1" ht="75" x14ac:dyDescent="0.35">
      <c r="A12" s="182"/>
      <c r="B12" s="253" t="s">
        <v>701</v>
      </c>
      <c r="C12" s="254" t="s">
        <v>52</v>
      </c>
      <c r="D12" s="18" t="s">
        <v>698</v>
      </c>
      <c r="E12" s="113" t="s">
        <v>600</v>
      </c>
      <c r="F12" s="49" t="s">
        <v>296</v>
      </c>
      <c r="G12" s="49"/>
      <c r="H12" s="49"/>
      <c r="I12" s="49"/>
      <c r="J12" s="136"/>
      <c r="K12" s="137" t="s">
        <v>692</v>
      </c>
      <c r="L12" s="16">
        <f t="shared" si="2"/>
        <v>1</v>
      </c>
      <c r="M12" s="36">
        <f t="shared" si="3"/>
        <v>1</v>
      </c>
      <c r="N12" s="235"/>
      <c r="O12" s="260"/>
    </row>
    <row r="13" spans="1:15" s="12" customFormat="1" ht="58" customHeight="1" x14ac:dyDescent="0.35">
      <c r="A13" s="252"/>
      <c r="B13" s="253" t="s">
        <v>702</v>
      </c>
      <c r="C13" s="254" t="s">
        <v>52</v>
      </c>
      <c r="D13" s="18" t="s">
        <v>848</v>
      </c>
      <c r="E13" s="113" t="s">
        <v>850</v>
      </c>
      <c r="F13" s="49" t="s">
        <v>296</v>
      </c>
      <c r="G13" s="49"/>
      <c r="H13" s="49"/>
      <c r="I13" s="49"/>
      <c r="J13" s="136"/>
      <c r="K13" s="137" t="s">
        <v>692</v>
      </c>
      <c r="L13" s="16">
        <f t="shared" ref="L13" si="4">IF(K13="Sim",1,IF(K13="Não",0,IF(K13="Parcial",0,IF(K13="N/A","-",IF(K13="Não avaliado","-","ERRO")))))</f>
        <v>1</v>
      </c>
      <c r="M13" s="36">
        <f t="shared" ref="M13" si="5">IF(L13="-",0,1)</f>
        <v>1</v>
      </c>
      <c r="N13" s="235"/>
      <c r="O13" s="260"/>
    </row>
    <row r="14" spans="1:15" s="12" customFormat="1" ht="41.25" customHeight="1" x14ac:dyDescent="0.35">
      <c r="A14" s="182"/>
      <c r="B14" s="253" t="s">
        <v>703</v>
      </c>
      <c r="C14" s="254" t="s">
        <v>52</v>
      </c>
      <c r="D14" s="18" t="s">
        <v>370</v>
      </c>
      <c r="E14" s="102" t="s">
        <v>596</v>
      </c>
      <c r="F14" s="103" t="s">
        <v>21</v>
      </c>
      <c r="G14" s="49"/>
      <c r="H14" s="49"/>
      <c r="I14" s="49"/>
      <c r="J14" s="136"/>
      <c r="K14" s="137" t="s">
        <v>692</v>
      </c>
      <c r="L14" s="16">
        <f t="shared" si="2"/>
        <v>1</v>
      </c>
      <c r="M14" s="36">
        <f t="shared" si="3"/>
        <v>1</v>
      </c>
      <c r="N14" s="235"/>
      <c r="O14" s="260"/>
    </row>
    <row r="15" spans="1:15" s="12" customFormat="1" ht="124.5" customHeight="1" x14ac:dyDescent="0.35">
      <c r="A15" s="251"/>
      <c r="B15" s="253" t="s">
        <v>704</v>
      </c>
      <c r="C15" s="254" t="s">
        <v>52</v>
      </c>
      <c r="D15" s="18" t="s">
        <v>839</v>
      </c>
      <c r="E15" s="102" t="s">
        <v>844</v>
      </c>
      <c r="F15" s="103" t="s">
        <v>296</v>
      </c>
      <c r="G15" s="49"/>
      <c r="H15" s="49"/>
      <c r="I15" s="49"/>
      <c r="J15" s="136"/>
      <c r="K15" s="137" t="s">
        <v>692</v>
      </c>
      <c r="L15" s="16">
        <f t="shared" si="2"/>
        <v>1</v>
      </c>
      <c r="M15" s="36">
        <f t="shared" si="3"/>
        <v>1</v>
      </c>
      <c r="N15" s="235"/>
      <c r="O15" s="260"/>
    </row>
    <row r="16" spans="1:15" s="12" customFormat="1" ht="65.150000000000006" customHeight="1" x14ac:dyDescent="0.35">
      <c r="A16" s="182"/>
      <c r="B16" s="253" t="s">
        <v>705</v>
      </c>
      <c r="C16" s="254" t="s">
        <v>52</v>
      </c>
      <c r="D16" s="18" t="s">
        <v>478</v>
      </c>
      <c r="E16" s="102" t="s">
        <v>597</v>
      </c>
      <c r="F16" s="103" t="s">
        <v>296</v>
      </c>
      <c r="G16" s="49"/>
      <c r="H16" s="49"/>
      <c r="I16" s="49"/>
      <c r="J16" s="136"/>
      <c r="K16" s="137" t="s">
        <v>692</v>
      </c>
      <c r="L16" s="16">
        <f t="shared" si="2"/>
        <v>1</v>
      </c>
      <c r="M16" s="36">
        <f t="shared" si="3"/>
        <v>1</v>
      </c>
      <c r="N16" s="181"/>
      <c r="O16" s="260"/>
    </row>
    <row r="17" spans="1:15" s="12" customFormat="1" ht="37.5" customHeight="1" x14ac:dyDescent="0.35">
      <c r="A17" s="206"/>
      <c r="B17" s="253" t="s">
        <v>706</v>
      </c>
      <c r="C17" s="254" t="s">
        <v>52</v>
      </c>
      <c r="D17" s="18" t="s">
        <v>727</v>
      </c>
      <c r="E17" s="102" t="s">
        <v>728</v>
      </c>
      <c r="F17" s="103" t="s">
        <v>296</v>
      </c>
      <c r="G17" s="49"/>
      <c r="H17" s="49"/>
      <c r="I17" s="49"/>
      <c r="J17" s="136"/>
      <c r="K17" s="137" t="s">
        <v>692</v>
      </c>
      <c r="L17" s="16">
        <f t="shared" si="2"/>
        <v>1</v>
      </c>
      <c r="M17" s="36">
        <f t="shared" si="3"/>
        <v>1</v>
      </c>
      <c r="N17" s="207"/>
      <c r="O17" s="260"/>
    </row>
    <row r="18" spans="1:15" s="12" customFormat="1" ht="37.5" customHeight="1" x14ac:dyDescent="0.35">
      <c r="A18" s="206"/>
      <c r="B18" s="253" t="s">
        <v>707</v>
      </c>
      <c r="C18" s="254" t="s">
        <v>52</v>
      </c>
      <c r="D18" s="18" t="s">
        <v>711</v>
      </c>
      <c r="E18" s="102" t="s">
        <v>712</v>
      </c>
      <c r="F18" s="103" t="s">
        <v>296</v>
      </c>
      <c r="G18" s="225"/>
      <c r="H18" s="49"/>
      <c r="I18" s="49"/>
      <c r="J18" s="136"/>
      <c r="K18" s="137" t="s">
        <v>692</v>
      </c>
      <c r="L18" s="16">
        <f t="shared" si="2"/>
        <v>1</v>
      </c>
      <c r="M18" s="36">
        <f t="shared" si="3"/>
        <v>1</v>
      </c>
      <c r="N18" s="207"/>
      <c r="O18" s="260"/>
    </row>
    <row r="19" spans="1:15" s="12" customFormat="1" ht="37.5" customHeight="1" x14ac:dyDescent="0.35">
      <c r="A19" s="206"/>
      <c r="B19" s="253" t="s">
        <v>708</v>
      </c>
      <c r="C19" s="254" t="s">
        <v>52</v>
      </c>
      <c r="D19" s="18" t="s">
        <v>713</v>
      </c>
      <c r="E19" s="102" t="s">
        <v>714</v>
      </c>
      <c r="F19" s="103" t="s">
        <v>296</v>
      </c>
      <c r="G19" s="225"/>
      <c r="H19" s="49"/>
      <c r="I19" s="49"/>
      <c r="J19" s="136"/>
      <c r="K19" s="137" t="s">
        <v>692</v>
      </c>
      <c r="L19" s="16">
        <f t="shared" si="2"/>
        <v>1</v>
      </c>
      <c r="M19" s="36">
        <f t="shared" si="3"/>
        <v>1</v>
      </c>
      <c r="N19" s="207"/>
      <c r="O19" s="260"/>
    </row>
    <row r="20" spans="1:15" s="12" customFormat="1" ht="37.5" customHeight="1" x14ac:dyDescent="0.35">
      <c r="A20" s="206"/>
      <c r="B20" s="253" t="s">
        <v>719</v>
      </c>
      <c r="C20" s="254" t="s">
        <v>52</v>
      </c>
      <c r="D20" s="18" t="s">
        <v>715</v>
      </c>
      <c r="E20" s="102" t="s">
        <v>716</v>
      </c>
      <c r="F20" s="103" t="s">
        <v>296</v>
      </c>
      <c r="G20" s="225"/>
      <c r="H20" s="49"/>
      <c r="I20" s="49"/>
      <c r="J20" s="136"/>
      <c r="K20" s="137" t="s">
        <v>692</v>
      </c>
      <c r="L20" s="16">
        <f t="shared" si="2"/>
        <v>1</v>
      </c>
      <c r="M20" s="36">
        <f t="shared" si="3"/>
        <v>1</v>
      </c>
      <c r="N20" s="207"/>
      <c r="O20" s="260"/>
    </row>
    <row r="21" spans="1:15" s="12" customFormat="1" ht="37.5" customHeight="1" x14ac:dyDescent="0.35">
      <c r="A21" s="206"/>
      <c r="B21" s="253" t="s">
        <v>720</v>
      </c>
      <c r="C21" s="254" t="s">
        <v>52</v>
      </c>
      <c r="D21" s="18" t="s">
        <v>717</v>
      </c>
      <c r="E21" s="102" t="s">
        <v>718</v>
      </c>
      <c r="F21" s="103" t="s">
        <v>296</v>
      </c>
      <c r="G21" s="225"/>
      <c r="H21" s="49"/>
      <c r="I21" s="49"/>
      <c r="J21" s="136"/>
      <c r="K21" s="137" t="s">
        <v>692</v>
      </c>
      <c r="L21" s="16">
        <f t="shared" si="2"/>
        <v>1</v>
      </c>
      <c r="M21" s="36">
        <f t="shared" si="3"/>
        <v>1</v>
      </c>
      <c r="N21" s="207"/>
      <c r="O21" s="260"/>
    </row>
    <row r="22" spans="1:15" s="12" customFormat="1" ht="62" x14ac:dyDescent="0.35">
      <c r="A22" s="182"/>
      <c r="B22" s="253" t="s">
        <v>721</v>
      </c>
      <c r="C22" s="254" t="s">
        <v>52</v>
      </c>
      <c r="D22" s="18" t="s">
        <v>371</v>
      </c>
      <c r="E22" s="102" t="s">
        <v>490</v>
      </c>
      <c r="F22" s="103" t="s">
        <v>372</v>
      </c>
      <c r="G22" s="49"/>
      <c r="H22" s="49"/>
      <c r="I22" s="49"/>
      <c r="J22" s="136"/>
      <c r="K22" s="137" t="s">
        <v>692</v>
      </c>
      <c r="L22" s="16">
        <f t="shared" si="2"/>
        <v>1</v>
      </c>
      <c r="M22" s="36">
        <f t="shared" si="3"/>
        <v>1</v>
      </c>
      <c r="N22" s="181"/>
      <c r="O22" s="260"/>
    </row>
    <row r="23" spans="1:15" s="12" customFormat="1" ht="124.5" customHeight="1" x14ac:dyDescent="0.35">
      <c r="A23" s="182"/>
      <c r="B23" s="253" t="s">
        <v>722</v>
      </c>
      <c r="C23" s="254" t="s">
        <v>52</v>
      </c>
      <c r="D23" s="18" t="s">
        <v>694</v>
      </c>
      <c r="E23" s="102" t="s">
        <v>845</v>
      </c>
      <c r="F23" s="114" t="s">
        <v>296</v>
      </c>
      <c r="G23" s="49"/>
      <c r="H23" s="49"/>
      <c r="I23" s="49"/>
      <c r="J23" s="136"/>
      <c r="K23" s="137" t="s">
        <v>692</v>
      </c>
      <c r="L23" s="16">
        <f t="shared" si="2"/>
        <v>1</v>
      </c>
      <c r="M23" s="36">
        <f t="shared" si="3"/>
        <v>1</v>
      </c>
      <c r="N23" s="181"/>
      <c r="O23" s="260"/>
    </row>
    <row r="24" spans="1:15" s="12" customFormat="1" ht="47.5" customHeight="1" x14ac:dyDescent="0.35">
      <c r="A24" s="182"/>
      <c r="B24" s="253" t="s">
        <v>840</v>
      </c>
      <c r="C24" s="254" t="s">
        <v>52</v>
      </c>
      <c r="D24" s="18" t="s">
        <v>700</v>
      </c>
      <c r="E24" s="115" t="s">
        <v>699</v>
      </c>
      <c r="F24" s="49" t="s">
        <v>296</v>
      </c>
      <c r="G24" s="49"/>
      <c r="H24" s="49"/>
      <c r="I24" s="49"/>
      <c r="J24" s="136"/>
      <c r="K24" s="137" t="s">
        <v>692</v>
      </c>
      <c r="L24" s="16">
        <f t="shared" si="2"/>
        <v>1</v>
      </c>
      <c r="M24" s="36">
        <f t="shared" si="3"/>
        <v>1</v>
      </c>
      <c r="N24" s="181"/>
      <c r="O24" s="260"/>
    </row>
    <row r="25" spans="1:15" s="12" customFormat="1" ht="70" customHeight="1" x14ac:dyDescent="0.35">
      <c r="A25" s="182"/>
      <c r="B25" s="253" t="s">
        <v>847</v>
      </c>
      <c r="C25" s="254" t="s">
        <v>52</v>
      </c>
      <c r="D25" s="18" t="s">
        <v>696</v>
      </c>
      <c r="E25" s="221" t="s">
        <v>695</v>
      </c>
      <c r="F25" s="114" t="s">
        <v>296</v>
      </c>
      <c r="G25" s="49"/>
      <c r="H25" s="49"/>
      <c r="I25" s="49"/>
      <c r="J25" s="136"/>
      <c r="K25" s="137" t="s">
        <v>692</v>
      </c>
      <c r="L25" s="16">
        <f t="shared" si="2"/>
        <v>1</v>
      </c>
      <c r="M25" s="36">
        <f t="shared" si="3"/>
        <v>1</v>
      </c>
      <c r="N25" s="181"/>
      <c r="O25" s="260"/>
    </row>
    <row r="26" spans="1:15" s="12" customFormat="1" ht="18.5" x14ac:dyDescent="0.35">
      <c r="A26" s="182"/>
      <c r="B26" s="22"/>
      <c r="C26" s="23"/>
      <c r="D26" s="23"/>
      <c r="E26" s="23"/>
      <c r="F26" s="23"/>
      <c r="G26" s="23"/>
      <c r="H26" s="23"/>
      <c r="I26" s="23"/>
      <c r="J26" s="23"/>
      <c r="K26" s="138" t="s">
        <v>62</v>
      </c>
      <c r="L26" s="14">
        <f>SUM(L10:L25)</f>
        <v>16</v>
      </c>
      <c r="M26" s="23"/>
      <c r="N26" s="124"/>
      <c r="O26" s="260"/>
    </row>
    <row r="27" spans="1:15" s="12" customFormat="1" ht="36.75" customHeight="1" x14ac:dyDescent="0.35">
      <c r="A27" s="182"/>
      <c r="B27" s="58" t="s">
        <v>788</v>
      </c>
      <c r="C27" s="59"/>
      <c r="D27" s="59"/>
      <c r="E27" s="59"/>
      <c r="F27" s="59"/>
      <c r="G27" s="59"/>
      <c r="H27" s="59"/>
      <c r="I27" s="59"/>
      <c r="J27" s="59"/>
      <c r="K27" s="59"/>
      <c r="L27" s="59"/>
      <c r="M27" s="59"/>
      <c r="N27" s="126"/>
      <c r="O27" s="260"/>
    </row>
    <row r="28" spans="1:15" s="12" customFormat="1" ht="73" customHeight="1" x14ac:dyDescent="0.35">
      <c r="A28" s="264"/>
      <c r="B28" s="37" t="s">
        <v>772</v>
      </c>
      <c r="C28" s="83" t="s">
        <v>57</v>
      </c>
      <c r="D28" s="18" t="s">
        <v>559</v>
      </c>
      <c r="E28" s="113" t="s">
        <v>598</v>
      </c>
      <c r="F28" s="155" t="s">
        <v>296</v>
      </c>
      <c r="G28" s="35"/>
      <c r="H28" s="35"/>
      <c r="I28" s="35"/>
      <c r="J28" s="139"/>
      <c r="K28" s="137" t="s">
        <v>692</v>
      </c>
      <c r="L28" s="16">
        <f t="shared" ref="L28:L40" si="6">IF(K28="Sim",1,IF(K28="Não",0,IF(K28="Parcial",0,IF(K28="N/A","-",IF(K28="Não avaliado","-","ERRO")))))</f>
        <v>1</v>
      </c>
      <c r="M28" s="36">
        <f t="shared" ref="M28:M40" si="7">IF(L28="-",0,1)</f>
        <v>1</v>
      </c>
      <c r="N28" s="246"/>
      <c r="O28" s="260"/>
    </row>
    <row r="29" spans="1:15" s="12" customFormat="1" ht="46.5" customHeight="1" x14ac:dyDescent="0.35">
      <c r="A29" s="264"/>
      <c r="B29" s="37" t="s">
        <v>773</v>
      </c>
      <c r="C29" s="83" t="s">
        <v>57</v>
      </c>
      <c r="D29" s="18" t="s">
        <v>72</v>
      </c>
      <c r="E29" s="113" t="s">
        <v>599</v>
      </c>
      <c r="F29" s="155" t="s">
        <v>296</v>
      </c>
      <c r="G29" s="35"/>
      <c r="H29" s="35"/>
      <c r="I29" s="35"/>
      <c r="J29" s="139"/>
      <c r="K29" s="137" t="s">
        <v>692</v>
      </c>
      <c r="L29" s="16">
        <f t="shared" si="6"/>
        <v>1</v>
      </c>
      <c r="M29" s="36">
        <f t="shared" si="7"/>
        <v>1</v>
      </c>
      <c r="N29" s="245"/>
      <c r="O29" s="260"/>
    </row>
    <row r="30" spans="1:15" s="12" customFormat="1" ht="59.5" x14ac:dyDescent="0.35">
      <c r="A30" s="264"/>
      <c r="B30" s="37" t="s">
        <v>774</v>
      </c>
      <c r="C30" s="83" t="s">
        <v>57</v>
      </c>
      <c r="D30" s="104" t="s">
        <v>560</v>
      </c>
      <c r="E30" s="107" t="s">
        <v>833</v>
      </c>
      <c r="F30" s="155" t="s">
        <v>296</v>
      </c>
      <c r="G30" s="35"/>
      <c r="H30" s="35"/>
      <c r="I30" s="35"/>
      <c r="J30" s="139"/>
      <c r="K30" s="137" t="s">
        <v>692</v>
      </c>
      <c r="L30" s="16">
        <f t="shared" si="6"/>
        <v>1</v>
      </c>
      <c r="M30" s="36">
        <f t="shared" ref="M30:M36" si="8">IF(L30="-",0,1)</f>
        <v>1</v>
      </c>
      <c r="N30" s="245"/>
      <c r="O30" s="260"/>
    </row>
    <row r="31" spans="1:15" s="12" customFormat="1" ht="46.5" x14ac:dyDescent="0.35">
      <c r="A31" s="264"/>
      <c r="B31" s="37" t="s">
        <v>775</v>
      </c>
      <c r="C31" s="83" t="s">
        <v>57</v>
      </c>
      <c r="D31" s="18" t="s">
        <v>561</v>
      </c>
      <c r="E31" s="113" t="s">
        <v>562</v>
      </c>
      <c r="F31" s="28" t="s">
        <v>21</v>
      </c>
      <c r="G31" s="35"/>
      <c r="H31" s="35"/>
      <c r="I31" s="35"/>
      <c r="J31" s="139"/>
      <c r="K31" s="137" t="s">
        <v>692</v>
      </c>
      <c r="L31" s="16">
        <f t="shared" si="6"/>
        <v>1</v>
      </c>
      <c r="M31" s="36">
        <f t="shared" si="8"/>
        <v>1</v>
      </c>
      <c r="N31" s="245"/>
      <c r="O31" s="260"/>
    </row>
    <row r="32" spans="1:15" s="12" customFormat="1" ht="46.5" x14ac:dyDescent="0.35">
      <c r="A32" s="264"/>
      <c r="B32" s="37" t="s">
        <v>776</v>
      </c>
      <c r="C32" s="83" t="s">
        <v>57</v>
      </c>
      <c r="D32" s="18" t="s">
        <v>564</v>
      </c>
      <c r="E32" s="113" t="s">
        <v>563</v>
      </c>
      <c r="F32" s="28" t="s">
        <v>21</v>
      </c>
      <c r="G32" s="35"/>
      <c r="H32" s="35"/>
      <c r="I32" s="35"/>
      <c r="J32" s="139"/>
      <c r="K32" s="137" t="s">
        <v>692</v>
      </c>
      <c r="L32" s="16">
        <f t="shared" si="6"/>
        <v>1</v>
      </c>
      <c r="M32" s="36">
        <f t="shared" si="8"/>
        <v>1</v>
      </c>
      <c r="N32" s="245"/>
      <c r="O32" s="260"/>
    </row>
    <row r="33" spans="1:15" s="12" customFormat="1" ht="46.5" x14ac:dyDescent="0.35">
      <c r="A33" s="264"/>
      <c r="B33" s="37" t="s">
        <v>777</v>
      </c>
      <c r="C33" s="83" t="s">
        <v>57</v>
      </c>
      <c r="D33" s="18" t="s">
        <v>785</v>
      </c>
      <c r="E33" s="113" t="s">
        <v>565</v>
      </c>
      <c r="F33" s="28" t="s">
        <v>21</v>
      </c>
      <c r="G33" s="35"/>
      <c r="H33" s="35"/>
      <c r="I33" s="35"/>
      <c r="J33" s="139"/>
      <c r="K33" s="137" t="s">
        <v>692</v>
      </c>
      <c r="L33" s="16">
        <f t="shared" si="6"/>
        <v>1</v>
      </c>
      <c r="M33" s="36">
        <f t="shared" si="8"/>
        <v>1</v>
      </c>
      <c r="N33" s="245"/>
      <c r="O33" s="260"/>
    </row>
    <row r="34" spans="1:15" s="12" customFormat="1" ht="46.5" x14ac:dyDescent="0.35">
      <c r="A34" s="264"/>
      <c r="B34" s="37" t="s">
        <v>778</v>
      </c>
      <c r="C34" s="83" t="s">
        <v>57</v>
      </c>
      <c r="D34" s="18" t="s">
        <v>567</v>
      </c>
      <c r="E34" s="113" t="s">
        <v>566</v>
      </c>
      <c r="F34" s="109" t="s">
        <v>375</v>
      </c>
      <c r="G34" s="103"/>
      <c r="H34" s="103"/>
      <c r="I34" s="103"/>
      <c r="J34" s="140"/>
      <c r="K34" s="137" t="s">
        <v>692</v>
      </c>
      <c r="L34" s="16">
        <f t="shared" si="6"/>
        <v>1</v>
      </c>
      <c r="M34" s="36">
        <f t="shared" si="8"/>
        <v>1</v>
      </c>
      <c r="N34" s="245"/>
      <c r="O34" s="260"/>
    </row>
    <row r="35" spans="1:15" s="12" customFormat="1" ht="46.5" x14ac:dyDescent="0.35">
      <c r="A35" s="264"/>
      <c r="B35" s="37" t="s">
        <v>779</v>
      </c>
      <c r="C35" s="83" t="s">
        <v>57</v>
      </c>
      <c r="D35" s="104" t="s">
        <v>569</v>
      </c>
      <c r="E35" s="102" t="s">
        <v>568</v>
      </c>
      <c r="F35" s="49" t="s">
        <v>296</v>
      </c>
      <c r="G35" s="49"/>
      <c r="H35" s="49"/>
      <c r="I35" s="49"/>
      <c r="J35" s="136"/>
      <c r="K35" s="137" t="s">
        <v>692</v>
      </c>
      <c r="L35" s="16">
        <f t="shared" si="6"/>
        <v>1</v>
      </c>
      <c r="M35" s="36">
        <f t="shared" si="8"/>
        <v>1</v>
      </c>
      <c r="N35" s="245"/>
      <c r="O35" s="260"/>
    </row>
    <row r="36" spans="1:15" s="12" customFormat="1" ht="62" x14ac:dyDescent="0.35">
      <c r="A36" s="264"/>
      <c r="B36" s="37" t="s">
        <v>780</v>
      </c>
      <c r="C36" s="83" t="s">
        <v>57</v>
      </c>
      <c r="D36" s="18" t="s">
        <v>571</v>
      </c>
      <c r="E36" s="113" t="s">
        <v>570</v>
      </c>
      <c r="F36" s="28" t="s">
        <v>21</v>
      </c>
      <c r="G36" s="35"/>
      <c r="H36" s="35"/>
      <c r="I36" s="35"/>
      <c r="J36" s="139"/>
      <c r="K36" s="137" t="s">
        <v>692</v>
      </c>
      <c r="L36" s="16">
        <f t="shared" si="6"/>
        <v>1</v>
      </c>
      <c r="M36" s="36">
        <f t="shared" si="8"/>
        <v>1</v>
      </c>
      <c r="N36" s="245"/>
      <c r="O36" s="260"/>
    </row>
    <row r="37" spans="1:15" s="12" customFormat="1" ht="70.5" customHeight="1" x14ac:dyDescent="0.35">
      <c r="A37" s="264"/>
      <c r="B37" s="37" t="s">
        <v>781</v>
      </c>
      <c r="C37" s="83" t="s">
        <v>57</v>
      </c>
      <c r="D37" s="18" t="s">
        <v>572</v>
      </c>
      <c r="E37" s="113" t="s">
        <v>827</v>
      </c>
      <c r="F37" s="28" t="s">
        <v>21</v>
      </c>
      <c r="G37" s="35"/>
      <c r="H37" s="35"/>
      <c r="I37" s="35"/>
      <c r="J37" s="139"/>
      <c r="K37" s="137" t="s">
        <v>692</v>
      </c>
      <c r="L37" s="16">
        <f t="shared" ref="L37:L38" si="9">IF(K37="Sim",1,IF(K37="Não",0,IF(K37="Parcial",0,IF(K37="N/A","-",IF(K37="Não avaliado","-","ERRO")))))</f>
        <v>1</v>
      </c>
      <c r="M37" s="36">
        <f t="shared" ref="M37:M38" si="10">IF(L37="-",0,1)</f>
        <v>1</v>
      </c>
      <c r="N37" s="245"/>
      <c r="O37" s="260"/>
    </row>
    <row r="38" spans="1:15" s="12" customFormat="1" ht="62" x14ac:dyDescent="0.35">
      <c r="A38" s="154"/>
      <c r="B38" s="37" t="s">
        <v>782</v>
      </c>
      <c r="C38" s="236" t="s">
        <v>57</v>
      </c>
      <c r="D38" s="18" t="s">
        <v>573</v>
      </c>
      <c r="E38" s="115" t="s">
        <v>828</v>
      </c>
      <c r="F38" s="155" t="s">
        <v>311</v>
      </c>
      <c r="G38" s="35"/>
      <c r="H38" s="35"/>
      <c r="I38" s="35"/>
      <c r="J38" s="139"/>
      <c r="K38" s="137" t="s">
        <v>692</v>
      </c>
      <c r="L38" s="16">
        <f t="shared" si="9"/>
        <v>1</v>
      </c>
      <c r="M38" s="36">
        <f t="shared" si="10"/>
        <v>1</v>
      </c>
      <c r="N38" s="120"/>
      <c r="O38" s="260"/>
    </row>
    <row r="39" spans="1:15" s="12" customFormat="1" ht="57" customHeight="1" x14ac:dyDescent="0.35">
      <c r="A39" s="264"/>
      <c r="B39" s="37" t="s">
        <v>783</v>
      </c>
      <c r="C39" s="83" t="s">
        <v>57</v>
      </c>
      <c r="D39" s="18" t="s">
        <v>723</v>
      </c>
      <c r="E39" s="113" t="s">
        <v>352</v>
      </c>
      <c r="F39" s="28" t="s">
        <v>21</v>
      </c>
      <c r="G39" s="35"/>
      <c r="H39" s="35"/>
      <c r="I39" s="35"/>
      <c r="J39" s="139"/>
      <c r="K39" s="137" t="s">
        <v>692</v>
      </c>
      <c r="L39" s="16">
        <f t="shared" si="6"/>
        <v>1</v>
      </c>
      <c r="M39" s="36">
        <f t="shared" si="7"/>
        <v>1</v>
      </c>
      <c r="N39" s="245"/>
      <c r="O39" s="260"/>
    </row>
    <row r="40" spans="1:15" s="12" customFormat="1" ht="75" x14ac:dyDescent="0.35">
      <c r="A40" s="264"/>
      <c r="B40" s="37" t="s">
        <v>784</v>
      </c>
      <c r="C40" s="83" t="s">
        <v>57</v>
      </c>
      <c r="D40" s="18" t="s">
        <v>73</v>
      </c>
      <c r="E40" s="113" t="s">
        <v>601</v>
      </c>
      <c r="F40" s="155" t="s">
        <v>296</v>
      </c>
      <c r="G40" s="35"/>
      <c r="H40" s="35"/>
      <c r="I40" s="35"/>
      <c r="J40" s="139"/>
      <c r="K40" s="137" t="s">
        <v>692</v>
      </c>
      <c r="L40" s="16">
        <f t="shared" si="6"/>
        <v>1</v>
      </c>
      <c r="M40" s="36">
        <f t="shared" si="7"/>
        <v>1</v>
      </c>
      <c r="N40" s="248"/>
      <c r="O40" s="260"/>
    </row>
    <row r="41" spans="1:15" s="12" customFormat="1" ht="18.5" x14ac:dyDescent="0.35">
      <c r="A41" s="154"/>
      <c r="B41" s="22"/>
      <c r="C41" s="23"/>
      <c r="D41" s="23"/>
      <c r="E41" s="23"/>
      <c r="F41" s="23"/>
      <c r="G41" s="23"/>
      <c r="H41" s="23"/>
      <c r="I41" s="23"/>
      <c r="J41" s="23"/>
      <c r="K41" s="138" t="s">
        <v>62</v>
      </c>
      <c r="L41" s="14">
        <f>SUM(L28:L40)</f>
        <v>13</v>
      </c>
      <c r="M41" s="23"/>
      <c r="N41" s="124"/>
      <c r="O41" s="260"/>
    </row>
    <row r="42" spans="1:15" s="12" customFormat="1" ht="36.75" customHeight="1" x14ac:dyDescent="0.35">
      <c r="A42" s="264"/>
      <c r="B42" s="60" t="s">
        <v>789</v>
      </c>
      <c r="C42" s="61"/>
      <c r="D42" s="61"/>
      <c r="E42" s="61"/>
      <c r="F42" s="61"/>
      <c r="G42" s="61"/>
      <c r="H42" s="61"/>
      <c r="I42" s="61"/>
      <c r="J42" s="61"/>
      <c r="K42" s="61"/>
      <c r="L42" s="61"/>
      <c r="M42" s="61"/>
      <c r="N42" s="127"/>
      <c r="O42" s="260"/>
    </row>
    <row r="43" spans="1:15" s="12" customFormat="1" ht="30" customHeight="1" x14ac:dyDescent="0.35">
      <c r="A43" s="264"/>
      <c r="B43" s="143" t="s">
        <v>574</v>
      </c>
      <c r="C43" s="141"/>
      <c r="D43" s="141"/>
      <c r="E43" s="141"/>
      <c r="F43" s="141"/>
      <c r="G43" s="141"/>
      <c r="H43" s="141"/>
      <c r="I43" s="141"/>
      <c r="J43" s="141"/>
      <c r="K43" s="141"/>
      <c r="L43" s="141"/>
      <c r="M43" s="141"/>
      <c r="N43" s="142"/>
      <c r="O43" s="260"/>
    </row>
    <row r="44" spans="1:15" s="12" customFormat="1" ht="57" customHeight="1" x14ac:dyDescent="0.35">
      <c r="A44" s="154"/>
      <c r="B44" s="84" t="s">
        <v>551</v>
      </c>
      <c r="C44" s="85" t="s">
        <v>58</v>
      </c>
      <c r="D44" s="18" t="s">
        <v>725</v>
      </c>
      <c r="E44" s="115" t="s">
        <v>724</v>
      </c>
      <c r="F44" s="114" t="s">
        <v>296</v>
      </c>
      <c r="G44" s="49"/>
      <c r="H44" s="49"/>
      <c r="I44" s="49"/>
      <c r="J44" s="136"/>
      <c r="K44" s="137" t="s">
        <v>692</v>
      </c>
      <c r="L44" s="16">
        <f t="shared" ref="L44" si="11">IF(K44="Sim",1,IF(K44="Não",0,IF(K44="Parcial",0,IF(K44="N/A","-",IF(K44="Não avaliado","-","ERRO")))))</f>
        <v>1</v>
      </c>
      <c r="M44" s="16">
        <f t="shared" ref="M44" si="12">IF(L44="-",0,1)</f>
        <v>1</v>
      </c>
      <c r="N44" s="244"/>
      <c r="O44" s="260"/>
    </row>
    <row r="45" spans="1:15" s="12" customFormat="1" ht="90.5" x14ac:dyDescent="0.35">
      <c r="A45" s="206"/>
      <c r="B45" s="84" t="s">
        <v>726</v>
      </c>
      <c r="C45" s="85" t="s">
        <v>58</v>
      </c>
      <c r="D45" s="18" t="s">
        <v>544</v>
      </c>
      <c r="E45" s="102" t="s">
        <v>826</v>
      </c>
      <c r="F45" s="114" t="s">
        <v>296</v>
      </c>
      <c r="G45" s="49"/>
      <c r="H45" s="49"/>
      <c r="I45" s="49"/>
      <c r="J45" s="136"/>
      <c r="K45" s="137" t="s">
        <v>692</v>
      </c>
      <c r="L45" s="16">
        <f t="shared" ref="L45" si="13">IF(K45="Sim",1,IF(K45="Não",0,IF(K45="Parcial",0,IF(K45="N/A","-",IF(K45="Não avaliado","-","ERRO")))))</f>
        <v>1</v>
      </c>
      <c r="M45" s="16">
        <f t="shared" ref="M45" si="14">IF(L45="-",0,1)</f>
        <v>1</v>
      </c>
      <c r="N45" s="207"/>
      <c r="O45" s="260"/>
    </row>
    <row r="46" spans="1:15" s="12" customFormat="1" ht="30" customHeight="1" x14ac:dyDescent="0.35">
      <c r="A46" s="242"/>
      <c r="B46" s="143" t="s">
        <v>575</v>
      </c>
      <c r="C46" s="141"/>
      <c r="D46" s="144"/>
      <c r="E46" s="144"/>
      <c r="F46" s="141"/>
      <c r="G46" s="141"/>
      <c r="H46" s="141"/>
      <c r="I46" s="141"/>
      <c r="J46" s="141"/>
      <c r="K46" s="141"/>
      <c r="L46" s="141"/>
      <c r="M46" s="141"/>
      <c r="N46" s="142"/>
      <c r="O46" s="260"/>
    </row>
    <row r="47" spans="1:15" s="12" customFormat="1" ht="59.5" x14ac:dyDescent="0.35">
      <c r="A47" s="154"/>
      <c r="B47" s="47" t="s">
        <v>74</v>
      </c>
      <c r="C47" s="85" t="s">
        <v>58</v>
      </c>
      <c r="D47" s="18" t="s">
        <v>540</v>
      </c>
      <c r="E47" s="160" t="s">
        <v>602</v>
      </c>
      <c r="F47" s="114" t="s">
        <v>296</v>
      </c>
      <c r="G47" s="49"/>
      <c r="H47" s="49"/>
      <c r="I47" s="49"/>
      <c r="J47" s="136"/>
      <c r="K47" s="137" t="s">
        <v>692</v>
      </c>
      <c r="L47" s="16">
        <f t="shared" ref="L47:L52" si="15">IF(K47="Sim",1,IF(K47="Não",0,IF(K47="Parcial",0,IF(K47="N/A","-",IF(K47="Não avaliado","-","ERRO")))))</f>
        <v>1</v>
      </c>
      <c r="M47" s="16">
        <f t="shared" ref="M47:M52" si="16">IF(L47="-",0,1)</f>
        <v>1</v>
      </c>
      <c r="N47" s="244"/>
      <c r="O47" s="260"/>
    </row>
    <row r="48" spans="1:15" s="12" customFormat="1" ht="42" customHeight="1" x14ac:dyDescent="0.35">
      <c r="A48" s="242"/>
      <c r="B48" s="47" t="s">
        <v>556</v>
      </c>
      <c r="C48" s="85" t="s">
        <v>58</v>
      </c>
      <c r="D48" s="18" t="s">
        <v>540</v>
      </c>
      <c r="E48" s="160" t="s">
        <v>767</v>
      </c>
      <c r="F48" s="114" t="s">
        <v>296</v>
      </c>
      <c r="G48" s="49"/>
      <c r="H48" s="49"/>
      <c r="I48" s="49"/>
      <c r="J48" s="136"/>
      <c r="K48" s="137" t="s">
        <v>692</v>
      </c>
      <c r="L48" s="16"/>
      <c r="M48" s="16"/>
      <c r="N48" s="241"/>
      <c r="O48" s="260"/>
    </row>
    <row r="49" spans="1:15" s="12" customFormat="1" ht="43.5" x14ac:dyDescent="0.35">
      <c r="A49" s="242"/>
      <c r="B49" s="47" t="s">
        <v>557</v>
      </c>
      <c r="C49" s="85" t="s">
        <v>58</v>
      </c>
      <c r="D49" s="18" t="s">
        <v>540</v>
      </c>
      <c r="E49" s="160" t="s">
        <v>768</v>
      </c>
      <c r="F49" s="114" t="s">
        <v>296</v>
      </c>
      <c r="G49" s="49"/>
      <c r="H49" s="49"/>
      <c r="I49" s="49"/>
      <c r="J49" s="136"/>
      <c r="K49" s="137" t="s">
        <v>692</v>
      </c>
      <c r="L49" s="16"/>
      <c r="M49" s="16"/>
      <c r="N49" s="241"/>
      <c r="O49" s="260"/>
    </row>
    <row r="50" spans="1:15" s="12" customFormat="1" ht="127.5" customHeight="1" x14ac:dyDescent="0.35">
      <c r="A50" s="242"/>
      <c r="B50" s="47" t="s">
        <v>558</v>
      </c>
      <c r="C50" s="85" t="s">
        <v>58</v>
      </c>
      <c r="D50" s="18" t="s">
        <v>541</v>
      </c>
      <c r="E50" s="160" t="s">
        <v>603</v>
      </c>
      <c r="F50" s="114" t="s">
        <v>296</v>
      </c>
      <c r="G50" s="49"/>
      <c r="H50" s="49"/>
      <c r="I50" s="49"/>
      <c r="J50" s="136"/>
      <c r="K50" s="137" t="s">
        <v>692</v>
      </c>
      <c r="L50" s="16"/>
      <c r="M50" s="16"/>
      <c r="N50" s="241"/>
      <c r="O50" s="260"/>
    </row>
    <row r="51" spans="1:15" s="12" customFormat="1" ht="127.5" customHeight="1" x14ac:dyDescent="0.35">
      <c r="A51" s="242"/>
      <c r="B51" s="47" t="s">
        <v>762</v>
      </c>
      <c r="C51" s="94" t="s">
        <v>58</v>
      </c>
      <c r="D51" s="18" t="s">
        <v>479</v>
      </c>
      <c r="E51" s="115" t="s">
        <v>604</v>
      </c>
      <c r="F51" s="114" t="s">
        <v>296</v>
      </c>
      <c r="G51" s="49"/>
      <c r="H51" s="49"/>
      <c r="I51" s="49"/>
      <c r="J51" s="136"/>
      <c r="K51" s="137" t="s">
        <v>692</v>
      </c>
      <c r="L51" s="16"/>
      <c r="M51" s="16"/>
      <c r="N51" s="241"/>
      <c r="O51" s="260"/>
    </row>
    <row r="52" spans="1:15" s="12" customFormat="1" ht="121.5" customHeight="1" x14ac:dyDescent="0.35">
      <c r="A52" s="154"/>
      <c r="B52" s="47" t="s">
        <v>763</v>
      </c>
      <c r="C52" s="94" t="s">
        <v>58</v>
      </c>
      <c r="D52" s="18" t="s">
        <v>480</v>
      </c>
      <c r="E52" s="115" t="s">
        <v>542</v>
      </c>
      <c r="F52" s="114" t="s">
        <v>20</v>
      </c>
      <c r="G52" s="49"/>
      <c r="H52" s="49"/>
      <c r="I52" s="49"/>
      <c r="J52" s="136"/>
      <c r="K52" s="137" t="s">
        <v>692</v>
      </c>
      <c r="L52" s="16">
        <f t="shared" si="15"/>
        <v>1</v>
      </c>
      <c r="M52" s="16">
        <f t="shared" si="16"/>
        <v>1</v>
      </c>
      <c r="N52" s="244"/>
      <c r="O52" s="260"/>
    </row>
    <row r="53" spans="1:15" s="12" customFormat="1" ht="30" customHeight="1" x14ac:dyDescent="0.35">
      <c r="A53" s="264"/>
      <c r="B53" s="143" t="s">
        <v>576</v>
      </c>
      <c r="C53" s="141"/>
      <c r="D53" s="144"/>
      <c r="E53" s="144"/>
      <c r="F53" s="141"/>
      <c r="G53" s="141"/>
      <c r="H53" s="141"/>
      <c r="I53" s="141"/>
      <c r="J53" s="141"/>
      <c r="K53" s="141"/>
      <c r="L53" s="141"/>
      <c r="M53" s="141"/>
      <c r="N53" s="142"/>
      <c r="O53" s="260"/>
    </row>
    <row r="54" spans="1:15" s="12" customFormat="1" ht="124.5" customHeight="1" x14ac:dyDescent="0.35">
      <c r="A54" s="264"/>
      <c r="B54" s="47" t="s">
        <v>75</v>
      </c>
      <c r="C54" s="85" t="s">
        <v>58</v>
      </c>
      <c r="D54" s="18" t="s">
        <v>481</v>
      </c>
      <c r="E54" s="115" t="s">
        <v>605</v>
      </c>
      <c r="F54" s="114" t="s">
        <v>296</v>
      </c>
      <c r="G54" s="49"/>
      <c r="H54" s="49"/>
      <c r="I54" s="49"/>
      <c r="J54" s="136"/>
      <c r="K54" s="137" t="s">
        <v>692</v>
      </c>
      <c r="L54" s="16">
        <f t="shared" ref="L54:L65" si="17">IF(K54="Sim",1,IF(K54="Não",0,IF(K54="Parcial",0,IF(K54="N/A","-",IF(K54="Não avaliado","-","ERRO")))))</f>
        <v>1</v>
      </c>
      <c r="M54" s="16">
        <f t="shared" ref="M54" si="18">IF(L54="-",0,1)</f>
        <v>1</v>
      </c>
      <c r="N54" s="244"/>
      <c r="O54" s="260"/>
    </row>
    <row r="55" spans="1:15" s="12" customFormat="1" ht="90.75" customHeight="1" x14ac:dyDescent="0.35">
      <c r="A55" s="171"/>
      <c r="B55" s="228" t="s">
        <v>76</v>
      </c>
      <c r="C55" s="94" t="s">
        <v>58</v>
      </c>
      <c r="D55" s="18" t="s">
        <v>545</v>
      </c>
      <c r="E55" s="115" t="s">
        <v>786</v>
      </c>
      <c r="F55" s="114" t="s">
        <v>296</v>
      </c>
      <c r="G55" s="49"/>
      <c r="H55" s="49"/>
      <c r="I55" s="49"/>
      <c r="J55" s="136"/>
      <c r="K55" s="137" t="s">
        <v>692</v>
      </c>
      <c r="L55" s="16"/>
      <c r="M55" s="16"/>
      <c r="N55" s="168"/>
      <c r="O55" s="260"/>
    </row>
    <row r="56" spans="1:15" s="12" customFormat="1" ht="126" customHeight="1" x14ac:dyDescent="0.35">
      <c r="A56" s="264"/>
      <c r="B56" s="47" t="s">
        <v>77</v>
      </c>
      <c r="C56" s="85" t="s">
        <v>58</v>
      </c>
      <c r="D56" s="18" t="s">
        <v>360</v>
      </c>
      <c r="E56" s="115" t="s">
        <v>606</v>
      </c>
      <c r="F56" s="114" t="s">
        <v>296</v>
      </c>
      <c r="G56" s="49"/>
      <c r="H56" s="49"/>
      <c r="I56" s="49"/>
      <c r="J56" s="136"/>
      <c r="K56" s="137" t="s">
        <v>692</v>
      </c>
      <c r="L56" s="16">
        <f t="shared" si="17"/>
        <v>1</v>
      </c>
      <c r="M56" s="16">
        <f t="shared" ref="M56:M65" si="19">IF(L56="-",0,1)</f>
        <v>1</v>
      </c>
      <c r="N56" s="244"/>
      <c r="O56" s="260"/>
    </row>
    <row r="57" spans="1:15" s="12" customFormat="1" ht="100.5" customHeight="1" x14ac:dyDescent="0.35">
      <c r="A57" s="264"/>
      <c r="B57" s="47" t="s">
        <v>78</v>
      </c>
      <c r="C57" s="85" t="s">
        <v>58</v>
      </c>
      <c r="D57" s="18" t="s">
        <v>482</v>
      </c>
      <c r="E57" s="115" t="s">
        <v>607</v>
      </c>
      <c r="F57" s="114" t="s">
        <v>296</v>
      </c>
      <c r="G57" s="49"/>
      <c r="H57" s="49"/>
      <c r="I57" s="49"/>
      <c r="J57" s="136"/>
      <c r="K57" s="137" t="s">
        <v>692</v>
      </c>
      <c r="L57" s="16">
        <f t="shared" si="17"/>
        <v>1</v>
      </c>
      <c r="M57" s="16">
        <f t="shared" si="19"/>
        <v>1</v>
      </c>
      <c r="N57" s="244"/>
      <c r="O57" s="260"/>
    </row>
    <row r="58" spans="1:15" s="12" customFormat="1" ht="126.75" customHeight="1" x14ac:dyDescent="0.35">
      <c r="A58" s="264"/>
      <c r="B58" s="47" t="s">
        <v>361</v>
      </c>
      <c r="C58" s="85" t="s">
        <v>58</v>
      </c>
      <c r="D58" s="18" t="s">
        <v>483</v>
      </c>
      <c r="E58" s="115" t="s">
        <v>608</v>
      </c>
      <c r="F58" s="114" t="s">
        <v>296</v>
      </c>
      <c r="G58" s="49"/>
      <c r="H58" s="49"/>
      <c r="I58" s="49"/>
      <c r="J58" s="136"/>
      <c r="K58" s="137" t="s">
        <v>692</v>
      </c>
      <c r="L58" s="16">
        <f t="shared" si="17"/>
        <v>1</v>
      </c>
      <c r="M58" s="16">
        <f t="shared" si="19"/>
        <v>1</v>
      </c>
      <c r="N58" s="244"/>
      <c r="O58" s="260"/>
    </row>
    <row r="59" spans="1:15" s="12" customFormat="1" ht="109.5" customHeight="1" x14ac:dyDescent="0.35">
      <c r="A59" s="264"/>
      <c r="B59" s="47" t="s">
        <v>79</v>
      </c>
      <c r="C59" s="85" t="s">
        <v>58</v>
      </c>
      <c r="D59" s="18" t="s">
        <v>543</v>
      </c>
      <c r="E59" s="115" t="s">
        <v>609</v>
      </c>
      <c r="F59" s="114" t="s">
        <v>296</v>
      </c>
      <c r="G59" s="49"/>
      <c r="H59" s="49"/>
      <c r="I59" s="49"/>
      <c r="J59" s="136"/>
      <c r="K59" s="137" t="s">
        <v>692</v>
      </c>
      <c r="L59" s="16">
        <f t="shared" si="17"/>
        <v>1</v>
      </c>
      <c r="M59" s="16">
        <f t="shared" si="19"/>
        <v>1</v>
      </c>
      <c r="N59" s="244"/>
      <c r="O59" s="260"/>
    </row>
    <row r="60" spans="1:15" s="12" customFormat="1" ht="78.75" customHeight="1" x14ac:dyDescent="0.35">
      <c r="A60" s="154"/>
      <c r="B60" s="47" t="s">
        <v>80</v>
      </c>
      <c r="C60" s="85" t="s">
        <v>58</v>
      </c>
      <c r="D60" s="18" t="s">
        <v>484</v>
      </c>
      <c r="E60" s="115" t="s">
        <v>610</v>
      </c>
      <c r="F60" s="114" t="s">
        <v>296</v>
      </c>
      <c r="G60" s="49"/>
      <c r="H60" s="49"/>
      <c r="I60" s="49"/>
      <c r="J60" s="136"/>
      <c r="K60" s="137" t="s">
        <v>692</v>
      </c>
      <c r="L60" s="16"/>
      <c r="M60" s="16"/>
      <c r="N60" s="122"/>
      <c r="O60" s="260"/>
    </row>
    <row r="61" spans="1:15" s="12" customFormat="1" ht="46.5" x14ac:dyDescent="0.35">
      <c r="A61" s="154"/>
      <c r="B61" s="47" t="s">
        <v>81</v>
      </c>
      <c r="C61" s="85" t="s">
        <v>58</v>
      </c>
      <c r="D61" s="18" t="s">
        <v>491</v>
      </c>
      <c r="E61" s="115" t="s">
        <v>611</v>
      </c>
      <c r="F61" s="114" t="s">
        <v>296</v>
      </c>
      <c r="G61" s="49"/>
      <c r="H61" s="49"/>
      <c r="I61" s="49"/>
      <c r="J61" s="136"/>
      <c r="K61" s="137" t="s">
        <v>692</v>
      </c>
      <c r="L61" s="16">
        <f t="shared" si="17"/>
        <v>1</v>
      </c>
      <c r="M61" s="16">
        <f t="shared" si="19"/>
        <v>1</v>
      </c>
      <c r="N61" s="244"/>
      <c r="O61" s="260"/>
    </row>
    <row r="62" spans="1:15" s="12" customFormat="1" ht="119" x14ac:dyDescent="0.35">
      <c r="A62" s="264"/>
      <c r="B62" s="47" t="s">
        <v>82</v>
      </c>
      <c r="C62" s="85" t="s">
        <v>58</v>
      </c>
      <c r="D62" s="18" t="s">
        <v>546</v>
      </c>
      <c r="E62" s="115" t="s">
        <v>612</v>
      </c>
      <c r="F62" s="114" t="s">
        <v>296</v>
      </c>
      <c r="G62" s="49"/>
      <c r="H62" s="49"/>
      <c r="I62" s="49"/>
      <c r="J62" s="136"/>
      <c r="K62" s="137" t="s">
        <v>692</v>
      </c>
      <c r="L62" s="16">
        <f t="shared" si="17"/>
        <v>1</v>
      </c>
      <c r="M62" s="16">
        <f t="shared" si="19"/>
        <v>1</v>
      </c>
      <c r="N62" s="244"/>
      <c r="O62" s="260"/>
    </row>
    <row r="63" spans="1:15" s="12" customFormat="1" ht="75" x14ac:dyDescent="0.35">
      <c r="A63" s="264"/>
      <c r="B63" s="47" t="s">
        <v>362</v>
      </c>
      <c r="C63" s="85" t="s">
        <v>58</v>
      </c>
      <c r="D63" s="18" t="s">
        <v>766</v>
      </c>
      <c r="E63" s="115" t="s">
        <v>765</v>
      </c>
      <c r="F63" s="114" t="s">
        <v>296</v>
      </c>
      <c r="G63" s="49"/>
      <c r="H63" s="49"/>
      <c r="I63" s="49"/>
      <c r="J63" s="136"/>
      <c r="K63" s="137" t="s">
        <v>692</v>
      </c>
      <c r="L63" s="16">
        <f t="shared" si="17"/>
        <v>1</v>
      </c>
      <c r="M63" s="16">
        <f t="shared" si="19"/>
        <v>1</v>
      </c>
      <c r="N63" s="231"/>
      <c r="O63" s="260"/>
    </row>
    <row r="64" spans="1:15" s="12" customFormat="1" ht="155" x14ac:dyDescent="0.35">
      <c r="A64" s="264"/>
      <c r="B64" s="47" t="s">
        <v>362</v>
      </c>
      <c r="C64" s="85" t="s">
        <v>58</v>
      </c>
      <c r="D64" s="18" t="s">
        <v>547</v>
      </c>
      <c r="E64" s="115" t="s">
        <v>613</v>
      </c>
      <c r="F64" s="114" t="s">
        <v>296</v>
      </c>
      <c r="G64" s="49"/>
      <c r="H64" s="49"/>
      <c r="I64" s="49"/>
      <c r="J64" s="136"/>
      <c r="K64" s="137" t="s">
        <v>692</v>
      </c>
      <c r="L64" s="16">
        <f t="shared" si="17"/>
        <v>1</v>
      </c>
      <c r="M64" s="16">
        <f t="shared" si="19"/>
        <v>1</v>
      </c>
      <c r="N64" s="244"/>
      <c r="O64" s="260"/>
    </row>
    <row r="65" spans="1:15" s="12" customFormat="1" ht="75" x14ac:dyDescent="0.35">
      <c r="A65" s="264"/>
      <c r="B65" s="47" t="s">
        <v>555</v>
      </c>
      <c r="C65" s="85" t="s">
        <v>58</v>
      </c>
      <c r="D65" s="18" t="s">
        <v>548</v>
      </c>
      <c r="E65" s="115" t="s">
        <v>614</v>
      </c>
      <c r="F65" s="114" t="s">
        <v>296</v>
      </c>
      <c r="G65" s="49"/>
      <c r="H65" s="49"/>
      <c r="I65" s="49"/>
      <c r="J65" s="136"/>
      <c r="K65" s="137" t="s">
        <v>692</v>
      </c>
      <c r="L65" s="16">
        <f t="shared" si="17"/>
        <v>1</v>
      </c>
      <c r="M65" s="16">
        <f t="shared" si="19"/>
        <v>1</v>
      </c>
      <c r="N65" s="244"/>
      <c r="O65" s="260"/>
    </row>
    <row r="66" spans="1:15" s="12" customFormat="1" ht="30" customHeight="1" x14ac:dyDescent="0.35">
      <c r="A66" s="264"/>
      <c r="B66" s="143" t="s">
        <v>577</v>
      </c>
      <c r="C66" s="141"/>
      <c r="D66" s="144"/>
      <c r="E66" s="144"/>
      <c r="F66" s="141"/>
      <c r="G66" s="141"/>
      <c r="H66" s="141"/>
      <c r="I66" s="141"/>
      <c r="J66" s="141"/>
      <c r="K66" s="141"/>
      <c r="L66" s="141"/>
      <c r="M66" s="141"/>
      <c r="N66" s="142"/>
      <c r="O66" s="260"/>
    </row>
    <row r="67" spans="1:15" s="158" customFormat="1" ht="132" customHeight="1" x14ac:dyDescent="0.35">
      <c r="A67" s="264"/>
      <c r="B67" s="156" t="s">
        <v>83</v>
      </c>
      <c r="C67" s="157" t="s">
        <v>58</v>
      </c>
      <c r="D67" s="27" t="s">
        <v>492</v>
      </c>
      <c r="E67" s="161" t="s">
        <v>615</v>
      </c>
      <c r="F67" s="114" t="s">
        <v>296</v>
      </c>
      <c r="G67" s="100"/>
      <c r="H67" s="100"/>
      <c r="I67" s="100"/>
      <c r="J67" s="136"/>
      <c r="K67" s="137" t="s">
        <v>692</v>
      </c>
      <c r="L67" s="159">
        <f t="shared" ref="L67:L75" si="20">IF(K67="Sim",1,IF(K67="Não",0,IF(K67="Parcial",0,IF(K67="N/A","-",IF(K67="Não avaliado","-","ERRO")))))</f>
        <v>1</v>
      </c>
      <c r="M67" s="159">
        <f t="shared" ref="M67:M72" si="21">IF(L67="-",0,1)</f>
        <v>1</v>
      </c>
      <c r="N67" s="244"/>
      <c r="O67" s="260"/>
    </row>
    <row r="68" spans="1:15" s="158" customFormat="1" ht="77.25" customHeight="1" x14ac:dyDescent="0.35">
      <c r="A68" s="264"/>
      <c r="B68" s="228" t="s">
        <v>84</v>
      </c>
      <c r="C68" s="94" t="s">
        <v>58</v>
      </c>
      <c r="D68" s="18" t="s">
        <v>549</v>
      </c>
      <c r="E68" s="115" t="s">
        <v>616</v>
      </c>
      <c r="F68" s="114" t="s">
        <v>296</v>
      </c>
      <c r="G68" s="100"/>
      <c r="H68" s="100"/>
      <c r="I68" s="100"/>
      <c r="J68" s="136"/>
      <c r="K68" s="137" t="s">
        <v>692</v>
      </c>
      <c r="L68" s="159"/>
      <c r="M68" s="159"/>
      <c r="N68" s="168"/>
      <c r="O68" s="260"/>
    </row>
    <row r="69" spans="1:15" s="12" customFormat="1" ht="89.25" customHeight="1" x14ac:dyDescent="0.35">
      <c r="A69" s="264"/>
      <c r="B69" s="156" t="s">
        <v>552</v>
      </c>
      <c r="C69" s="85" t="s">
        <v>58</v>
      </c>
      <c r="D69" s="18" t="s">
        <v>485</v>
      </c>
      <c r="E69" s="115" t="s">
        <v>764</v>
      </c>
      <c r="F69" s="114" t="s">
        <v>296</v>
      </c>
      <c r="G69" s="49"/>
      <c r="H69" s="49"/>
      <c r="I69" s="49"/>
      <c r="J69" s="136"/>
      <c r="K69" s="137" t="s">
        <v>692</v>
      </c>
      <c r="L69" s="16">
        <f t="shared" si="20"/>
        <v>1</v>
      </c>
      <c r="M69" s="16">
        <f t="shared" si="21"/>
        <v>1</v>
      </c>
      <c r="N69" s="244"/>
      <c r="O69" s="260"/>
    </row>
    <row r="70" spans="1:15" s="12" customFormat="1" ht="76.5" customHeight="1" x14ac:dyDescent="0.35">
      <c r="A70" s="154"/>
      <c r="B70" s="156" t="s">
        <v>85</v>
      </c>
      <c r="C70" s="85" t="s">
        <v>58</v>
      </c>
      <c r="D70" s="18" t="s">
        <v>486</v>
      </c>
      <c r="E70" s="115" t="s">
        <v>617</v>
      </c>
      <c r="F70" s="114" t="s">
        <v>296</v>
      </c>
      <c r="G70" s="49"/>
      <c r="H70" s="49"/>
      <c r="I70" s="49"/>
      <c r="J70" s="136"/>
      <c r="K70" s="137" t="s">
        <v>692</v>
      </c>
      <c r="L70" s="16">
        <f t="shared" si="20"/>
        <v>1</v>
      </c>
      <c r="M70" s="16">
        <f t="shared" si="21"/>
        <v>1</v>
      </c>
      <c r="N70" s="244"/>
      <c r="O70" s="260"/>
    </row>
    <row r="71" spans="1:15" s="12" customFormat="1" ht="108" customHeight="1" x14ac:dyDescent="0.35">
      <c r="A71" s="154"/>
      <c r="B71" s="228" t="s">
        <v>86</v>
      </c>
      <c r="C71" s="85" t="s">
        <v>58</v>
      </c>
      <c r="D71" s="18" t="s">
        <v>487</v>
      </c>
      <c r="E71" s="115" t="s">
        <v>618</v>
      </c>
      <c r="F71" s="195" t="s">
        <v>296</v>
      </c>
      <c r="G71" s="196"/>
      <c r="H71" s="196"/>
      <c r="I71" s="196"/>
      <c r="J71" s="197"/>
      <c r="K71" s="135" t="s">
        <v>692</v>
      </c>
      <c r="L71" s="16">
        <f t="shared" si="20"/>
        <v>1</v>
      </c>
      <c r="M71" s="16">
        <f t="shared" ref="M71" si="22">IF(L71="-",0,1)</f>
        <v>1</v>
      </c>
      <c r="N71" s="244"/>
      <c r="O71" s="260"/>
    </row>
    <row r="72" spans="1:15" s="12" customFormat="1" ht="115.5" customHeight="1" x14ac:dyDescent="0.35">
      <c r="A72" s="154"/>
      <c r="B72" s="156" t="s">
        <v>553</v>
      </c>
      <c r="C72" s="85" t="s">
        <v>58</v>
      </c>
      <c r="D72" s="18" t="s">
        <v>550</v>
      </c>
      <c r="E72" s="115" t="s">
        <v>619</v>
      </c>
      <c r="F72" s="114" t="s">
        <v>296</v>
      </c>
      <c r="G72" s="49"/>
      <c r="H72" s="49"/>
      <c r="I72" s="49"/>
      <c r="J72" s="136"/>
      <c r="K72" s="137" t="s">
        <v>692</v>
      </c>
      <c r="L72" s="16">
        <f t="shared" si="20"/>
        <v>1</v>
      </c>
      <c r="M72" s="16">
        <f t="shared" si="21"/>
        <v>1</v>
      </c>
      <c r="N72" s="244"/>
      <c r="O72" s="260"/>
    </row>
    <row r="73" spans="1:15" s="12" customFormat="1" ht="115.5" customHeight="1" x14ac:dyDescent="0.35">
      <c r="A73" s="182"/>
      <c r="B73" s="156" t="s">
        <v>554</v>
      </c>
      <c r="C73" s="85" t="s">
        <v>58</v>
      </c>
      <c r="D73" s="18" t="s">
        <v>488</v>
      </c>
      <c r="E73" s="115" t="s">
        <v>620</v>
      </c>
      <c r="F73" s="114" t="s">
        <v>296</v>
      </c>
      <c r="G73" s="49"/>
      <c r="H73" s="49"/>
      <c r="I73" s="49"/>
      <c r="J73" s="136"/>
      <c r="K73" s="137" t="s">
        <v>692</v>
      </c>
      <c r="L73" s="16"/>
      <c r="M73" s="16"/>
      <c r="N73" s="181"/>
      <c r="O73" s="260"/>
    </row>
    <row r="74" spans="1:15" s="12" customFormat="1" ht="32.25" customHeight="1" x14ac:dyDescent="0.35">
      <c r="A74" s="182"/>
      <c r="B74" s="143" t="s">
        <v>578</v>
      </c>
      <c r="C74" s="141"/>
      <c r="D74" s="144"/>
      <c r="E74" s="144"/>
      <c r="F74" s="141"/>
      <c r="G74" s="141"/>
      <c r="H74" s="141"/>
      <c r="I74" s="141"/>
      <c r="J74" s="141"/>
      <c r="K74" s="141"/>
      <c r="L74" s="141"/>
      <c r="M74" s="141"/>
      <c r="N74" s="142"/>
      <c r="O74" s="260"/>
    </row>
    <row r="75" spans="1:15" s="12" customFormat="1" ht="123.75" customHeight="1" x14ac:dyDescent="0.35">
      <c r="A75" s="182"/>
      <c r="B75" s="186" t="s">
        <v>87</v>
      </c>
      <c r="C75" s="187" t="s">
        <v>58</v>
      </c>
      <c r="D75" s="176" t="s">
        <v>489</v>
      </c>
      <c r="E75" s="177" t="s">
        <v>621</v>
      </c>
      <c r="F75" s="188" t="s">
        <v>296</v>
      </c>
      <c r="G75" s="178"/>
      <c r="H75" s="178"/>
      <c r="I75" s="178"/>
      <c r="J75" s="189"/>
      <c r="K75" s="137" t="s">
        <v>692</v>
      </c>
      <c r="L75" s="16">
        <f t="shared" si="20"/>
        <v>1</v>
      </c>
      <c r="M75" s="16">
        <f t="shared" ref="M75" si="23">IF(L75="-",0,1)</f>
        <v>1</v>
      </c>
      <c r="N75" s="244"/>
      <c r="O75" s="260"/>
    </row>
    <row r="76" spans="1:15" s="12" customFormat="1" ht="19.5" customHeight="1" x14ac:dyDescent="0.35">
      <c r="A76" s="182"/>
      <c r="B76" s="145"/>
      <c r="C76" s="146"/>
      <c r="D76" s="146"/>
      <c r="E76" s="146"/>
      <c r="F76" s="146"/>
      <c r="G76" s="146"/>
      <c r="H76" s="146"/>
      <c r="I76" s="146"/>
      <c r="J76" s="146"/>
      <c r="K76" s="138" t="s">
        <v>62</v>
      </c>
      <c r="L76" s="147">
        <f>SUM(L44:L75)</f>
        <v>20</v>
      </c>
      <c r="M76" s="146"/>
      <c r="N76" s="148"/>
      <c r="O76" s="260"/>
    </row>
    <row r="77" spans="1:15" s="12" customFormat="1" ht="36.75" customHeight="1" x14ac:dyDescent="0.35">
      <c r="A77" s="264"/>
      <c r="B77" s="62" t="s">
        <v>790</v>
      </c>
      <c r="C77" s="63"/>
      <c r="D77" s="63"/>
      <c r="E77" s="63"/>
      <c r="F77" s="63"/>
      <c r="G77" s="63"/>
      <c r="H77" s="63"/>
      <c r="I77" s="63"/>
      <c r="J77" s="63"/>
      <c r="K77" s="63"/>
      <c r="L77" s="63"/>
      <c r="M77" s="63"/>
      <c r="N77" s="128"/>
      <c r="O77" s="260"/>
    </row>
    <row r="78" spans="1:15" s="12" customFormat="1" ht="30" customHeight="1" x14ac:dyDescent="0.35">
      <c r="A78" s="264"/>
      <c r="B78" s="143" t="s">
        <v>440</v>
      </c>
      <c r="C78" s="141"/>
      <c r="D78" s="141"/>
      <c r="E78" s="141"/>
      <c r="F78" s="141"/>
      <c r="G78" s="141"/>
      <c r="H78" s="141"/>
      <c r="I78" s="141"/>
      <c r="J78" s="141"/>
      <c r="K78" s="141"/>
      <c r="L78" s="141"/>
      <c r="M78" s="141"/>
      <c r="N78" s="142"/>
      <c r="O78" s="260"/>
    </row>
    <row r="79" spans="1:15" s="12" customFormat="1" ht="35.5" x14ac:dyDescent="0.35">
      <c r="A79" s="264"/>
      <c r="B79" s="86" t="s">
        <v>88</v>
      </c>
      <c r="C79" s="87" t="s">
        <v>59</v>
      </c>
      <c r="D79" s="18" t="s">
        <v>622</v>
      </c>
      <c r="E79" s="113" t="s">
        <v>435</v>
      </c>
      <c r="F79" s="114" t="s">
        <v>448</v>
      </c>
      <c r="G79" s="114"/>
      <c r="H79" s="114"/>
      <c r="I79" s="114"/>
      <c r="J79" s="149"/>
      <c r="K79" s="137" t="s">
        <v>692</v>
      </c>
      <c r="L79" s="16">
        <f>IF(K79="Sim",1,IF(K79="Não",0,IF(K79="Parcial",0,IF(K79="N/A","-",IF(K79="Não avaliado","-","ERRO")))))</f>
        <v>1</v>
      </c>
      <c r="M79" s="16">
        <f t="shared" ref="M79" si="24">IF(L79="-",0,1)</f>
        <v>1</v>
      </c>
      <c r="N79" s="121"/>
      <c r="O79" s="260"/>
    </row>
    <row r="80" spans="1:15" s="12" customFormat="1" ht="68.25" customHeight="1" x14ac:dyDescent="0.35">
      <c r="A80" s="264"/>
      <c r="B80" s="86" t="s">
        <v>89</v>
      </c>
      <c r="C80" s="87" t="s">
        <v>59</v>
      </c>
      <c r="D80" s="18" t="s">
        <v>398</v>
      </c>
      <c r="E80" s="113" t="s">
        <v>436</v>
      </c>
      <c r="F80" s="114" t="s">
        <v>448</v>
      </c>
      <c r="G80" s="114"/>
      <c r="H80" s="114"/>
      <c r="I80" s="114"/>
      <c r="J80" s="149"/>
      <c r="K80" s="137" t="s">
        <v>692</v>
      </c>
      <c r="L80" s="16">
        <f t="shared" ref="L80:L110" si="25">IF(K80="Sim",1,IF(K80="Não",0,IF(K80="Parcial",0,IF(K80="N/A","-",IF(K80="Não avaliado","-","ERRO")))))</f>
        <v>1</v>
      </c>
      <c r="M80" s="16">
        <f t="shared" ref="M80:M81" si="26">IF(L80="-",0,1)</f>
        <v>1</v>
      </c>
      <c r="N80" s="121"/>
      <c r="O80" s="260"/>
    </row>
    <row r="81" spans="1:15" s="12" customFormat="1" ht="139.5" x14ac:dyDescent="0.35">
      <c r="A81" s="264"/>
      <c r="B81" s="86" t="s">
        <v>90</v>
      </c>
      <c r="C81" s="87" t="s">
        <v>59</v>
      </c>
      <c r="D81" s="18" t="s">
        <v>399</v>
      </c>
      <c r="E81" s="113" t="s">
        <v>415</v>
      </c>
      <c r="F81" s="114" t="s">
        <v>448</v>
      </c>
      <c r="G81" s="114"/>
      <c r="H81" s="114"/>
      <c r="I81" s="114"/>
      <c r="J81" s="149"/>
      <c r="K81" s="137" t="s">
        <v>692</v>
      </c>
      <c r="L81" s="16">
        <f t="shared" si="25"/>
        <v>1</v>
      </c>
      <c r="M81" s="16">
        <f t="shared" si="26"/>
        <v>1</v>
      </c>
      <c r="N81" s="121"/>
      <c r="O81" s="260"/>
    </row>
    <row r="82" spans="1:15" s="12" customFormat="1" ht="263.5" x14ac:dyDescent="0.35">
      <c r="A82" s="264"/>
      <c r="B82" s="86" t="s">
        <v>91</v>
      </c>
      <c r="C82" s="87" t="s">
        <v>59</v>
      </c>
      <c r="D82" s="18" t="s">
        <v>418</v>
      </c>
      <c r="E82" s="113" t="s">
        <v>442</v>
      </c>
      <c r="F82" s="114" t="s">
        <v>448</v>
      </c>
      <c r="G82" s="114"/>
      <c r="H82" s="114"/>
      <c r="I82" s="114"/>
      <c r="J82" s="149"/>
      <c r="K82" s="137" t="s">
        <v>692</v>
      </c>
      <c r="L82" s="16">
        <f t="shared" si="25"/>
        <v>1</v>
      </c>
      <c r="M82" s="16">
        <f t="shared" ref="M82:M83" si="27">IF(L82="-",0,1)</f>
        <v>1</v>
      </c>
      <c r="N82" s="121"/>
      <c r="O82" s="260"/>
    </row>
    <row r="83" spans="1:15" s="12" customFormat="1" ht="217.5" customHeight="1" x14ac:dyDescent="0.35">
      <c r="A83" s="264"/>
      <c r="B83" s="86" t="s">
        <v>92</v>
      </c>
      <c r="C83" s="87" t="s">
        <v>59</v>
      </c>
      <c r="D83" s="18" t="s">
        <v>387</v>
      </c>
      <c r="E83" s="108" t="s">
        <v>407</v>
      </c>
      <c r="F83" s="114" t="s">
        <v>448</v>
      </c>
      <c r="G83" s="114"/>
      <c r="H83" s="114"/>
      <c r="I83" s="114"/>
      <c r="J83" s="149"/>
      <c r="K83" s="137" t="s">
        <v>692</v>
      </c>
      <c r="L83" s="16">
        <f t="shared" si="25"/>
        <v>1</v>
      </c>
      <c r="M83" s="16">
        <f t="shared" si="27"/>
        <v>1</v>
      </c>
      <c r="N83" s="121"/>
      <c r="O83" s="260"/>
    </row>
    <row r="84" spans="1:15" s="12" customFormat="1" ht="30" customHeight="1" x14ac:dyDescent="0.35">
      <c r="A84" s="264"/>
      <c r="B84" s="143" t="s">
        <v>421</v>
      </c>
      <c r="C84" s="141"/>
      <c r="D84" s="141"/>
      <c r="E84" s="141"/>
      <c r="F84" s="141"/>
      <c r="G84" s="141"/>
      <c r="H84" s="141"/>
      <c r="I84" s="141"/>
      <c r="J84" s="141"/>
      <c r="K84" s="141"/>
      <c r="L84" s="141"/>
      <c r="M84" s="141"/>
      <c r="N84" s="142"/>
      <c r="O84" s="260"/>
    </row>
    <row r="85" spans="1:15" s="12" customFormat="1" ht="62" x14ac:dyDescent="0.35">
      <c r="A85" s="264"/>
      <c r="B85" s="86" t="s">
        <v>443</v>
      </c>
      <c r="C85" s="87" t="s">
        <v>59</v>
      </c>
      <c r="D85" s="18" t="s">
        <v>422</v>
      </c>
      <c r="E85" s="113" t="s">
        <v>423</v>
      </c>
      <c r="F85" s="114" t="s">
        <v>448</v>
      </c>
      <c r="G85" s="114"/>
      <c r="H85" s="114"/>
      <c r="I85" s="114"/>
      <c r="J85" s="149"/>
      <c r="K85" s="137" t="s">
        <v>692</v>
      </c>
      <c r="L85" s="16">
        <f t="shared" si="25"/>
        <v>1</v>
      </c>
      <c r="M85" s="16">
        <f t="shared" ref="M85:M89" si="28">IF(L85="-",0,1)</f>
        <v>1</v>
      </c>
      <c r="N85" s="121"/>
      <c r="O85" s="260"/>
    </row>
    <row r="86" spans="1:15" s="12" customFormat="1" ht="152.25" customHeight="1" x14ac:dyDescent="0.35">
      <c r="A86" s="264"/>
      <c r="B86" s="86" t="s">
        <v>444</v>
      </c>
      <c r="C86" s="87" t="s">
        <v>59</v>
      </c>
      <c r="D86" s="18" t="s">
        <v>390</v>
      </c>
      <c r="E86" s="113" t="s">
        <v>424</v>
      </c>
      <c r="F86" s="114" t="s">
        <v>448</v>
      </c>
      <c r="G86" s="114"/>
      <c r="H86" s="114"/>
      <c r="I86" s="114"/>
      <c r="J86" s="149"/>
      <c r="K86" s="137" t="s">
        <v>692</v>
      </c>
      <c r="L86" s="16">
        <f t="shared" si="25"/>
        <v>1</v>
      </c>
      <c r="M86" s="16">
        <f t="shared" si="28"/>
        <v>1</v>
      </c>
      <c r="N86" s="121"/>
      <c r="O86" s="260"/>
    </row>
    <row r="87" spans="1:15" s="12" customFormat="1" ht="102.75" customHeight="1" x14ac:dyDescent="0.35">
      <c r="A87" s="264"/>
      <c r="B87" s="86" t="s">
        <v>445</v>
      </c>
      <c r="C87" s="87" t="s">
        <v>59</v>
      </c>
      <c r="D87" s="18" t="s">
        <v>392</v>
      </c>
      <c r="E87" s="113" t="s">
        <v>449</v>
      </c>
      <c r="F87" s="114" t="s">
        <v>448</v>
      </c>
      <c r="G87" s="114"/>
      <c r="H87" s="114"/>
      <c r="I87" s="114"/>
      <c r="J87" s="149"/>
      <c r="K87" s="137" t="s">
        <v>692</v>
      </c>
      <c r="L87" s="16">
        <f t="shared" si="25"/>
        <v>1</v>
      </c>
      <c r="M87" s="16">
        <f t="shared" si="28"/>
        <v>1</v>
      </c>
      <c r="N87" s="121"/>
      <c r="O87" s="260"/>
    </row>
    <row r="88" spans="1:15" s="12" customFormat="1" ht="136.5" customHeight="1" x14ac:dyDescent="0.35">
      <c r="A88" s="264"/>
      <c r="B88" s="86" t="s">
        <v>446</v>
      </c>
      <c r="C88" s="87" t="s">
        <v>59</v>
      </c>
      <c r="D88" s="18" t="s">
        <v>393</v>
      </c>
      <c r="E88" s="113" t="s">
        <v>425</v>
      </c>
      <c r="F88" s="114" t="s">
        <v>448</v>
      </c>
      <c r="G88" s="114"/>
      <c r="H88" s="114"/>
      <c r="I88" s="114"/>
      <c r="J88" s="149"/>
      <c r="K88" s="137" t="s">
        <v>692</v>
      </c>
      <c r="L88" s="16">
        <f t="shared" si="25"/>
        <v>1</v>
      </c>
      <c r="M88" s="16">
        <f t="shared" si="28"/>
        <v>1</v>
      </c>
      <c r="N88" s="121"/>
      <c r="O88" s="260"/>
    </row>
    <row r="89" spans="1:15" s="12" customFormat="1" ht="100.5" customHeight="1" x14ac:dyDescent="0.35">
      <c r="A89" s="264"/>
      <c r="B89" s="86" t="s">
        <v>447</v>
      </c>
      <c r="C89" s="87" t="s">
        <v>59</v>
      </c>
      <c r="D89" s="18" t="s">
        <v>394</v>
      </c>
      <c r="E89" s="113" t="s">
        <v>426</v>
      </c>
      <c r="F89" s="114" t="s">
        <v>448</v>
      </c>
      <c r="G89" s="114"/>
      <c r="H89" s="114"/>
      <c r="I89" s="114"/>
      <c r="J89" s="149"/>
      <c r="K89" s="137" t="s">
        <v>692</v>
      </c>
      <c r="L89" s="16">
        <f t="shared" si="25"/>
        <v>1</v>
      </c>
      <c r="M89" s="16">
        <f t="shared" si="28"/>
        <v>1</v>
      </c>
      <c r="N89" s="121"/>
      <c r="O89" s="260"/>
    </row>
    <row r="90" spans="1:15" s="12" customFormat="1" ht="30" customHeight="1" x14ac:dyDescent="0.35">
      <c r="A90" s="264"/>
      <c r="B90" s="143" t="s">
        <v>431</v>
      </c>
      <c r="C90" s="141"/>
      <c r="D90" s="141"/>
      <c r="E90" s="141"/>
      <c r="F90" s="141"/>
      <c r="G90" s="141"/>
      <c r="H90" s="141"/>
      <c r="I90" s="141"/>
      <c r="J90" s="141"/>
      <c r="K90" s="141"/>
      <c r="L90" s="141"/>
      <c r="M90" s="141"/>
      <c r="N90" s="142"/>
      <c r="O90" s="260"/>
    </row>
    <row r="91" spans="1:15" s="12" customFormat="1" ht="62" x14ac:dyDescent="0.35">
      <c r="A91" s="264"/>
      <c r="B91" s="86" t="s">
        <v>450</v>
      </c>
      <c r="C91" s="87" t="s">
        <v>59</v>
      </c>
      <c r="D91" s="18" t="s">
        <v>412</v>
      </c>
      <c r="E91" s="113" t="s">
        <v>439</v>
      </c>
      <c r="F91" s="114" t="s">
        <v>448</v>
      </c>
      <c r="G91" s="114"/>
      <c r="H91" s="114"/>
      <c r="I91" s="114"/>
      <c r="J91" s="149"/>
      <c r="K91" s="137" t="s">
        <v>692</v>
      </c>
      <c r="L91" s="16">
        <f t="shared" si="25"/>
        <v>1</v>
      </c>
      <c r="M91" s="16">
        <f t="shared" ref="M91" si="29">IF(L91="-",0,1)</f>
        <v>1</v>
      </c>
      <c r="N91" s="121"/>
      <c r="O91" s="260"/>
    </row>
    <row r="92" spans="1:15" s="12" customFormat="1" ht="36" x14ac:dyDescent="0.35">
      <c r="A92" s="264"/>
      <c r="B92" s="86" t="s">
        <v>455</v>
      </c>
      <c r="C92" s="87" t="s">
        <v>59</v>
      </c>
      <c r="D92" s="18" t="s">
        <v>388</v>
      </c>
      <c r="E92" s="113" t="s">
        <v>434</v>
      </c>
      <c r="F92" s="114" t="s">
        <v>448</v>
      </c>
      <c r="G92" s="114"/>
      <c r="H92" s="114"/>
      <c r="I92" s="114"/>
      <c r="J92" s="149"/>
      <c r="K92" s="137" t="s">
        <v>692</v>
      </c>
      <c r="L92" s="16">
        <f t="shared" si="25"/>
        <v>1</v>
      </c>
      <c r="M92" s="16">
        <f t="shared" ref="M92:M103" si="30">IF(L92="-",0,1)</f>
        <v>1</v>
      </c>
      <c r="N92" s="121"/>
      <c r="O92" s="260"/>
    </row>
    <row r="93" spans="1:15" s="12" customFormat="1" ht="83.25" customHeight="1" x14ac:dyDescent="0.35">
      <c r="A93" s="264"/>
      <c r="B93" s="86" t="s">
        <v>456</v>
      </c>
      <c r="C93" s="87" t="s">
        <v>59</v>
      </c>
      <c r="D93" s="18" t="s">
        <v>389</v>
      </c>
      <c r="E93" s="113" t="s">
        <v>433</v>
      </c>
      <c r="F93" s="114" t="s">
        <v>448</v>
      </c>
      <c r="G93" s="114"/>
      <c r="H93" s="114"/>
      <c r="I93" s="114"/>
      <c r="J93" s="149"/>
      <c r="K93" s="137" t="s">
        <v>692</v>
      </c>
      <c r="L93" s="16">
        <f t="shared" si="25"/>
        <v>1</v>
      </c>
      <c r="M93" s="16">
        <f t="shared" si="30"/>
        <v>1</v>
      </c>
      <c r="N93" s="121"/>
      <c r="O93" s="260"/>
    </row>
    <row r="94" spans="1:15" s="12" customFormat="1" ht="36" x14ac:dyDescent="0.35">
      <c r="A94" s="264"/>
      <c r="B94" s="86" t="s">
        <v>457</v>
      </c>
      <c r="C94" s="87" t="s">
        <v>59</v>
      </c>
      <c r="D94" s="18" t="s">
        <v>391</v>
      </c>
      <c r="E94" s="113" t="s">
        <v>438</v>
      </c>
      <c r="F94" s="114" t="s">
        <v>448</v>
      </c>
      <c r="G94" s="114"/>
      <c r="H94" s="114"/>
      <c r="I94" s="114"/>
      <c r="J94" s="149"/>
      <c r="K94" s="137" t="s">
        <v>692</v>
      </c>
      <c r="L94" s="16">
        <f t="shared" si="25"/>
        <v>1</v>
      </c>
      <c r="M94" s="16">
        <f t="shared" si="30"/>
        <v>1</v>
      </c>
      <c r="N94" s="121"/>
      <c r="O94" s="260"/>
    </row>
    <row r="95" spans="1:15" s="12" customFormat="1" ht="132" customHeight="1" x14ac:dyDescent="0.35">
      <c r="A95" s="264"/>
      <c r="B95" s="86" t="s">
        <v>458</v>
      </c>
      <c r="C95" s="87" t="s">
        <v>59</v>
      </c>
      <c r="D95" s="104" t="s">
        <v>432</v>
      </c>
      <c r="E95" s="113" t="s">
        <v>452</v>
      </c>
      <c r="F95" s="114" t="s">
        <v>448</v>
      </c>
      <c r="G95" s="114"/>
      <c r="H95" s="114"/>
      <c r="I95" s="114"/>
      <c r="J95" s="149"/>
      <c r="K95" s="137" t="s">
        <v>692</v>
      </c>
      <c r="L95" s="16">
        <f t="shared" si="25"/>
        <v>1</v>
      </c>
      <c r="M95" s="16">
        <f t="shared" si="30"/>
        <v>1</v>
      </c>
      <c r="N95" s="121"/>
      <c r="O95" s="260"/>
    </row>
    <row r="96" spans="1:15" s="12" customFormat="1" ht="118.5" customHeight="1" x14ac:dyDescent="0.35">
      <c r="A96" s="264"/>
      <c r="B96" s="86" t="s">
        <v>459</v>
      </c>
      <c r="C96" s="87" t="s">
        <v>59</v>
      </c>
      <c r="D96" s="18" t="s">
        <v>395</v>
      </c>
      <c r="E96" s="113" t="s">
        <v>451</v>
      </c>
      <c r="F96" s="114" t="s">
        <v>448</v>
      </c>
      <c r="G96" s="114"/>
      <c r="H96" s="114"/>
      <c r="I96" s="114"/>
      <c r="J96" s="149"/>
      <c r="K96" s="137" t="s">
        <v>692</v>
      </c>
      <c r="L96" s="16">
        <f t="shared" si="25"/>
        <v>1</v>
      </c>
      <c r="M96" s="16">
        <f t="shared" si="30"/>
        <v>1</v>
      </c>
      <c r="N96" s="121"/>
      <c r="O96" s="260"/>
    </row>
    <row r="97" spans="1:15" s="12" customFormat="1" ht="147.75" customHeight="1" x14ac:dyDescent="0.35">
      <c r="A97" s="264"/>
      <c r="B97" s="86" t="s">
        <v>460</v>
      </c>
      <c r="C97" s="87" t="s">
        <v>59</v>
      </c>
      <c r="D97" s="18" t="s">
        <v>400</v>
      </c>
      <c r="E97" s="113" t="s">
        <v>427</v>
      </c>
      <c r="F97" s="114" t="s">
        <v>448</v>
      </c>
      <c r="G97" s="114"/>
      <c r="H97" s="114"/>
      <c r="I97" s="114"/>
      <c r="J97" s="149"/>
      <c r="K97" s="137" t="s">
        <v>692</v>
      </c>
      <c r="L97" s="16">
        <f t="shared" si="25"/>
        <v>1</v>
      </c>
      <c r="M97" s="16">
        <f t="shared" si="30"/>
        <v>1</v>
      </c>
      <c r="N97" s="121"/>
      <c r="O97" s="260"/>
    </row>
    <row r="98" spans="1:15" s="12" customFormat="1" ht="149.25" customHeight="1" x14ac:dyDescent="0.35">
      <c r="A98" s="264"/>
      <c r="B98" s="86" t="s">
        <v>461</v>
      </c>
      <c r="C98" s="87" t="s">
        <v>59</v>
      </c>
      <c r="D98" s="18" t="s">
        <v>429</v>
      </c>
      <c r="E98" s="113" t="s">
        <v>428</v>
      </c>
      <c r="F98" s="114" t="s">
        <v>448</v>
      </c>
      <c r="G98" s="114"/>
      <c r="H98" s="114"/>
      <c r="I98" s="114"/>
      <c r="J98" s="149"/>
      <c r="K98" s="137" t="s">
        <v>692</v>
      </c>
      <c r="L98" s="16">
        <f t="shared" si="25"/>
        <v>1</v>
      </c>
      <c r="M98" s="16">
        <f t="shared" si="30"/>
        <v>1</v>
      </c>
      <c r="N98" s="121"/>
      <c r="O98" s="260"/>
    </row>
    <row r="99" spans="1:15" s="12" customFormat="1" ht="150" customHeight="1" x14ac:dyDescent="0.35">
      <c r="A99" s="264"/>
      <c r="B99" s="86" t="s">
        <v>462</v>
      </c>
      <c r="C99" s="87" t="s">
        <v>59</v>
      </c>
      <c r="D99" s="18" t="s">
        <v>401</v>
      </c>
      <c r="E99" s="108" t="s">
        <v>409</v>
      </c>
      <c r="F99" s="114" t="s">
        <v>448</v>
      </c>
      <c r="G99" s="114"/>
      <c r="H99" s="114"/>
      <c r="I99" s="114"/>
      <c r="J99" s="149"/>
      <c r="K99" s="137" t="s">
        <v>692</v>
      </c>
      <c r="L99" s="16">
        <f t="shared" si="25"/>
        <v>1</v>
      </c>
      <c r="M99" s="16">
        <f t="shared" si="30"/>
        <v>1</v>
      </c>
      <c r="N99" s="121"/>
      <c r="O99" s="260"/>
    </row>
    <row r="100" spans="1:15" s="12" customFormat="1" ht="72.75" customHeight="1" x14ac:dyDescent="0.35">
      <c r="A100" s="264"/>
      <c r="B100" s="86" t="s">
        <v>463</v>
      </c>
      <c r="C100" s="87" t="s">
        <v>59</v>
      </c>
      <c r="D100" s="18" t="s">
        <v>402</v>
      </c>
      <c r="E100" s="113" t="s">
        <v>453</v>
      </c>
      <c r="F100" s="114" t="s">
        <v>448</v>
      </c>
      <c r="G100" s="114"/>
      <c r="H100" s="114"/>
      <c r="I100" s="114"/>
      <c r="J100" s="149"/>
      <c r="K100" s="137" t="s">
        <v>692</v>
      </c>
      <c r="L100" s="16">
        <f t="shared" si="25"/>
        <v>1</v>
      </c>
      <c r="M100" s="16">
        <f t="shared" si="30"/>
        <v>1</v>
      </c>
      <c r="N100" s="121"/>
      <c r="O100" s="260"/>
    </row>
    <row r="101" spans="1:15" s="12" customFormat="1" ht="86.25" customHeight="1" x14ac:dyDescent="0.35">
      <c r="A101" s="264"/>
      <c r="B101" s="86" t="s">
        <v>464</v>
      </c>
      <c r="C101" s="87" t="s">
        <v>59</v>
      </c>
      <c r="D101" s="18" t="s">
        <v>403</v>
      </c>
      <c r="E101" s="108" t="s">
        <v>410</v>
      </c>
      <c r="F101" s="114" t="s">
        <v>448</v>
      </c>
      <c r="G101" s="114"/>
      <c r="H101" s="114"/>
      <c r="I101" s="114"/>
      <c r="J101" s="149"/>
      <c r="K101" s="137" t="s">
        <v>692</v>
      </c>
      <c r="L101" s="16">
        <f t="shared" si="25"/>
        <v>1</v>
      </c>
      <c r="M101" s="16">
        <f t="shared" si="30"/>
        <v>1</v>
      </c>
      <c r="N101" s="121"/>
      <c r="O101" s="260"/>
    </row>
    <row r="102" spans="1:15" s="12" customFormat="1" ht="89.25" customHeight="1" x14ac:dyDescent="0.35">
      <c r="A102" s="264"/>
      <c r="B102" s="86" t="s">
        <v>465</v>
      </c>
      <c r="C102" s="87" t="s">
        <v>59</v>
      </c>
      <c r="D102" s="18" t="s">
        <v>404</v>
      </c>
      <c r="E102" s="113" t="s">
        <v>454</v>
      </c>
      <c r="F102" s="114" t="s">
        <v>448</v>
      </c>
      <c r="G102" s="114"/>
      <c r="H102" s="114"/>
      <c r="I102" s="114"/>
      <c r="J102" s="149"/>
      <c r="K102" s="137" t="s">
        <v>692</v>
      </c>
      <c r="L102" s="16">
        <f t="shared" si="25"/>
        <v>1</v>
      </c>
      <c r="M102" s="16">
        <f t="shared" si="30"/>
        <v>1</v>
      </c>
      <c r="N102" s="121"/>
      <c r="O102" s="260"/>
    </row>
    <row r="103" spans="1:15" s="12" customFormat="1" ht="46.5" x14ac:dyDescent="0.35">
      <c r="A103" s="264"/>
      <c r="B103" s="86" t="s">
        <v>466</v>
      </c>
      <c r="C103" s="87" t="s">
        <v>59</v>
      </c>
      <c r="D103" s="18" t="s">
        <v>405</v>
      </c>
      <c r="E103" s="108" t="s">
        <v>408</v>
      </c>
      <c r="F103" s="114" t="s">
        <v>448</v>
      </c>
      <c r="G103" s="114"/>
      <c r="H103" s="114"/>
      <c r="I103" s="114"/>
      <c r="J103" s="149"/>
      <c r="K103" s="137" t="s">
        <v>692</v>
      </c>
      <c r="L103" s="16">
        <f t="shared" si="25"/>
        <v>1</v>
      </c>
      <c r="M103" s="16">
        <f t="shared" si="30"/>
        <v>1</v>
      </c>
      <c r="N103" s="121"/>
      <c r="O103" s="260"/>
    </row>
    <row r="104" spans="1:15" s="12" customFormat="1" ht="30" customHeight="1" x14ac:dyDescent="0.35">
      <c r="A104" s="264"/>
      <c r="B104" s="143" t="s">
        <v>437</v>
      </c>
      <c r="C104" s="141"/>
      <c r="D104" s="141"/>
      <c r="E104" s="141"/>
      <c r="F104" s="141"/>
      <c r="G104" s="141"/>
      <c r="H104" s="141"/>
      <c r="I104" s="141"/>
      <c r="J104" s="141"/>
      <c r="K104" s="141"/>
      <c r="L104" s="141"/>
      <c r="M104" s="141"/>
      <c r="N104" s="142"/>
      <c r="O104" s="260"/>
    </row>
    <row r="105" spans="1:15" s="12" customFormat="1" ht="84.75" customHeight="1" x14ac:dyDescent="0.35">
      <c r="A105" s="264"/>
      <c r="B105" s="86" t="s">
        <v>467</v>
      </c>
      <c r="C105" s="87" t="s">
        <v>59</v>
      </c>
      <c r="D105" s="18" t="s">
        <v>419</v>
      </c>
      <c r="E105" s="172" t="s">
        <v>420</v>
      </c>
      <c r="F105" s="114" t="s">
        <v>448</v>
      </c>
      <c r="G105" s="114"/>
      <c r="H105" s="114"/>
      <c r="I105" s="114"/>
      <c r="J105" s="149"/>
      <c r="K105" s="137" t="s">
        <v>692</v>
      </c>
      <c r="L105" s="16">
        <f t="shared" si="25"/>
        <v>1</v>
      </c>
      <c r="M105" s="16">
        <f t="shared" ref="M105:M110" si="31">IF(L105="-",0,1)</f>
        <v>1</v>
      </c>
      <c r="N105" s="121"/>
      <c r="O105" s="260"/>
    </row>
    <row r="106" spans="1:15" s="12" customFormat="1" ht="48" x14ac:dyDescent="0.35">
      <c r="A106" s="264"/>
      <c r="B106" s="86" t="s">
        <v>468</v>
      </c>
      <c r="C106" s="87" t="s">
        <v>59</v>
      </c>
      <c r="D106" s="18" t="s">
        <v>386</v>
      </c>
      <c r="E106" s="115" t="s">
        <v>623</v>
      </c>
      <c r="F106" s="114" t="s">
        <v>448</v>
      </c>
      <c r="G106" s="114"/>
      <c r="H106" s="114"/>
      <c r="I106" s="114"/>
      <c r="J106" s="149"/>
      <c r="K106" s="137" t="s">
        <v>692</v>
      </c>
      <c r="L106" s="16">
        <f t="shared" si="25"/>
        <v>1</v>
      </c>
      <c r="M106" s="16">
        <f t="shared" si="31"/>
        <v>1</v>
      </c>
      <c r="N106" s="121"/>
      <c r="O106" s="260"/>
    </row>
    <row r="107" spans="1:15" s="12" customFormat="1" ht="133.5" customHeight="1" x14ac:dyDescent="0.35">
      <c r="A107" s="264"/>
      <c r="B107" s="86" t="s">
        <v>469</v>
      </c>
      <c r="C107" s="87" t="s">
        <v>59</v>
      </c>
      <c r="D107" s="18" t="s">
        <v>396</v>
      </c>
      <c r="E107" s="113" t="s">
        <v>430</v>
      </c>
      <c r="F107" s="114" t="s">
        <v>448</v>
      </c>
      <c r="G107" s="114"/>
      <c r="H107" s="114"/>
      <c r="I107" s="114"/>
      <c r="J107" s="149"/>
      <c r="K107" s="137" t="s">
        <v>692</v>
      </c>
      <c r="L107" s="16">
        <f t="shared" si="25"/>
        <v>1</v>
      </c>
      <c r="M107" s="16">
        <f t="shared" si="31"/>
        <v>1</v>
      </c>
      <c r="N107" s="121"/>
      <c r="O107" s="260"/>
    </row>
    <row r="108" spans="1:15" s="12" customFormat="1" ht="36" x14ac:dyDescent="0.35">
      <c r="A108" s="264"/>
      <c r="B108" s="86" t="s">
        <v>470</v>
      </c>
      <c r="C108" s="87" t="s">
        <v>59</v>
      </c>
      <c r="D108" s="18" t="s">
        <v>397</v>
      </c>
      <c r="E108" s="113" t="s">
        <v>414</v>
      </c>
      <c r="F108" s="114" t="s">
        <v>448</v>
      </c>
      <c r="G108" s="114"/>
      <c r="H108" s="114"/>
      <c r="I108" s="114"/>
      <c r="J108" s="149"/>
      <c r="K108" s="137" t="s">
        <v>692</v>
      </c>
      <c r="L108" s="16">
        <f t="shared" si="25"/>
        <v>1</v>
      </c>
      <c r="M108" s="16">
        <f t="shared" si="31"/>
        <v>1</v>
      </c>
      <c r="N108" s="121"/>
      <c r="O108" s="260"/>
    </row>
    <row r="109" spans="1:15" s="12" customFormat="1" ht="94.5" customHeight="1" x14ac:dyDescent="0.35">
      <c r="A109" s="264"/>
      <c r="B109" s="86" t="s">
        <v>471</v>
      </c>
      <c r="C109" s="87" t="s">
        <v>59</v>
      </c>
      <c r="D109" s="18" t="s">
        <v>413</v>
      </c>
      <c r="E109" s="113" t="s">
        <v>416</v>
      </c>
      <c r="F109" s="114" t="s">
        <v>448</v>
      </c>
      <c r="G109" s="114"/>
      <c r="H109" s="114"/>
      <c r="I109" s="114"/>
      <c r="J109" s="149"/>
      <c r="K109" s="137" t="s">
        <v>692</v>
      </c>
      <c r="L109" s="16">
        <f t="shared" si="25"/>
        <v>1</v>
      </c>
      <c r="M109" s="16">
        <f t="shared" si="31"/>
        <v>1</v>
      </c>
      <c r="N109" s="121"/>
      <c r="O109" s="260"/>
    </row>
    <row r="110" spans="1:15" s="12" customFormat="1" ht="93.75" customHeight="1" x14ac:dyDescent="0.35">
      <c r="A110" s="264"/>
      <c r="B110" s="86" t="s">
        <v>472</v>
      </c>
      <c r="C110" s="87" t="s">
        <v>59</v>
      </c>
      <c r="D110" s="27" t="s">
        <v>406</v>
      </c>
      <c r="E110" s="108" t="s">
        <v>411</v>
      </c>
      <c r="F110" s="114" t="s">
        <v>448</v>
      </c>
      <c r="G110" s="114"/>
      <c r="H110" s="114"/>
      <c r="I110" s="114"/>
      <c r="J110" s="149"/>
      <c r="K110" s="137" t="s">
        <v>692</v>
      </c>
      <c r="L110" s="16">
        <f t="shared" si="25"/>
        <v>1</v>
      </c>
      <c r="M110" s="16">
        <f t="shared" si="31"/>
        <v>1</v>
      </c>
      <c r="N110" s="121"/>
      <c r="O110" s="260"/>
    </row>
    <row r="111" spans="1:15" s="12" customFormat="1" ht="18.5" x14ac:dyDescent="0.35">
      <c r="A111" s="264"/>
      <c r="B111" s="145"/>
      <c r="C111" s="146"/>
      <c r="D111" s="146"/>
      <c r="E111" s="146"/>
      <c r="F111" s="146"/>
      <c r="G111" s="146"/>
      <c r="H111" s="146"/>
      <c r="I111" s="146"/>
      <c r="J111" s="146"/>
      <c r="K111" s="138" t="s">
        <v>62</v>
      </c>
      <c r="L111" s="147">
        <f>SUM(L78:L110)</f>
        <v>29</v>
      </c>
      <c r="M111" s="146"/>
      <c r="N111" s="148"/>
      <c r="O111" s="260"/>
    </row>
    <row r="112" spans="1:15" s="12" customFormat="1" ht="36.75" customHeight="1" x14ac:dyDescent="0.35">
      <c r="A112" s="264"/>
      <c r="B112" s="64" t="s">
        <v>791</v>
      </c>
      <c r="C112" s="65"/>
      <c r="D112" s="65"/>
      <c r="E112" s="65"/>
      <c r="F112" s="65"/>
      <c r="G112" s="65"/>
      <c r="H112" s="65"/>
      <c r="I112" s="65"/>
      <c r="J112" s="65"/>
      <c r="K112" s="65"/>
      <c r="L112" s="65"/>
      <c r="M112" s="65"/>
      <c r="N112" s="66"/>
      <c r="O112" s="260"/>
    </row>
    <row r="113" spans="1:15" s="12" customFormat="1" ht="30" customHeight="1" x14ac:dyDescent="0.35">
      <c r="A113" s="118"/>
      <c r="B113" s="143" t="s">
        <v>53</v>
      </c>
      <c r="C113" s="141"/>
      <c r="D113" s="141"/>
      <c r="E113" s="141"/>
      <c r="F113" s="141"/>
      <c r="G113" s="141"/>
      <c r="H113" s="141"/>
      <c r="I113" s="141"/>
      <c r="J113" s="141"/>
      <c r="K113" s="141"/>
      <c r="L113" s="141"/>
      <c r="M113" s="141"/>
      <c r="N113" s="142"/>
      <c r="O113" s="119"/>
    </row>
    <row r="114" spans="1:15" s="12" customFormat="1" ht="174.75" customHeight="1" x14ac:dyDescent="0.35">
      <c r="A114" s="118"/>
      <c r="B114" s="88" t="s">
        <v>32</v>
      </c>
      <c r="C114" s="89" t="s">
        <v>30</v>
      </c>
      <c r="D114" s="18" t="s">
        <v>579</v>
      </c>
      <c r="E114" s="113" t="s">
        <v>624</v>
      </c>
      <c r="F114" s="155" t="s">
        <v>296</v>
      </c>
      <c r="G114" s="123"/>
      <c r="H114" s="123"/>
      <c r="I114" s="123"/>
      <c r="J114" s="150"/>
      <c r="K114" s="137" t="s">
        <v>692</v>
      </c>
      <c r="L114" s="16">
        <f t="shared" ref="L114" si="32">IF(K114="Sim",1,IF(K114="Não",0,IF(K114="Parcial",0,IF(K114="N/A","-",IF(K114="Não avaliado","-","ERRO")))))</f>
        <v>1</v>
      </c>
      <c r="M114" s="16">
        <f t="shared" ref="M114" si="33">IF(L114="-",0,1)</f>
        <v>1</v>
      </c>
      <c r="N114" s="244"/>
      <c r="O114" s="119"/>
    </row>
    <row r="115" spans="1:15" s="2" customFormat="1" ht="30" customHeight="1" x14ac:dyDescent="0.35">
      <c r="A115" s="255"/>
      <c r="B115" s="143" t="s">
        <v>33</v>
      </c>
      <c r="C115" s="141"/>
      <c r="D115" s="141"/>
      <c r="E115" s="141"/>
      <c r="F115" s="141"/>
      <c r="G115" s="141"/>
      <c r="H115" s="141"/>
      <c r="I115" s="141"/>
      <c r="J115" s="141"/>
      <c r="K115" s="141"/>
      <c r="L115" s="141"/>
      <c r="M115" s="141"/>
      <c r="N115" s="142"/>
      <c r="O115" s="257"/>
    </row>
    <row r="116" spans="1:15" s="2" customFormat="1" ht="75" x14ac:dyDescent="0.35">
      <c r="A116" s="255"/>
      <c r="B116" s="165" t="s">
        <v>34</v>
      </c>
      <c r="C116" s="166" t="s">
        <v>30</v>
      </c>
      <c r="D116" s="18" t="s">
        <v>24</v>
      </c>
      <c r="E116" s="115" t="s">
        <v>625</v>
      </c>
      <c r="F116" s="155" t="s">
        <v>296</v>
      </c>
      <c r="G116" s="167"/>
      <c r="H116" s="167"/>
      <c r="I116" s="167"/>
      <c r="J116" s="150"/>
      <c r="K116" s="137" t="s">
        <v>692</v>
      </c>
      <c r="L116" s="16">
        <f t="shared" ref="L116" si="34">IF(K116="Sim",1,IF(K116="Não",0,IF(K116="Parcial",0,IF(K116="N/A","-",IF(K116="Não avaliado","-","ERRO")))))</f>
        <v>1</v>
      </c>
      <c r="M116" s="16">
        <f t="shared" ref="M116" si="35">IF(L116="-",0,1)</f>
        <v>1</v>
      </c>
      <c r="N116" s="179"/>
      <c r="O116" s="257"/>
    </row>
    <row r="117" spans="1:15" s="12" customFormat="1" ht="91.5" customHeight="1" x14ac:dyDescent="0.35">
      <c r="A117" s="255"/>
      <c r="B117" s="15" t="s">
        <v>35</v>
      </c>
      <c r="C117" s="89" t="s">
        <v>30</v>
      </c>
      <c r="D117" s="18" t="s">
        <v>25</v>
      </c>
      <c r="E117" s="113" t="s">
        <v>626</v>
      </c>
      <c r="F117" s="155" t="s">
        <v>296</v>
      </c>
      <c r="G117" s="123"/>
      <c r="H117" s="123"/>
      <c r="I117" s="123"/>
      <c r="J117" s="150"/>
      <c r="K117" s="137" t="s">
        <v>692</v>
      </c>
      <c r="L117" s="16">
        <f t="shared" ref="L117:L118" si="36">IF(K117="Sim",1,IF(K117="Não",0,IF(K117="Parcial",0,IF(K117="N/A","-",IF(K117="Não avaliado","-","ERRO")))))</f>
        <v>1</v>
      </c>
      <c r="M117" s="16">
        <f>IF(L117="-",0,1)</f>
        <v>1</v>
      </c>
      <c r="N117" s="244"/>
      <c r="O117" s="257"/>
    </row>
    <row r="118" spans="1:15" s="12" customFormat="1" ht="106" x14ac:dyDescent="0.35">
      <c r="A118" s="255"/>
      <c r="B118" s="15" t="s">
        <v>36</v>
      </c>
      <c r="C118" s="89" t="s">
        <v>30</v>
      </c>
      <c r="D118" s="18" t="s">
        <v>26</v>
      </c>
      <c r="E118" s="107" t="s">
        <v>627</v>
      </c>
      <c r="F118" s="155" t="s">
        <v>296</v>
      </c>
      <c r="G118" s="123"/>
      <c r="H118" s="123"/>
      <c r="I118" s="123"/>
      <c r="J118" s="150"/>
      <c r="K118" s="137" t="s">
        <v>692</v>
      </c>
      <c r="L118" s="16">
        <f t="shared" si="36"/>
        <v>1</v>
      </c>
      <c r="M118" s="16">
        <f>IF(L118="-",0,1)</f>
        <v>1</v>
      </c>
      <c r="N118" s="244"/>
      <c r="O118" s="257"/>
    </row>
    <row r="119" spans="1:15" s="12" customFormat="1" ht="30" customHeight="1" x14ac:dyDescent="0.35">
      <c r="A119" s="255"/>
      <c r="B119" s="143" t="s">
        <v>37</v>
      </c>
      <c r="C119" s="141"/>
      <c r="D119" s="141"/>
      <c r="E119" s="141"/>
      <c r="F119" s="141"/>
      <c r="G119" s="141"/>
      <c r="H119" s="141"/>
      <c r="I119" s="141"/>
      <c r="J119" s="141"/>
      <c r="K119" s="141"/>
      <c r="L119" s="141"/>
      <c r="M119" s="141"/>
      <c r="N119" s="142"/>
      <c r="O119" s="257"/>
    </row>
    <row r="120" spans="1:15" s="12" customFormat="1" ht="93" x14ac:dyDescent="0.35">
      <c r="A120" s="255"/>
      <c r="B120" s="165" t="s">
        <v>38</v>
      </c>
      <c r="C120" s="166" t="s">
        <v>30</v>
      </c>
      <c r="D120" s="18" t="s">
        <v>582</v>
      </c>
      <c r="E120" s="115" t="s">
        <v>581</v>
      </c>
      <c r="F120" s="49" t="s">
        <v>296</v>
      </c>
      <c r="G120" s="49"/>
      <c r="H120" s="49"/>
      <c r="I120" s="49"/>
      <c r="J120" s="136"/>
      <c r="K120" s="137" t="s">
        <v>692</v>
      </c>
      <c r="L120" s="16">
        <f t="shared" ref="L120:L123" si="37">IF(K120="Sim",1,IF(K120="Não",0,IF(K120="Parcial",0,IF(K120="N/A","-",IF(K120="Não avaliado","-","ERRO")))))</f>
        <v>1</v>
      </c>
      <c r="M120" s="16">
        <f t="shared" ref="M120:M123" si="38">IF(L120="-",0,1)</f>
        <v>1</v>
      </c>
      <c r="N120" s="244"/>
      <c r="O120" s="257"/>
    </row>
    <row r="121" spans="1:15" s="12" customFormat="1" ht="46.5" x14ac:dyDescent="0.35">
      <c r="A121" s="255"/>
      <c r="B121" s="165" t="s">
        <v>39</v>
      </c>
      <c r="C121" s="166" t="s">
        <v>30</v>
      </c>
      <c r="D121" s="18" t="s">
        <v>10</v>
      </c>
      <c r="E121" s="115" t="s">
        <v>583</v>
      </c>
      <c r="F121" s="49" t="s">
        <v>296</v>
      </c>
      <c r="G121" s="49"/>
      <c r="H121" s="49"/>
      <c r="I121" s="49"/>
      <c r="J121" s="136"/>
      <c r="K121" s="137" t="s">
        <v>692</v>
      </c>
      <c r="L121" s="16">
        <f t="shared" si="37"/>
        <v>1</v>
      </c>
      <c r="M121" s="16">
        <f t="shared" si="38"/>
        <v>1</v>
      </c>
      <c r="N121" s="244"/>
      <c r="O121" s="257"/>
    </row>
    <row r="122" spans="1:15" s="12" customFormat="1" ht="31" x14ac:dyDescent="0.35">
      <c r="A122" s="255"/>
      <c r="B122" s="15" t="s">
        <v>680</v>
      </c>
      <c r="C122" s="89" t="s">
        <v>30</v>
      </c>
      <c r="D122" s="18" t="s">
        <v>10</v>
      </c>
      <c r="E122" s="113" t="s">
        <v>27</v>
      </c>
      <c r="F122" s="99" t="s">
        <v>296</v>
      </c>
      <c r="G122" s="99"/>
      <c r="H122" s="99"/>
      <c r="I122" s="99"/>
      <c r="J122" s="151"/>
      <c r="K122" s="137" t="s">
        <v>692</v>
      </c>
      <c r="L122" s="16">
        <f t="shared" si="37"/>
        <v>1</v>
      </c>
      <c r="M122" s="16">
        <f t="shared" si="38"/>
        <v>1</v>
      </c>
      <c r="N122" s="244"/>
      <c r="O122" s="257"/>
    </row>
    <row r="123" spans="1:15" s="12" customFormat="1" ht="98.5" x14ac:dyDescent="0.35">
      <c r="A123" s="255"/>
      <c r="B123" s="15" t="s">
        <v>681</v>
      </c>
      <c r="C123" s="89" t="s">
        <v>30</v>
      </c>
      <c r="D123" s="18" t="s">
        <v>580</v>
      </c>
      <c r="E123" s="108" t="s">
        <v>231</v>
      </c>
      <c r="F123" s="49" t="s">
        <v>296</v>
      </c>
      <c r="G123" s="49"/>
      <c r="H123" s="49"/>
      <c r="I123" s="49"/>
      <c r="J123" s="136"/>
      <c r="K123" s="137" t="s">
        <v>692</v>
      </c>
      <c r="L123" s="16">
        <f t="shared" si="37"/>
        <v>1</v>
      </c>
      <c r="M123" s="16">
        <f t="shared" si="38"/>
        <v>1</v>
      </c>
      <c r="N123" s="244"/>
      <c r="O123" s="257"/>
    </row>
    <row r="124" spans="1:15" ht="30" customHeight="1" x14ac:dyDescent="0.35">
      <c r="A124" s="255"/>
      <c r="B124" s="143" t="s">
        <v>48</v>
      </c>
      <c r="C124" s="141"/>
      <c r="D124" s="141"/>
      <c r="E124" s="141"/>
      <c r="F124" s="141"/>
      <c r="G124" s="141"/>
      <c r="H124" s="141"/>
      <c r="I124" s="141"/>
      <c r="J124" s="141"/>
      <c r="K124" s="141"/>
      <c r="L124" s="141"/>
      <c r="M124" s="141"/>
      <c r="N124" s="142"/>
      <c r="O124" s="257"/>
    </row>
    <row r="125" spans="1:15" s="12" customFormat="1" ht="46.5" x14ac:dyDescent="0.35">
      <c r="A125" s="255"/>
      <c r="B125" s="15" t="s">
        <v>40</v>
      </c>
      <c r="C125" s="89" t="s">
        <v>30</v>
      </c>
      <c r="D125" s="104" t="s">
        <v>373</v>
      </c>
      <c r="E125" s="113" t="s">
        <v>584</v>
      </c>
      <c r="F125" s="49" t="s">
        <v>296</v>
      </c>
      <c r="G125" s="49"/>
      <c r="H125" s="49"/>
      <c r="I125" s="49"/>
      <c r="J125" s="136"/>
      <c r="K125" s="137" t="s">
        <v>692</v>
      </c>
      <c r="L125" s="16">
        <f t="shared" ref="L125:L127" si="39">IF(K125="Sim",1,IF(K125="Não",0,IF(K125="Parcial",0,IF(K125="N/A","-",IF(K125="Não avaliado","-","ERRO")))))</f>
        <v>1</v>
      </c>
      <c r="M125" s="16">
        <f t="shared" ref="M125:M127" si="40">IF(L125="-",0,1)</f>
        <v>1</v>
      </c>
      <c r="N125" s="244"/>
      <c r="O125" s="257"/>
    </row>
    <row r="126" spans="1:15" s="12" customFormat="1" ht="48" x14ac:dyDescent="0.35">
      <c r="A126" s="255"/>
      <c r="B126" s="15" t="s">
        <v>41</v>
      </c>
      <c r="C126" s="89" t="s">
        <v>30</v>
      </c>
      <c r="D126" s="104" t="s">
        <v>585</v>
      </c>
      <c r="E126" s="113" t="s">
        <v>628</v>
      </c>
      <c r="F126" s="49" t="s">
        <v>296</v>
      </c>
      <c r="G126" s="49"/>
      <c r="H126" s="49"/>
      <c r="I126" s="49"/>
      <c r="J126" s="136"/>
      <c r="K126" s="137" t="s">
        <v>692</v>
      </c>
      <c r="L126" s="16">
        <f t="shared" ref="L126" si="41">IF(K126="Sim",1,IF(K126="Não",0,IF(K126="Parcial",0,IF(K126="N/A","-",IF(K126="Não avaliado","-","ERRO")))))</f>
        <v>1</v>
      </c>
      <c r="M126" s="16">
        <f t="shared" ref="M126" si="42">IF(L126="-",0,1)</f>
        <v>1</v>
      </c>
      <c r="N126" s="179"/>
      <c r="O126" s="257"/>
    </row>
    <row r="127" spans="1:15" s="12" customFormat="1" ht="75" x14ac:dyDescent="0.35">
      <c r="A127" s="255"/>
      <c r="B127" s="15" t="s">
        <v>682</v>
      </c>
      <c r="C127" s="89" t="s">
        <v>30</v>
      </c>
      <c r="D127" s="18" t="s">
        <v>11</v>
      </c>
      <c r="E127" s="113" t="s">
        <v>629</v>
      </c>
      <c r="F127" s="49" t="s">
        <v>296</v>
      </c>
      <c r="G127" s="123"/>
      <c r="H127" s="123"/>
      <c r="I127" s="123"/>
      <c r="J127" s="150"/>
      <c r="K127" s="137" t="s">
        <v>692</v>
      </c>
      <c r="L127" s="16">
        <f t="shared" si="39"/>
        <v>1</v>
      </c>
      <c r="M127" s="16">
        <f t="shared" si="40"/>
        <v>1</v>
      </c>
      <c r="N127" s="244"/>
      <c r="O127" s="257"/>
    </row>
    <row r="128" spans="1:15" s="2" customFormat="1" ht="30" customHeight="1" x14ac:dyDescent="0.35">
      <c r="A128" s="118"/>
      <c r="B128" s="143" t="s">
        <v>493</v>
      </c>
      <c r="C128" s="141"/>
      <c r="D128" s="141"/>
      <c r="E128" s="141"/>
      <c r="F128" s="141"/>
      <c r="G128" s="141"/>
      <c r="H128" s="141"/>
      <c r="I128" s="141"/>
      <c r="J128" s="141"/>
      <c r="K128" s="141"/>
      <c r="L128" s="141"/>
      <c r="M128" s="141"/>
      <c r="N128" s="142"/>
      <c r="O128" s="257"/>
    </row>
    <row r="129" spans="1:15" s="12" customFormat="1" ht="77.5" x14ac:dyDescent="0.35">
      <c r="A129" s="118"/>
      <c r="B129" s="15" t="s">
        <v>42</v>
      </c>
      <c r="C129" s="89" t="s">
        <v>30</v>
      </c>
      <c r="D129" s="18" t="s">
        <v>586</v>
      </c>
      <c r="E129" s="113" t="s">
        <v>495</v>
      </c>
      <c r="F129" s="49" t="s">
        <v>296</v>
      </c>
      <c r="G129" s="123"/>
      <c r="H129" s="123"/>
      <c r="I129" s="123"/>
      <c r="J129" s="150"/>
      <c r="K129" s="137" t="s">
        <v>692</v>
      </c>
      <c r="L129" s="16">
        <f t="shared" ref="L129:L142" si="43">IF(K129="Sim",1,IF(K129="Não",0,IF(K129="Parcial",0,IF(K129="N/A","-",IF(K129="Não avaliado","-","ERRO")))))</f>
        <v>1</v>
      </c>
      <c r="M129" s="16">
        <f t="shared" ref="M129:M142" si="44">IF(L129="-",0,1)</f>
        <v>1</v>
      </c>
      <c r="N129" s="244"/>
      <c r="O129" s="257"/>
    </row>
    <row r="130" spans="1:15" s="12" customFormat="1" ht="46.5" x14ac:dyDescent="0.35">
      <c r="A130" s="209"/>
      <c r="B130" s="15" t="s">
        <v>43</v>
      </c>
      <c r="C130" s="89" t="s">
        <v>30</v>
      </c>
      <c r="D130" s="18" t="s">
        <v>731</v>
      </c>
      <c r="E130" s="115" t="s">
        <v>730</v>
      </c>
      <c r="F130" s="49" t="s">
        <v>296</v>
      </c>
      <c r="G130" s="123"/>
      <c r="H130" s="123"/>
      <c r="I130" s="123"/>
      <c r="J130" s="150"/>
      <c r="K130" s="137" t="s">
        <v>692</v>
      </c>
      <c r="L130" s="16">
        <f t="shared" si="43"/>
        <v>1</v>
      </c>
      <c r="M130" s="16">
        <f t="shared" si="44"/>
        <v>1</v>
      </c>
      <c r="N130" s="207"/>
      <c r="O130" s="257"/>
    </row>
    <row r="131" spans="1:15" s="12" customFormat="1" ht="46.5" x14ac:dyDescent="0.35">
      <c r="A131" s="162"/>
      <c r="B131" s="15" t="s">
        <v>44</v>
      </c>
      <c r="C131" s="89" t="s">
        <v>30</v>
      </c>
      <c r="D131" s="18" t="s">
        <v>587</v>
      </c>
      <c r="E131" s="113" t="s">
        <v>630</v>
      </c>
      <c r="F131" s="49" t="s">
        <v>296</v>
      </c>
      <c r="G131" s="123"/>
      <c r="H131" s="123"/>
      <c r="I131" s="123"/>
      <c r="J131" s="150"/>
      <c r="K131" s="137" t="s">
        <v>692</v>
      </c>
      <c r="L131" s="16">
        <f t="shared" ref="L131:L132" si="45">IF(K131="Sim",1,IF(K131="Não",0,IF(K131="Parcial",0,IF(K131="N/A","-",IF(K131="Não avaliado","-","ERRO")))))</f>
        <v>1</v>
      </c>
      <c r="M131" s="16">
        <f t="shared" ref="M131:M132" si="46">IF(L131="-",0,1)</f>
        <v>1</v>
      </c>
      <c r="N131" s="179"/>
      <c r="O131" s="257"/>
    </row>
    <row r="132" spans="1:15" s="12" customFormat="1" ht="77.5" x14ac:dyDescent="0.35">
      <c r="A132" s="162"/>
      <c r="B132" s="15" t="s">
        <v>45</v>
      </c>
      <c r="C132" s="89" t="s">
        <v>30</v>
      </c>
      <c r="D132" s="18" t="s">
        <v>588</v>
      </c>
      <c r="E132" s="113" t="s">
        <v>631</v>
      </c>
      <c r="F132" s="49" t="s">
        <v>296</v>
      </c>
      <c r="G132" s="123"/>
      <c r="H132" s="123"/>
      <c r="I132" s="123"/>
      <c r="J132" s="150"/>
      <c r="K132" s="137" t="s">
        <v>692</v>
      </c>
      <c r="L132" s="16">
        <f t="shared" si="45"/>
        <v>1</v>
      </c>
      <c r="M132" s="16">
        <f t="shared" si="46"/>
        <v>1</v>
      </c>
      <c r="N132" s="179"/>
      <c r="O132" s="257"/>
    </row>
    <row r="133" spans="1:15" s="12" customFormat="1" ht="90.5" x14ac:dyDescent="0.35">
      <c r="A133" s="162"/>
      <c r="B133" s="15" t="s">
        <v>46</v>
      </c>
      <c r="C133" s="89" t="s">
        <v>30</v>
      </c>
      <c r="D133" s="18" t="s">
        <v>589</v>
      </c>
      <c r="E133" s="113" t="s">
        <v>632</v>
      </c>
      <c r="F133" s="49" t="s">
        <v>296</v>
      </c>
      <c r="G133" s="123"/>
      <c r="H133" s="123"/>
      <c r="I133" s="123"/>
      <c r="J133" s="150"/>
      <c r="K133" s="137" t="s">
        <v>692</v>
      </c>
      <c r="L133" s="16">
        <f t="shared" ref="L133" si="47">IF(K133="Sim",1,IF(K133="Não",0,IF(K133="Parcial",0,IF(K133="N/A","-",IF(K133="Não avaliado","-","ERRO")))))</f>
        <v>1</v>
      </c>
      <c r="M133" s="16">
        <f>IF(L133="-",0,1)</f>
        <v>1</v>
      </c>
      <c r="N133" s="179"/>
      <c r="O133" s="257"/>
    </row>
    <row r="134" spans="1:15" s="12" customFormat="1" ht="106" x14ac:dyDescent="0.35">
      <c r="A134" s="162"/>
      <c r="B134" s="165" t="s">
        <v>47</v>
      </c>
      <c r="C134" s="166" t="s">
        <v>30</v>
      </c>
      <c r="D134" s="18" t="s">
        <v>590</v>
      </c>
      <c r="E134" s="115" t="s">
        <v>633</v>
      </c>
      <c r="F134" s="49" t="s">
        <v>296</v>
      </c>
      <c r="G134" s="123"/>
      <c r="H134" s="123"/>
      <c r="I134" s="123"/>
      <c r="J134" s="150"/>
      <c r="K134" s="137" t="s">
        <v>692</v>
      </c>
      <c r="L134" s="16">
        <f t="shared" ref="L134" si="48">IF(K134="Sim",1,IF(K134="Não",0,IF(K134="Parcial",0,IF(K134="N/A","-",IF(K134="Não avaliado","-","ERRO")))))</f>
        <v>1</v>
      </c>
      <c r="M134" s="16">
        <f>IF(L134="-",0,1)</f>
        <v>1</v>
      </c>
      <c r="N134" s="179"/>
      <c r="O134" s="257"/>
    </row>
    <row r="135" spans="1:15" s="12" customFormat="1" ht="90.5" x14ac:dyDescent="0.35">
      <c r="A135" s="162"/>
      <c r="B135" s="165" t="s">
        <v>494</v>
      </c>
      <c r="C135" s="166" t="s">
        <v>30</v>
      </c>
      <c r="D135" s="18" t="s">
        <v>591</v>
      </c>
      <c r="E135" s="115" t="s">
        <v>634</v>
      </c>
      <c r="F135" s="49" t="s">
        <v>296</v>
      </c>
      <c r="G135" s="123"/>
      <c r="H135" s="123"/>
      <c r="I135" s="123"/>
      <c r="J135" s="150"/>
      <c r="K135" s="137" t="s">
        <v>692</v>
      </c>
      <c r="L135" s="16">
        <f t="shared" ref="L135" si="49">IF(K135="Sim",1,IF(K135="Não",0,IF(K135="Parcial",0,IF(K135="N/A","-",IF(K135="Não avaliado","-","ERRO")))))</f>
        <v>1</v>
      </c>
      <c r="M135" s="16">
        <f>IF(L135="-",0,1)</f>
        <v>1</v>
      </c>
      <c r="N135" s="179"/>
      <c r="O135" s="257"/>
    </row>
    <row r="136" spans="1:15" s="12" customFormat="1" ht="88" x14ac:dyDescent="0.35">
      <c r="A136" s="162"/>
      <c r="B136" s="15" t="s">
        <v>497</v>
      </c>
      <c r="C136" s="89" t="s">
        <v>30</v>
      </c>
      <c r="D136" s="18" t="s">
        <v>592</v>
      </c>
      <c r="E136" s="113" t="s">
        <v>635</v>
      </c>
      <c r="F136" s="49" t="s">
        <v>296</v>
      </c>
      <c r="G136" s="123"/>
      <c r="H136" s="123"/>
      <c r="I136" s="123"/>
      <c r="J136" s="150"/>
      <c r="K136" s="137" t="s">
        <v>692</v>
      </c>
      <c r="L136" s="16">
        <f t="shared" ref="L136" si="50">IF(K136="Sim",1,IF(K136="Não",0,IF(K136="Parcial",0,IF(K136="N/A","-",IF(K136="Não avaliado","-","ERRO")))))</f>
        <v>1</v>
      </c>
      <c r="M136" s="16">
        <f>IF(L136="-",0,1)</f>
        <v>1</v>
      </c>
      <c r="N136" s="179"/>
      <c r="O136" s="257"/>
    </row>
    <row r="137" spans="1:15" s="12" customFormat="1" ht="88" x14ac:dyDescent="0.35">
      <c r="A137" s="118"/>
      <c r="B137" s="15" t="s">
        <v>501</v>
      </c>
      <c r="C137" s="89" t="s">
        <v>30</v>
      </c>
      <c r="D137" s="104" t="s">
        <v>500</v>
      </c>
      <c r="E137" s="113" t="s">
        <v>499</v>
      </c>
      <c r="F137" s="49" t="s">
        <v>296</v>
      </c>
      <c r="G137" s="123"/>
      <c r="H137" s="123"/>
      <c r="I137" s="123"/>
      <c r="J137" s="150"/>
      <c r="K137" s="137" t="s">
        <v>692</v>
      </c>
      <c r="L137" s="16">
        <f t="shared" si="43"/>
        <v>1</v>
      </c>
      <c r="M137" s="16">
        <f t="shared" si="44"/>
        <v>1</v>
      </c>
      <c r="N137" s="244"/>
      <c r="O137" s="257"/>
    </row>
    <row r="138" spans="1:15" s="12" customFormat="1" ht="62" x14ac:dyDescent="0.35">
      <c r="A138" s="162"/>
      <c r="B138" s="165" t="s">
        <v>502</v>
      </c>
      <c r="C138" s="166" t="s">
        <v>30</v>
      </c>
      <c r="D138" s="104" t="s">
        <v>593</v>
      </c>
      <c r="E138" s="115" t="s">
        <v>594</v>
      </c>
      <c r="F138" s="155" t="s">
        <v>311</v>
      </c>
      <c r="G138" s="123"/>
      <c r="H138" s="123"/>
      <c r="I138" s="123"/>
      <c r="J138" s="150"/>
      <c r="K138" s="137" t="s">
        <v>692</v>
      </c>
      <c r="L138" s="16">
        <f t="shared" si="43"/>
        <v>1</v>
      </c>
      <c r="M138" s="16">
        <f>IF(L138="-",0,1)</f>
        <v>1</v>
      </c>
      <c r="N138" s="179"/>
      <c r="O138" s="257"/>
    </row>
    <row r="139" spans="1:15" s="12" customFormat="1" ht="108.5" x14ac:dyDescent="0.35">
      <c r="A139" s="163"/>
      <c r="B139" s="165" t="s">
        <v>503</v>
      </c>
      <c r="C139" s="166" t="s">
        <v>30</v>
      </c>
      <c r="D139" s="104" t="s">
        <v>595</v>
      </c>
      <c r="E139" s="115" t="s">
        <v>505</v>
      </c>
      <c r="F139" s="155" t="s">
        <v>311</v>
      </c>
      <c r="G139" s="123"/>
      <c r="H139" s="123"/>
      <c r="I139" s="123"/>
      <c r="J139" s="150"/>
      <c r="K139" s="137" t="s">
        <v>692</v>
      </c>
      <c r="L139" s="16">
        <f t="shared" ref="L139" si="51">IF(K139="Sim",1,IF(K139="Não",0,IF(K139="Parcial",0,IF(K139="N/A","-",IF(K139="Não avaliado","-","ERRO")))))</f>
        <v>1</v>
      </c>
      <c r="M139" s="16">
        <f>IF(L139="-",0,1)</f>
        <v>1</v>
      </c>
      <c r="N139" s="179"/>
      <c r="O139" s="257"/>
    </row>
    <row r="140" spans="1:15" s="12" customFormat="1" ht="77.5" x14ac:dyDescent="0.35">
      <c r="A140" s="162"/>
      <c r="B140" s="165" t="s">
        <v>504</v>
      </c>
      <c r="C140" s="166" t="s">
        <v>30</v>
      </c>
      <c r="D140" s="104" t="s">
        <v>496</v>
      </c>
      <c r="E140" s="115" t="s">
        <v>729</v>
      </c>
      <c r="F140" s="49" t="s">
        <v>296</v>
      </c>
      <c r="G140" s="123"/>
      <c r="H140" s="123"/>
      <c r="I140" s="123"/>
      <c r="J140" s="150"/>
      <c r="K140" s="137" t="s">
        <v>692</v>
      </c>
      <c r="L140" s="16">
        <f t="shared" ref="L140:L141" si="52">IF(K140="Sim",1,IF(K140="Não",0,IF(K140="Parcial",0,IF(K140="N/A","-",IF(K140="Não avaliado","-","ERRO")))))</f>
        <v>1</v>
      </c>
      <c r="M140" s="16">
        <f>IF(L140="-",0,1)</f>
        <v>1</v>
      </c>
      <c r="N140" s="179"/>
      <c r="O140" s="257"/>
    </row>
    <row r="141" spans="1:15" s="12" customFormat="1" ht="40" customHeight="1" x14ac:dyDescent="0.35">
      <c r="A141" s="232"/>
      <c r="B141" s="165" t="s">
        <v>732</v>
      </c>
      <c r="C141" s="166" t="s">
        <v>30</v>
      </c>
      <c r="D141" s="104" t="s">
        <v>770</v>
      </c>
      <c r="E141" s="115" t="s">
        <v>769</v>
      </c>
      <c r="F141" s="49" t="s">
        <v>296</v>
      </c>
      <c r="G141" s="123"/>
      <c r="H141" s="123"/>
      <c r="I141" s="123"/>
      <c r="J141" s="150"/>
      <c r="K141" s="137" t="s">
        <v>692</v>
      </c>
      <c r="L141" s="16">
        <f t="shared" si="52"/>
        <v>1</v>
      </c>
      <c r="M141" s="16">
        <f>IF(L141="-",0,1)</f>
        <v>1</v>
      </c>
      <c r="N141" s="231"/>
      <c r="O141" s="257"/>
    </row>
    <row r="142" spans="1:15" s="12" customFormat="1" ht="59.5" x14ac:dyDescent="0.35">
      <c r="A142" s="118"/>
      <c r="B142" s="165" t="s">
        <v>771</v>
      </c>
      <c r="C142" s="166" t="s">
        <v>30</v>
      </c>
      <c r="D142" s="104" t="s">
        <v>498</v>
      </c>
      <c r="E142" s="115" t="s">
        <v>636</v>
      </c>
      <c r="F142" s="49" t="s">
        <v>296</v>
      </c>
      <c r="G142" s="123"/>
      <c r="H142" s="123"/>
      <c r="I142" s="123"/>
      <c r="J142" s="150"/>
      <c r="K142" s="137" t="s">
        <v>692</v>
      </c>
      <c r="L142" s="16">
        <f t="shared" si="43"/>
        <v>1</v>
      </c>
      <c r="M142" s="16">
        <f t="shared" si="44"/>
        <v>1</v>
      </c>
      <c r="N142" s="244"/>
      <c r="O142" s="257"/>
    </row>
    <row r="143" spans="1:15" ht="30" customHeight="1" x14ac:dyDescent="0.35">
      <c r="A143" s="255"/>
      <c r="B143" s="143" t="s">
        <v>792</v>
      </c>
      <c r="C143" s="141"/>
      <c r="D143" s="141"/>
      <c r="E143" s="141"/>
      <c r="F143" s="141"/>
      <c r="G143" s="141"/>
      <c r="H143" s="141"/>
      <c r="I143" s="141"/>
      <c r="J143" s="141"/>
      <c r="K143" s="141"/>
      <c r="L143" s="141"/>
      <c r="M143" s="141"/>
      <c r="N143" s="142"/>
      <c r="O143" s="257"/>
    </row>
    <row r="144" spans="1:15" s="12" customFormat="1" ht="22.5" customHeight="1" x14ac:dyDescent="0.35">
      <c r="A144" s="255"/>
      <c r="B144" s="24" t="s">
        <v>793</v>
      </c>
      <c r="C144" s="25"/>
      <c r="D144" s="25"/>
      <c r="E144" s="25"/>
      <c r="F144" s="25"/>
      <c r="G144" s="25"/>
      <c r="H144" s="25"/>
      <c r="I144" s="25"/>
      <c r="J144" s="25"/>
      <c r="K144" s="25"/>
      <c r="L144" s="25"/>
      <c r="M144" s="25"/>
      <c r="N144" s="129"/>
      <c r="O144" s="257"/>
    </row>
    <row r="145" spans="1:15" s="10" customFormat="1" ht="46.5" x14ac:dyDescent="0.35">
      <c r="A145" s="255"/>
      <c r="B145" s="15" t="s">
        <v>794</v>
      </c>
      <c r="C145" s="89" t="s">
        <v>30</v>
      </c>
      <c r="D145" s="18" t="s">
        <v>510</v>
      </c>
      <c r="E145" s="113" t="s">
        <v>637</v>
      </c>
      <c r="F145" s="26" t="s">
        <v>20</v>
      </c>
      <c r="G145" s="123"/>
      <c r="H145" s="123"/>
      <c r="I145" s="123"/>
      <c r="J145" s="150"/>
      <c r="K145" s="137" t="s">
        <v>692</v>
      </c>
      <c r="L145" s="16">
        <f t="shared" ref="L145" si="53">IF(K145="Sim",1,IF(K145="Não",0,IF(K145="Parcial",0,IF(K145="N/A","-",IF(K145="Não avaliado","-","ERRO")))))</f>
        <v>1</v>
      </c>
      <c r="M145" s="16">
        <f>IF(L145="-",0,1)</f>
        <v>1</v>
      </c>
      <c r="N145" s="244"/>
      <c r="O145" s="257"/>
    </row>
    <row r="146" spans="1:15" s="12" customFormat="1" ht="71.25" customHeight="1" x14ac:dyDescent="0.35">
      <c r="A146" s="255"/>
      <c r="B146" s="165" t="s">
        <v>795</v>
      </c>
      <c r="C146" s="166" t="s">
        <v>30</v>
      </c>
      <c r="D146" s="18" t="s">
        <v>4</v>
      </c>
      <c r="E146" s="115" t="s">
        <v>22</v>
      </c>
      <c r="F146" s="26" t="s">
        <v>20</v>
      </c>
      <c r="G146" s="123"/>
      <c r="H146" s="123"/>
      <c r="I146" s="123"/>
      <c r="J146" s="150"/>
      <c r="K146" s="137" t="s">
        <v>692</v>
      </c>
      <c r="L146" s="16">
        <f t="shared" ref="L146" si="54">IF(K146="Sim",1,IF(K146="Não",0,IF(K146="Parcial",0,IF(K146="N/A","-",IF(K146="Não avaliado","-","ERRO")))))</f>
        <v>1</v>
      </c>
      <c r="M146" s="16">
        <f>IF(L146="-",0,1)</f>
        <v>1</v>
      </c>
      <c r="N146" s="179"/>
      <c r="O146" s="257"/>
    </row>
    <row r="147" spans="1:15" s="12" customFormat="1" ht="22.5" customHeight="1" x14ac:dyDescent="0.35">
      <c r="A147" s="255"/>
      <c r="B147" s="24" t="s">
        <v>796</v>
      </c>
      <c r="C147" s="25"/>
      <c r="D147" s="25"/>
      <c r="E147" s="25"/>
      <c r="F147" s="25"/>
      <c r="G147" s="25"/>
      <c r="H147" s="25"/>
      <c r="I147" s="25"/>
      <c r="J147" s="25"/>
      <c r="K147" s="25"/>
      <c r="L147" s="25"/>
      <c r="M147" s="25"/>
      <c r="N147" s="129"/>
      <c r="O147" s="257"/>
    </row>
    <row r="148" spans="1:15" s="12" customFormat="1" ht="121.5" x14ac:dyDescent="0.35">
      <c r="A148" s="255"/>
      <c r="B148" s="15" t="s">
        <v>797</v>
      </c>
      <c r="C148" s="89" t="s">
        <v>30</v>
      </c>
      <c r="D148" s="18" t="s">
        <v>507</v>
      </c>
      <c r="E148" s="113" t="s">
        <v>638</v>
      </c>
      <c r="F148" s="155" t="s">
        <v>296</v>
      </c>
      <c r="G148" s="123"/>
      <c r="H148" s="123"/>
      <c r="I148" s="123"/>
      <c r="J148" s="150"/>
      <c r="K148" s="137" t="s">
        <v>692</v>
      </c>
      <c r="L148" s="16">
        <f t="shared" ref="L148:L150" si="55">IF(K148="Sim",1,IF(K148="Não",0,IF(K148="Parcial",0,IF(K148="N/A","-",IF(K148="Não avaliado","-","ERRO")))))</f>
        <v>1</v>
      </c>
      <c r="M148" s="16">
        <f t="shared" ref="M148:M150" si="56">IF(L148="-",0,1)</f>
        <v>1</v>
      </c>
      <c r="N148" s="244"/>
      <c r="O148" s="257"/>
    </row>
    <row r="149" spans="1:15" s="12" customFormat="1" ht="46.5" x14ac:dyDescent="0.35">
      <c r="A149" s="255"/>
      <c r="B149" s="15" t="s">
        <v>798</v>
      </c>
      <c r="C149" s="89" t="s">
        <v>30</v>
      </c>
      <c r="D149" s="18" t="s">
        <v>506</v>
      </c>
      <c r="E149" s="113" t="s">
        <v>639</v>
      </c>
      <c r="F149" s="155" t="s">
        <v>296</v>
      </c>
      <c r="G149" s="99"/>
      <c r="H149" s="99"/>
      <c r="I149" s="99"/>
      <c r="J149" s="151"/>
      <c r="K149" s="137" t="s">
        <v>692</v>
      </c>
      <c r="L149" s="16">
        <f t="shared" si="55"/>
        <v>1</v>
      </c>
      <c r="M149" s="16">
        <f t="shared" si="56"/>
        <v>1</v>
      </c>
      <c r="N149" s="244"/>
      <c r="O149" s="257"/>
    </row>
    <row r="150" spans="1:15" s="12" customFormat="1" ht="66" customHeight="1" x14ac:dyDescent="0.35">
      <c r="A150" s="255"/>
      <c r="B150" s="15" t="s">
        <v>799</v>
      </c>
      <c r="C150" s="89" t="s">
        <v>30</v>
      </c>
      <c r="D150" s="18" t="s">
        <v>23</v>
      </c>
      <c r="E150" s="113" t="s">
        <v>640</v>
      </c>
      <c r="F150" s="155" t="s">
        <v>296</v>
      </c>
      <c r="G150" s="123"/>
      <c r="H150" s="123"/>
      <c r="I150" s="123"/>
      <c r="J150" s="150"/>
      <c r="K150" s="137" t="s">
        <v>692</v>
      </c>
      <c r="L150" s="16">
        <f t="shared" si="55"/>
        <v>1</v>
      </c>
      <c r="M150" s="16">
        <f t="shared" si="56"/>
        <v>1</v>
      </c>
      <c r="N150" s="244"/>
      <c r="O150" s="257"/>
    </row>
    <row r="151" spans="1:15" s="12" customFormat="1" ht="20.25" customHeight="1" x14ac:dyDescent="0.35">
      <c r="A151" s="255"/>
      <c r="B151" s="24" t="s">
        <v>800</v>
      </c>
      <c r="C151" s="25"/>
      <c r="D151" s="25"/>
      <c r="E151" s="25"/>
      <c r="F151" s="25"/>
      <c r="G151" s="25"/>
      <c r="H151" s="25"/>
      <c r="I151" s="25"/>
      <c r="J151" s="25"/>
      <c r="K151" s="25"/>
      <c r="L151" s="25"/>
      <c r="M151" s="25"/>
      <c r="N151" s="129"/>
      <c r="O151" s="257"/>
    </row>
    <row r="152" spans="1:15" s="12" customFormat="1" ht="76.5" customHeight="1" x14ac:dyDescent="0.35">
      <c r="A152" s="255"/>
      <c r="B152" s="15" t="s">
        <v>801</v>
      </c>
      <c r="C152" s="89" t="s">
        <v>30</v>
      </c>
      <c r="D152" s="18" t="s">
        <v>508</v>
      </c>
      <c r="E152" s="105" t="s">
        <v>641</v>
      </c>
      <c r="F152" s="155" t="s">
        <v>296</v>
      </c>
      <c r="G152" s="123"/>
      <c r="H152" s="123"/>
      <c r="I152" s="123"/>
      <c r="J152" s="150"/>
      <c r="K152" s="137" t="s">
        <v>692</v>
      </c>
      <c r="L152" s="16">
        <f>IF(K152="Sim",1,IF(K152="Não",0,IF(K152="Parcial",0,IF(K152="N/A","-",IF(K152="Não avaliado","-","ERRO")))))</f>
        <v>1</v>
      </c>
      <c r="M152" s="16">
        <f>IF(L152="-",0,1)</f>
        <v>1</v>
      </c>
      <c r="N152" s="244"/>
      <c r="O152" s="257"/>
    </row>
    <row r="153" spans="1:15" s="12" customFormat="1" ht="20.25" customHeight="1" x14ac:dyDescent="0.35">
      <c r="A153" s="255"/>
      <c r="B153" s="24" t="s">
        <v>802</v>
      </c>
      <c r="C153" s="25"/>
      <c r="D153" s="25"/>
      <c r="E153" s="25"/>
      <c r="F153" s="25"/>
      <c r="G153" s="25"/>
      <c r="H153" s="25"/>
      <c r="I153" s="25"/>
      <c r="J153" s="25"/>
      <c r="K153" s="25"/>
      <c r="L153" s="25"/>
      <c r="M153" s="25"/>
      <c r="N153" s="129"/>
      <c r="O153" s="257"/>
    </row>
    <row r="154" spans="1:15" s="12" customFormat="1" ht="57" x14ac:dyDescent="0.35">
      <c r="A154" s="255"/>
      <c r="B154" s="165" t="s">
        <v>803</v>
      </c>
      <c r="C154" s="166" t="s">
        <v>30</v>
      </c>
      <c r="D154" s="18" t="s">
        <v>509</v>
      </c>
      <c r="E154" s="105" t="s">
        <v>642</v>
      </c>
      <c r="F154" s="155" t="s">
        <v>296</v>
      </c>
      <c r="G154" s="123"/>
      <c r="H154" s="123"/>
      <c r="I154" s="123"/>
      <c r="J154" s="150"/>
      <c r="K154" s="137" t="s">
        <v>692</v>
      </c>
      <c r="L154" s="16">
        <f t="shared" ref="L154:L159" si="57">IF(K154="Sim",1,IF(K154="Não",0,IF(K154="Parcial",0,IF(K154="N/A","-",IF(K154="Não avaliado","-","ERRO")))))</f>
        <v>1</v>
      </c>
      <c r="M154" s="16">
        <f>IF(L154="-",0,1)</f>
        <v>1</v>
      </c>
      <c r="N154" s="244"/>
      <c r="O154" s="257"/>
    </row>
    <row r="155" spans="1:15" s="12" customFormat="1" ht="44" x14ac:dyDescent="0.35">
      <c r="A155" s="255"/>
      <c r="B155" s="165" t="s">
        <v>804</v>
      </c>
      <c r="C155" s="166" t="s">
        <v>30</v>
      </c>
      <c r="D155" s="18" t="s">
        <v>509</v>
      </c>
      <c r="E155" s="105" t="s">
        <v>643</v>
      </c>
      <c r="F155" s="155" t="s">
        <v>296</v>
      </c>
      <c r="G155" s="123"/>
      <c r="H155" s="123"/>
      <c r="I155" s="123"/>
      <c r="J155" s="150"/>
      <c r="K155" s="137" t="s">
        <v>692</v>
      </c>
      <c r="L155" s="16"/>
      <c r="M155" s="16"/>
      <c r="N155" s="181"/>
      <c r="O155" s="257"/>
    </row>
    <row r="156" spans="1:15" s="12" customFormat="1" ht="44" x14ac:dyDescent="0.35">
      <c r="A156" s="255"/>
      <c r="B156" s="15" t="s">
        <v>805</v>
      </c>
      <c r="C156" s="89" t="s">
        <v>30</v>
      </c>
      <c r="D156" s="18" t="s">
        <v>509</v>
      </c>
      <c r="E156" s="107" t="s">
        <v>644</v>
      </c>
      <c r="F156" s="155" t="s">
        <v>296</v>
      </c>
      <c r="G156" s="123"/>
      <c r="H156" s="123"/>
      <c r="I156" s="123"/>
      <c r="J156" s="150"/>
      <c r="K156" s="137" t="s">
        <v>692</v>
      </c>
      <c r="L156" s="16"/>
      <c r="M156" s="16"/>
      <c r="N156" s="181"/>
      <c r="O156" s="257"/>
    </row>
    <row r="157" spans="1:15" s="12" customFormat="1" ht="27.75" customHeight="1" x14ac:dyDescent="0.35">
      <c r="A157" s="255"/>
      <c r="B157" s="24" t="s">
        <v>806</v>
      </c>
      <c r="C157" s="25"/>
      <c r="D157" s="25"/>
      <c r="E157" s="25"/>
      <c r="F157" s="25"/>
      <c r="G157" s="25"/>
      <c r="H157" s="25"/>
      <c r="I157" s="25"/>
      <c r="J157" s="25"/>
      <c r="K157" s="25"/>
      <c r="L157" s="25"/>
      <c r="M157" s="25"/>
      <c r="N157" s="129"/>
      <c r="O157" s="257"/>
    </row>
    <row r="158" spans="1:15" s="12" customFormat="1" ht="59.5" x14ac:dyDescent="0.35">
      <c r="A158" s="255"/>
      <c r="B158" s="165" t="s">
        <v>807</v>
      </c>
      <c r="C158" s="166" t="s">
        <v>30</v>
      </c>
      <c r="D158" s="18" t="s">
        <v>511</v>
      </c>
      <c r="E158" s="105" t="s">
        <v>733</v>
      </c>
      <c r="F158" s="155" t="s">
        <v>296</v>
      </c>
      <c r="G158" s="123"/>
      <c r="H158" s="123"/>
      <c r="I158" s="123"/>
      <c r="J158" s="150"/>
      <c r="K158" s="137" t="s">
        <v>692</v>
      </c>
      <c r="L158" s="16"/>
      <c r="M158" s="16"/>
      <c r="N158" s="181"/>
      <c r="O158" s="257"/>
    </row>
    <row r="159" spans="1:15" s="12" customFormat="1" ht="44" x14ac:dyDescent="0.35">
      <c r="A159" s="255"/>
      <c r="B159" s="15" t="s">
        <v>808</v>
      </c>
      <c r="C159" s="89" t="s">
        <v>30</v>
      </c>
      <c r="D159" s="18" t="s">
        <v>51</v>
      </c>
      <c r="E159" s="113" t="s">
        <v>645</v>
      </c>
      <c r="F159" s="155" t="s">
        <v>296</v>
      </c>
      <c r="G159" s="123"/>
      <c r="H159" s="123"/>
      <c r="I159" s="123"/>
      <c r="J159" s="150"/>
      <c r="K159" s="137" t="s">
        <v>692</v>
      </c>
      <c r="L159" s="16">
        <f t="shared" si="57"/>
        <v>1</v>
      </c>
      <c r="M159" s="16">
        <f>IF(L159="-",0,1)</f>
        <v>1</v>
      </c>
      <c r="N159" s="244"/>
      <c r="O159" s="257"/>
    </row>
    <row r="160" spans="1:15" s="12" customFormat="1" ht="30" customHeight="1" x14ac:dyDescent="0.35">
      <c r="A160" s="255"/>
      <c r="B160" s="143" t="s">
        <v>809</v>
      </c>
      <c r="C160" s="200"/>
      <c r="D160" s="200"/>
      <c r="E160" s="200"/>
      <c r="F160" s="200"/>
      <c r="G160" s="200"/>
      <c r="H160" s="200"/>
      <c r="I160" s="200"/>
      <c r="J160" s="200"/>
      <c r="K160" s="200"/>
      <c r="L160" s="200"/>
      <c r="M160" s="200"/>
      <c r="N160" s="201"/>
      <c r="O160" s="257"/>
    </row>
    <row r="161" spans="1:15" s="12" customFormat="1" ht="77.5" x14ac:dyDescent="0.35">
      <c r="A161" s="255"/>
      <c r="B161" s="15" t="s">
        <v>49</v>
      </c>
      <c r="C161" s="89" t="s">
        <v>30</v>
      </c>
      <c r="D161" s="18" t="s">
        <v>512</v>
      </c>
      <c r="E161" s="113" t="s">
        <v>646</v>
      </c>
      <c r="F161" s="155" t="s">
        <v>296</v>
      </c>
      <c r="G161" s="35"/>
      <c r="H161" s="35"/>
      <c r="I161" s="35"/>
      <c r="J161" s="139"/>
      <c r="K161" s="137" t="s">
        <v>692</v>
      </c>
      <c r="L161" s="16">
        <f t="shared" ref="L161:L162" si="58">IF(K161="Sim",1,IF(K161="Não",0,IF(K161="Parcial",0,IF(K161="N/A","-",IF(K161="Não avaliado","-","ERRO")))))</f>
        <v>1</v>
      </c>
      <c r="M161" s="16">
        <f>IF(L161="-",0,1)</f>
        <v>1</v>
      </c>
      <c r="N161" s="244"/>
      <c r="O161" s="257"/>
    </row>
    <row r="162" spans="1:15" s="12" customFormat="1" ht="150" x14ac:dyDescent="0.35">
      <c r="A162" s="209"/>
      <c r="B162" s="165" t="s">
        <v>50</v>
      </c>
      <c r="C162" s="166" t="s">
        <v>30</v>
      </c>
      <c r="D162" s="18" t="s">
        <v>737</v>
      </c>
      <c r="E162" s="115" t="s">
        <v>738</v>
      </c>
      <c r="F162" s="155" t="s">
        <v>296</v>
      </c>
      <c r="G162" s="123"/>
      <c r="H162" s="123"/>
      <c r="I162" s="123"/>
      <c r="J162" s="150"/>
      <c r="K162" s="137" t="s">
        <v>692</v>
      </c>
      <c r="L162" s="16">
        <f t="shared" si="58"/>
        <v>1</v>
      </c>
      <c r="M162" s="16">
        <f t="shared" ref="M162" si="59">IF(L162="-",0,1)</f>
        <v>1</v>
      </c>
      <c r="N162" s="207"/>
      <c r="O162" s="208"/>
    </row>
    <row r="163" spans="1:15" s="12" customFormat="1" ht="28.5" customHeight="1" x14ac:dyDescent="0.35">
      <c r="A163" s="163"/>
      <c r="B163" s="143" t="s">
        <v>810</v>
      </c>
      <c r="C163" s="141"/>
      <c r="D163" s="141"/>
      <c r="E163" s="141"/>
      <c r="F163" s="141"/>
      <c r="G163" s="141"/>
      <c r="H163" s="141"/>
      <c r="I163" s="141"/>
      <c r="J163" s="141"/>
      <c r="K163" s="141"/>
      <c r="L163" s="141"/>
      <c r="M163" s="141"/>
      <c r="N163" s="142"/>
      <c r="O163" s="164"/>
    </row>
    <row r="164" spans="1:15" s="12" customFormat="1" ht="46.5" x14ac:dyDescent="0.35">
      <c r="A164" s="163"/>
      <c r="B164" s="165" t="s">
        <v>54</v>
      </c>
      <c r="C164" s="166" t="s">
        <v>30</v>
      </c>
      <c r="D164" s="18" t="s">
        <v>852</v>
      </c>
      <c r="E164" s="237" t="s">
        <v>838</v>
      </c>
      <c r="F164" s="243" t="s">
        <v>296</v>
      </c>
      <c r="G164" s="123"/>
      <c r="H164" s="123"/>
      <c r="I164" s="123"/>
      <c r="J164" s="150"/>
      <c r="K164" s="137" t="s">
        <v>692</v>
      </c>
      <c r="L164" s="16">
        <f t="shared" ref="L164" si="60">IF(K164="Sim",1,IF(K164="Não",0,IF(K164="Parcial",0,IF(K164="N/A","-",IF(K164="Não avaliado","-","ERRO")))))</f>
        <v>1</v>
      </c>
      <c r="M164" s="16">
        <f>IF(L164="-",0,1)</f>
        <v>1</v>
      </c>
      <c r="N164" s="179"/>
      <c r="O164" s="164"/>
    </row>
    <row r="165" spans="1:15" s="12" customFormat="1" ht="108.5" x14ac:dyDescent="0.35">
      <c r="A165" s="169"/>
      <c r="B165" s="165" t="s">
        <v>513</v>
      </c>
      <c r="C165" s="166" t="s">
        <v>30</v>
      </c>
      <c r="D165" s="18" t="s">
        <v>514</v>
      </c>
      <c r="E165" s="115" t="s">
        <v>647</v>
      </c>
      <c r="F165" s="155" t="s">
        <v>296</v>
      </c>
      <c r="G165" s="123"/>
      <c r="H165" s="123"/>
      <c r="I165" s="123"/>
      <c r="J165" s="150"/>
      <c r="K165" s="137" t="s">
        <v>692</v>
      </c>
      <c r="L165" s="16">
        <f t="shared" ref="L165" si="61">IF(K165="Sim",1,IF(K165="Não",0,IF(K165="Parcial",0,IF(K165="N/A","-",IF(K165="Não avaliado","-","ERRO")))))</f>
        <v>1</v>
      </c>
      <c r="M165" s="16">
        <f>IF(L165="-",0,1)</f>
        <v>1</v>
      </c>
      <c r="N165" s="179"/>
      <c r="O165" s="170"/>
    </row>
    <row r="166" spans="1:15" s="12" customFormat="1" ht="75" x14ac:dyDescent="0.35">
      <c r="A166" s="163"/>
      <c r="B166" s="165" t="s">
        <v>811</v>
      </c>
      <c r="C166" s="166" t="s">
        <v>30</v>
      </c>
      <c r="D166" s="18" t="s">
        <v>648</v>
      </c>
      <c r="E166" s="115" t="s">
        <v>649</v>
      </c>
      <c r="F166" s="155" t="s">
        <v>296</v>
      </c>
      <c r="G166" s="123"/>
      <c r="H166" s="123"/>
      <c r="I166" s="123"/>
      <c r="J166" s="150"/>
      <c r="K166" s="137" t="s">
        <v>692</v>
      </c>
      <c r="L166" s="16">
        <f t="shared" ref="L166:L167" si="62">IF(K166="Sim",1,IF(K166="Não",0,IF(K166="Parcial",0,IF(K166="N/A","-",IF(K166="Não avaliado","-","ERRO")))))</f>
        <v>1</v>
      </c>
      <c r="M166" s="16">
        <f>IF(L166="-",0,1)</f>
        <v>1</v>
      </c>
      <c r="N166" s="179"/>
      <c r="O166" s="164"/>
    </row>
    <row r="167" spans="1:15" s="12" customFormat="1" ht="46.5" x14ac:dyDescent="0.35">
      <c r="A167" s="224"/>
      <c r="B167" s="165" t="s">
        <v>812</v>
      </c>
      <c r="C167" s="166" t="s">
        <v>30</v>
      </c>
      <c r="D167" s="104" t="s">
        <v>761</v>
      </c>
      <c r="E167" s="105" t="s">
        <v>760</v>
      </c>
      <c r="F167" s="155" t="s">
        <v>296</v>
      </c>
      <c r="G167" s="114"/>
      <c r="H167" s="114"/>
      <c r="I167" s="114"/>
      <c r="J167" s="149"/>
      <c r="K167" s="233" t="s">
        <v>692</v>
      </c>
      <c r="L167" s="234">
        <f t="shared" si="62"/>
        <v>1</v>
      </c>
      <c r="M167" s="234">
        <f>IF(L167="-",0,1)</f>
        <v>1</v>
      </c>
      <c r="N167" s="235"/>
      <c r="O167" s="223"/>
    </row>
    <row r="168" spans="1:15" ht="30" customHeight="1" x14ac:dyDescent="0.35">
      <c r="A168" s="255"/>
      <c r="B168" s="143" t="s">
        <v>813</v>
      </c>
      <c r="C168" s="141"/>
      <c r="D168" s="141"/>
      <c r="E168" s="141"/>
      <c r="F168" s="141"/>
      <c r="G168" s="141"/>
      <c r="H168" s="141"/>
      <c r="I168" s="141"/>
      <c r="J168" s="141"/>
      <c r="K168" s="141"/>
      <c r="L168" s="141"/>
      <c r="M168" s="141"/>
      <c r="N168" s="142"/>
      <c r="O168" s="119"/>
    </row>
    <row r="169" spans="1:15" s="12" customFormat="1" ht="31.5" customHeight="1" x14ac:dyDescent="0.35">
      <c r="A169" s="255"/>
      <c r="B169" s="24" t="s">
        <v>814</v>
      </c>
      <c r="C169" s="25"/>
      <c r="D169" s="25"/>
      <c r="E169" s="25"/>
      <c r="F169" s="25"/>
      <c r="G169" s="25"/>
      <c r="H169" s="25"/>
      <c r="I169" s="25"/>
      <c r="J169" s="25"/>
      <c r="K169" s="25"/>
      <c r="L169" s="25"/>
      <c r="M169" s="25"/>
      <c r="N169" s="129"/>
      <c r="O169" s="119"/>
    </row>
    <row r="170" spans="1:15" s="12" customFormat="1" ht="36.65" customHeight="1" x14ac:dyDescent="0.35">
      <c r="A170" s="255"/>
      <c r="B170" s="15" t="s">
        <v>55</v>
      </c>
      <c r="C170" s="89" t="s">
        <v>30</v>
      </c>
      <c r="D170" s="18" t="s">
        <v>735</v>
      </c>
      <c r="E170" s="113" t="s">
        <v>734</v>
      </c>
      <c r="F170" s="26" t="s">
        <v>20</v>
      </c>
      <c r="G170" s="123"/>
      <c r="H170" s="123"/>
      <c r="I170" s="123"/>
      <c r="J170" s="150"/>
      <c r="K170" s="137" t="s">
        <v>692</v>
      </c>
      <c r="L170" s="16">
        <f t="shared" ref="L170:L178" si="63">IF(K170="Sim",1,IF(K170="Não",0,IF(K170="Parcial",0,IF(K170="N/A","-",IF(K170="Não avaliado","-","ERRO")))))</f>
        <v>1</v>
      </c>
      <c r="M170" s="16">
        <f>IF(L170="-",0,1)</f>
        <v>1</v>
      </c>
      <c r="N170" s="244"/>
      <c r="O170" s="119"/>
    </row>
    <row r="171" spans="1:15" s="12" customFormat="1" ht="36.65" customHeight="1" x14ac:dyDescent="0.35">
      <c r="A171" s="255"/>
      <c r="B171" s="165" t="s">
        <v>56</v>
      </c>
      <c r="C171" s="166" t="s">
        <v>30</v>
      </c>
      <c r="D171" s="18" t="s">
        <v>650</v>
      </c>
      <c r="E171" s="237" t="s">
        <v>837</v>
      </c>
      <c r="F171" s="26" t="s">
        <v>20</v>
      </c>
      <c r="G171" s="123"/>
      <c r="H171" s="123"/>
      <c r="I171" s="123"/>
      <c r="J171" s="150"/>
      <c r="K171" s="137" t="s">
        <v>692</v>
      </c>
      <c r="L171" s="16">
        <f t="shared" si="63"/>
        <v>1</v>
      </c>
      <c r="M171" s="16">
        <f t="shared" ref="M171:M173" si="64">IF(L171="-",0,1)</f>
        <v>1</v>
      </c>
      <c r="N171" s="179"/>
      <c r="O171" s="170"/>
    </row>
    <row r="172" spans="1:15" s="12" customFormat="1" ht="46.5" x14ac:dyDescent="0.35">
      <c r="A172" s="255"/>
      <c r="B172" s="165" t="s">
        <v>683</v>
      </c>
      <c r="C172" s="166" t="s">
        <v>30</v>
      </c>
      <c r="D172" s="18" t="s">
        <v>651</v>
      </c>
      <c r="E172" s="237" t="s">
        <v>515</v>
      </c>
      <c r="F172" s="26" t="s">
        <v>20</v>
      </c>
      <c r="G172" s="123"/>
      <c r="H172" s="123"/>
      <c r="I172" s="123"/>
      <c r="J172" s="150"/>
      <c r="K172" s="137" t="s">
        <v>692</v>
      </c>
      <c r="L172" s="16">
        <f t="shared" si="63"/>
        <v>1</v>
      </c>
      <c r="M172" s="16">
        <f t="shared" si="64"/>
        <v>1</v>
      </c>
      <c r="N172" s="179"/>
      <c r="O172" s="170"/>
    </row>
    <row r="173" spans="1:15" s="12" customFormat="1" ht="62" x14ac:dyDescent="0.35">
      <c r="A173" s="255"/>
      <c r="B173" s="165" t="s">
        <v>759</v>
      </c>
      <c r="C173" s="166" t="s">
        <v>30</v>
      </c>
      <c r="D173" s="18" t="s">
        <v>652</v>
      </c>
      <c r="E173" s="237" t="s">
        <v>516</v>
      </c>
      <c r="F173" s="26" t="s">
        <v>20</v>
      </c>
      <c r="G173" s="123"/>
      <c r="H173" s="123"/>
      <c r="I173" s="123"/>
      <c r="J173" s="150"/>
      <c r="K173" s="137" t="s">
        <v>692</v>
      </c>
      <c r="L173" s="16">
        <f t="shared" si="63"/>
        <v>1</v>
      </c>
      <c r="M173" s="16">
        <f t="shared" si="64"/>
        <v>1</v>
      </c>
      <c r="N173" s="179"/>
      <c r="O173" s="170"/>
    </row>
    <row r="174" spans="1:15" s="12" customFormat="1" ht="46.5" x14ac:dyDescent="0.35">
      <c r="A174" s="255"/>
      <c r="B174" s="165" t="s">
        <v>815</v>
      </c>
      <c r="C174" s="89" t="s">
        <v>30</v>
      </c>
      <c r="D174" s="18" t="s">
        <v>736</v>
      </c>
      <c r="E174" s="172" t="s">
        <v>739</v>
      </c>
      <c r="F174" s="26" t="s">
        <v>20</v>
      </c>
      <c r="G174" s="123"/>
      <c r="H174" s="123"/>
      <c r="I174" s="123"/>
      <c r="J174" s="150"/>
      <c r="K174" s="137" t="s">
        <v>692</v>
      </c>
      <c r="L174" s="16">
        <f t="shared" ref="L174" si="65">IF(K174="Sim",1,IF(K174="Não",0,IF(K174="Parcial",0,IF(K174="N/A","-",IF(K174="Não avaliado","-","ERRO")))))</f>
        <v>1</v>
      </c>
      <c r="M174" s="16">
        <f t="shared" ref="M174:M177" si="66">IF(L174="-",0,1)</f>
        <v>1</v>
      </c>
      <c r="N174" s="179"/>
      <c r="O174" s="170"/>
    </row>
    <row r="175" spans="1:15" s="12" customFormat="1" ht="46.5" x14ac:dyDescent="0.35">
      <c r="A175" s="255"/>
      <c r="B175" s="165" t="s">
        <v>816</v>
      </c>
      <c r="C175" s="89" t="s">
        <v>30</v>
      </c>
      <c r="D175" s="18" t="s">
        <v>653</v>
      </c>
      <c r="E175" s="172" t="s">
        <v>519</v>
      </c>
      <c r="F175" s="26" t="s">
        <v>20</v>
      </c>
      <c r="G175" s="123"/>
      <c r="H175" s="123"/>
      <c r="I175" s="123"/>
      <c r="J175" s="150"/>
      <c r="K175" s="137" t="s">
        <v>692</v>
      </c>
      <c r="L175" s="16">
        <f t="shared" ref="L175:L177" si="67">IF(K175="Sim",1,IF(K175="Não",0,IF(K175="Parcial",0,IF(K175="N/A","-",IF(K175="Não avaliado","-","ERRO")))))</f>
        <v>1</v>
      </c>
      <c r="M175" s="16">
        <f t="shared" si="66"/>
        <v>1</v>
      </c>
      <c r="N175" s="179"/>
      <c r="O175" s="170"/>
    </row>
    <row r="176" spans="1:15" s="12" customFormat="1" ht="31" x14ac:dyDescent="0.35">
      <c r="A176" s="255"/>
      <c r="B176" s="165" t="s">
        <v>817</v>
      </c>
      <c r="C176" s="166" t="s">
        <v>30</v>
      </c>
      <c r="D176" s="18" t="s">
        <v>654</v>
      </c>
      <c r="E176" s="237" t="s">
        <v>517</v>
      </c>
      <c r="F176" s="26" t="s">
        <v>20</v>
      </c>
      <c r="G176" s="123"/>
      <c r="H176" s="123"/>
      <c r="I176" s="123"/>
      <c r="J176" s="150"/>
      <c r="K176" s="137" t="s">
        <v>692</v>
      </c>
      <c r="L176" s="16">
        <f t="shared" si="67"/>
        <v>1</v>
      </c>
      <c r="M176" s="16">
        <f t="shared" si="66"/>
        <v>1</v>
      </c>
      <c r="N176" s="179"/>
      <c r="O176" s="170"/>
    </row>
    <row r="177" spans="1:15" s="12" customFormat="1" ht="31" x14ac:dyDescent="0.35">
      <c r="A177" s="255"/>
      <c r="B177" s="165" t="s">
        <v>818</v>
      </c>
      <c r="C177" s="166" t="s">
        <v>30</v>
      </c>
      <c r="D177" s="18" t="s">
        <v>832</v>
      </c>
      <c r="E177" s="115" t="s">
        <v>518</v>
      </c>
      <c r="F177" s="26" t="s">
        <v>20</v>
      </c>
      <c r="G177" s="123"/>
      <c r="H177" s="123"/>
      <c r="I177" s="123"/>
      <c r="J177" s="150"/>
      <c r="K177" s="137" t="s">
        <v>692</v>
      </c>
      <c r="L177" s="16">
        <f t="shared" si="67"/>
        <v>1</v>
      </c>
      <c r="M177" s="16">
        <f t="shared" si="66"/>
        <v>1</v>
      </c>
      <c r="N177" s="179"/>
      <c r="O177" s="170"/>
    </row>
    <row r="178" spans="1:15" s="12" customFormat="1" ht="62" x14ac:dyDescent="0.35">
      <c r="A178" s="255"/>
      <c r="B178" s="165" t="s">
        <v>819</v>
      </c>
      <c r="C178" s="89" t="s">
        <v>30</v>
      </c>
      <c r="D178" s="18" t="s">
        <v>28</v>
      </c>
      <c r="E178" s="172" t="s">
        <v>836</v>
      </c>
      <c r="F178" s="26" t="s">
        <v>20</v>
      </c>
      <c r="G178" s="123"/>
      <c r="H178" s="123"/>
      <c r="I178" s="123"/>
      <c r="J178" s="150"/>
      <c r="K178" s="137" t="s">
        <v>692</v>
      </c>
      <c r="L178" s="16">
        <f t="shared" si="63"/>
        <v>1</v>
      </c>
      <c r="M178" s="16">
        <f>IF(L178="-",0,1)</f>
        <v>1</v>
      </c>
      <c r="N178" s="244"/>
      <c r="O178" s="119"/>
    </row>
    <row r="179" spans="1:15" ht="30" customHeight="1" x14ac:dyDescent="0.35">
      <c r="A179" s="255"/>
      <c r="B179" s="143" t="s">
        <v>820</v>
      </c>
      <c r="C179" s="141"/>
      <c r="D179" s="141"/>
      <c r="E179" s="141"/>
      <c r="F179" s="141"/>
      <c r="G179" s="141"/>
      <c r="H179" s="141"/>
      <c r="I179" s="141"/>
      <c r="J179" s="141"/>
      <c r="K179" s="141"/>
      <c r="L179" s="141"/>
      <c r="M179" s="141"/>
      <c r="N179" s="142"/>
      <c r="O179" s="257"/>
    </row>
    <row r="180" spans="1:15" s="12" customFormat="1" ht="77.5" x14ac:dyDescent="0.35">
      <c r="A180" s="255"/>
      <c r="B180" s="15" t="s">
        <v>684</v>
      </c>
      <c r="C180" s="89" t="s">
        <v>30</v>
      </c>
      <c r="D180" s="18" t="s">
        <v>741</v>
      </c>
      <c r="E180" s="113" t="s">
        <v>742</v>
      </c>
      <c r="F180" s="109" t="s">
        <v>375</v>
      </c>
      <c r="G180" s="103"/>
      <c r="H180" s="103"/>
      <c r="I180" s="103"/>
      <c r="J180" s="140"/>
      <c r="K180" s="137" t="s">
        <v>692</v>
      </c>
      <c r="L180" s="16">
        <f t="shared" ref="L180:L191" si="68">IF(K180="Sim",1,IF(K180="Não",0,IF(K180="Parcial",0,IF(K180="N/A","-",IF(K180="Não avaliado","-","ERRO")))))</f>
        <v>1</v>
      </c>
      <c r="M180" s="16">
        <f t="shared" ref="M180:M191" si="69">IF(L180="-",0,1)</f>
        <v>1</v>
      </c>
      <c r="N180" s="244"/>
      <c r="O180" s="257"/>
    </row>
    <row r="181" spans="1:15" s="12" customFormat="1" ht="46.5" x14ac:dyDescent="0.35">
      <c r="A181" s="255"/>
      <c r="B181" s="15" t="s">
        <v>63</v>
      </c>
      <c r="C181" s="89" t="s">
        <v>30</v>
      </c>
      <c r="D181" s="18" t="s">
        <v>15</v>
      </c>
      <c r="E181" s="113" t="s">
        <v>520</v>
      </c>
      <c r="F181" s="109" t="s">
        <v>375</v>
      </c>
      <c r="G181" s="103"/>
      <c r="H181" s="103"/>
      <c r="I181" s="103"/>
      <c r="J181" s="140"/>
      <c r="K181" s="137" t="s">
        <v>692</v>
      </c>
      <c r="L181" s="16"/>
      <c r="M181" s="16"/>
      <c r="N181" s="207"/>
      <c r="O181" s="257"/>
    </row>
    <row r="182" spans="1:15" s="12" customFormat="1" ht="63" customHeight="1" x14ac:dyDescent="0.35">
      <c r="A182" s="255"/>
      <c r="B182" s="15" t="s">
        <v>64</v>
      </c>
      <c r="C182" s="89" t="s">
        <v>30</v>
      </c>
      <c r="D182" s="18" t="s">
        <v>18</v>
      </c>
      <c r="E182" s="113" t="s">
        <v>521</v>
      </c>
      <c r="F182" s="109" t="s">
        <v>375</v>
      </c>
      <c r="G182" s="103"/>
      <c r="H182" s="103"/>
      <c r="I182" s="103"/>
      <c r="J182" s="140"/>
      <c r="K182" s="137" t="s">
        <v>692</v>
      </c>
      <c r="L182" s="16">
        <f t="shared" si="68"/>
        <v>1</v>
      </c>
      <c r="M182" s="16">
        <f t="shared" si="69"/>
        <v>1</v>
      </c>
      <c r="N182" s="244"/>
      <c r="O182" s="257"/>
    </row>
    <row r="183" spans="1:15" s="12" customFormat="1" ht="60" customHeight="1" x14ac:dyDescent="0.35">
      <c r="A183" s="255"/>
      <c r="B183" s="15" t="s">
        <v>65</v>
      </c>
      <c r="C183" s="89" t="s">
        <v>30</v>
      </c>
      <c r="D183" s="18" t="s">
        <v>5</v>
      </c>
      <c r="E183" s="17" t="s">
        <v>19</v>
      </c>
      <c r="F183" s="109" t="s">
        <v>375</v>
      </c>
      <c r="G183" s="103"/>
      <c r="H183" s="103"/>
      <c r="I183" s="103"/>
      <c r="J183" s="140"/>
      <c r="K183" s="137" t="s">
        <v>692</v>
      </c>
      <c r="L183" s="16">
        <f t="shared" si="68"/>
        <v>1</v>
      </c>
      <c r="M183" s="16">
        <f t="shared" si="69"/>
        <v>1</v>
      </c>
      <c r="N183" s="244"/>
      <c r="O183" s="257"/>
    </row>
    <row r="184" spans="1:15" s="12" customFormat="1" ht="161" x14ac:dyDescent="0.35">
      <c r="A184" s="255"/>
      <c r="B184" s="15" t="s">
        <v>66</v>
      </c>
      <c r="C184" s="89" t="s">
        <v>30</v>
      </c>
      <c r="D184" s="18" t="s">
        <v>522</v>
      </c>
      <c r="E184" s="113" t="s">
        <v>745</v>
      </c>
      <c r="F184" s="109" t="s">
        <v>375</v>
      </c>
      <c r="G184" s="103"/>
      <c r="H184" s="103"/>
      <c r="I184" s="103"/>
      <c r="J184" s="140"/>
      <c r="K184" s="137" t="s">
        <v>692</v>
      </c>
      <c r="L184" s="16">
        <f t="shared" si="68"/>
        <v>1</v>
      </c>
      <c r="M184" s="16">
        <f t="shared" si="69"/>
        <v>1</v>
      </c>
      <c r="N184" s="244"/>
      <c r="O184" s="257"/>
    </row>
    <row r="185" spans="1:15" s="12" customFormat="1" ht="53.25" customHeight="1" x14ac:dyDescent="0.35">
      <c r="A185" s="255"/>
      <c r="B185" s="15" t="s">
        <v>67</v>
      </c>
      <c r="C185" s="89" t="s">
        <v>30</v>
      </c>
      <c r="D185" s="18" t="s">
        <v>12</v>
      </c>
      <c r="E185" s="113" t="s">
        <v>529</v>
      </c>
      <c r="F185" s="109" t="s">
        <v>375</v>
      </c>
      <c r="G185" s="103"/>
      <c r="H185" s="103"/>
      <c r="I185" s="103"/>
      <c r="J185" s="140"/>
      <c r="K185" s="137" t="s">
        <v>692</v>
      </c>
      <c r="L185" s="16">
        <f t="shared" si="68"/>
        <v>1</v>
      </c>
      <c r="M185" s="16">
        <f t="shared" si="69"/>
        <v>1</v>
      </c>
      <c r="N185" s="244"/>
      <c r="O185" s="257"/>
    </row>
    <row r="186" spans="1:15" s="12" customFormat="1" ht="51.75" customHeight="1" x14ac:dyDescent="0.35">
      <c r="A186" s="255"/>
      <c r="B186" s="15" t="s">
        <v>68</v>
      </c>
      <c r="C186" s="89" t="s">
        <v>30</v>
      </c>
      <c r="D186" s="18" t="s">
        <v>13</v>
      </c>
      <c r="E186" s="113" t="s">
        <v>528</v>
      </c>
      <c r="F186" s="109" t="s">
        <v>375</v>
      </c>
      <c r="G186" s="103"/>
      <c r="H186" s="103"/>
      <c r="I186" s="103"/>
      <c r="J186" s="140"/>
      <c r="K186" s="137" t="s">
        <v>692</v>
      </c>
      <c r="L186" s="16">
        <f t="shared" si="68"/>
        <v>1</v>
      </c>
      <c r="M186" s="16">
        <f t="shared" si="69"/>
        <v>1</v>
      </c>
      <c r="N186" s="244"/>
      <c r="O186" s="257"/>
    </row>
    <row r="187" spans="1:15" s="12" customFormat="1" ht="135" x14ac:dyDescent="0.35">
      <c r="A187" s="255"/>
      <c r="B187" s="15" t="s">
        <v>69</v>
      </c>
      <c r="C187" s="89" t="s">
        <v>30</v>
      </c>
      <c r="D187" s="18" t="s">
        <v>523</v>
      </c>
      <c r="E187" s="113" t="s">
        <v>743</v>
      </c>
      <c r="F187" s="109" t="s">
        <v>375</v>
      </c>
      <c r="G187" s="103"/>
      <c r="H187" s="103"/>
      <c r="I187" s="103"/>
      <c r="J187" s="140"/>
      <c r="K187" s="137" t="s">
        <v>692</v>
      </c>
      <c r="L187" s="16">
        <f t="shared" si="68"/>
        <v>1</v>
      </c>
      <c r="M187" s="16">
        <f t="shared" si="69"/>
        <v>1</v>
      </c>
      <c r="N187" s="244"/>
      <c r="O187" s="257"/>
    </row>
    <row r="188" spans="1:15" s="12" customFormat="1" ht="31" x14ac:dyDescent="0.35">
      <c r="A188" s="255"/>
      <c r="B188" s="15" t="s">
        <v>70</v>
      </c>
      <c r="C188" s="89" t="s">
        <v>30</v>
      </c>
      <c r="D188" s="18" t="s">
        <v>14</v>
      </c>
      <c r="E188" s="113" t="s">
        <v>527</v>
      </c>
      <c r="F188" s="109" t="s">
        <v>375</v>
      </c>
      <c r="G188" s="103"/>
      <c r="H188" s="103"/>
      <c r="I188" s="103"/>
      <c r="J188" s="140"/>
      <c r="K188" s="137" t="s">
        <v>692</v>
      </c>
      <c r="L188" s="16">
        <f t="shared" si="68"/>
        <v>1</v>
      </c>
      <c r="M188" s="16">
        <f t="shared" si="69"/>
        <v>1</v>
      </c>
      <c r="N188" s="244"/>
      <c r="O188" s="257"/>
    </row>
    <row r="189" spans="1:15" s="12" customFormat="1" ht="98.5" x14ac:dyDescent="0.35">
      <c r="A189" s="255"/>
      <c r="B189" s="15" t="s">
        <v>821</v>
      </c>
      <c r="C189" s="89" t="s">
        <v>30</v>
      </c>
      <c r="D189" s="18" t="s">
        <v>524</v>
      </c>
      <c r="E189" s="113" t="s">
        <v>744</v>
      </c>
      <c r="F189" s="109" t="s">
        <v>375</v>
      </c>
      <c r="G189" s="103"/>
      <c r="H189" s="103"/>
      <c r="I189" s="103"/>
      <c r="J189" s="140"/>
      <c r="K189" s="137" t="s">
        <v>692</v>
      </c>
      <c r="L189" s="16">
        <f t="shared" si="68"/>
        <v>1</v>
      </c>
      <c r="M189" s="16">
        <f t="shared" si="69"/>
        <v>1</v>
      </c>
      <c r="N189" s="244"/>
      <c r="O189" s="257"/>
    </row>
    <row r="190" spans="1:15" s="12" customFormat="1" ht="46.5" x14ac:dyDescent="0.35">
      <c r="A190" s="255"/>
      <c r="B190" s="15" t="s">
        <v>822</v>
      </c>
      <c r="C190" s="89" t="s">
        <v>30</v>
      </c>
      <c r="D190" s="18" t="s">
        <v>525</v>
      </c>
      <c r="E190" s="113" t="s">
        <v>526</v>
      </c>
      <c r="F190" s="109" t="s">
        <v>375</v>
      </c>
      <c r="G190" s="103"/>
      <c r="H190" s="103"/>
      <c r="I190" s="103"/>
      <c r="J190" s="140"/>
      <c r="K190" s="137" t="s">
        <v>692</v>
      </c>
      <c r="L190" s="16">
        <f t="shared" si="68"/>
        <v>1</v>
      </c>
      <c r="M190" s="16">
        <f t="shared" si="69"/>
        <v>1</v>
      </c>
      <c r="N190" s="244"/>
      <c r="O190" s="257"/>
    </row>
    <row r="191" spans="1:15" s="12" customFormat="1" ht="57" x14ac:dyDescent="0.35">
      <c r="A191" s="255"/>
      <c r="B191" s="15" t="s">
        <v>823</v>
      </c>
      <c r="C191" s="166" t="s">
        <v>30</v>
      </c>
      <c r="D191" s="18" t="s">
        <v>853</v>
      </c>
      <c r="E191" s="115" t="s">
        <v>740</v>
      </c>
      <c r="F191" s="109" t="s">
        <v>375</v>
      </c>
      <c r="G191" s="103"/>
      <c r="H191" s="103"/>
      <c r="I191" s="103"/>
      <c r="J191" s="140"/>
      <c r="K191" s="137" t="s">
        <v>692</v>
      </c>
      <c r="L191" s="16">
        <f t="shared" si="68"/>
        <v>1</v>
      </c>
      <c r="M191" s="16">
        <f t="shared" si="69"/>
        <v>1</v>
      </c>
      <c r="N191" s="244"/>
      <c r="O191" s="257"/>
    </row>
    <row r="192" spans="1:15" s="12" customFormat="1" ht="18.5" x14ac:dyDescent="0.35">
      <c r="A192" s="255"/>
      <c r="B192" s="145"/>
      <c r="C192" s="146"/>
      <c r="D192" s="146"/>
      <c r="E192" s="146"/>
      <c r="F192" s="146"/>
      <c r="G192" s="146"/>
      <c r="H192" s="146"/>
      <c r="I192" s="146"/>
      <c r="J192" s="146"/>
      <c r="K192" s="138" t="s">
        <v>62</v>
      </c>
      <c r="L192" s="147">
        <f>SUM(L114:L191)</f>
        <v>59</v>
      </c>
      <c r="M192" s="146"/>
      <c r="N192" s="148"/>
      <c r="O192" s="257"/>
    </row>
    <row r="193" spans="1:15" s="12" customFormat="1" ht="36.75" customHeight="1" x14ac:dyDescent="0.35">
      <c r="A193" s="255"/>
      <c r="B193" s="56" t="s">
        <v>824</v>
      </c>
      <c r="C193" s="57"/>
      <c r="D193" s="57"/>
      <c r="E193" s="57"/>
      <c r="F193" s="57"/>
      <c r="G193" s="57"/>
      <c r="H193" s="57"/>
      <c r="I193" s="57"/>
      <c r="J193" s="57"/>
      <c r="K193" s="57"/>
      <c r="L193" s="57"/>
      <c r="M193" s="57"/>
      <c r="N193" s="125"/>
      <c r="O193" s="257"/>
    </row>
    <row r="194" spans="1:15" s="12" customFormat="1" ht="30" customHeight="1" x14ac:dyDescent="0.35">
      <c r="A194" s="255"/>
      <c r="B194" s="143" t="s">
        <v>297</v>
      </c>
      <c r="C194" s="141"/>
      <c r="D194" s="141"/>
      <c r="E194" s="141"/>
      <c r="F194" s="141"/>
      <c r="G194" s="141"/>
      <c r="H194" s="141"/>
      <c r="I194" s="141"/>
      <c r="J194" s="141"/>
      <c r="K194" s="141"/>
      <c r="L194" s="141"/>
      <c r="M194" s="141"/>
      <c r="N194" s="142"/>
      <c r="O194" s="257"/>
    </row>
    <row r="195" spans="1:15" s="12" customFormat="1" ht="46.5" x14ac:dyDescent="0.35">
      <c r="A195" s="255"/>
      <c r="B195" s="90" t="s">
        <v>298</v>
      </c>
      <c r="C195" s="91" t="s">
        <v>60</v>
      </c>
      <c r="D195" s="27" t="s">
        <v>299</v>
      </c>
      <c r="E195" s="173" t="s">
        <v>530</v>
      </c>
      <c r="F195" s="49" t="s">
        <v>20</v>
      </c>
      <c r="G195" s="49"/>
      <c r="H195" s="49"/>
      <c r="I195" s="49"/>
      <c r="J195" s="136"/>
      <c r="K195" s="137" t="s">
        <v>692</v>
      </c>
      <c r="L195" s="16">
        <f t="shared" ref="L195:L198" si="70">IF(K195="Sim",1,IF(K195="Não",0,IF(K195="Parcial",0,IF(K195="N/A","-",IF(K195="Não avaliado","-","ERRO")))))</f>
        <v>1</v>
      </c>
      <c r="M195" s="50">
        <f t="shared" ref="M195:M213" si="71">IF(L195="-",0,1)</f>
        <v>1</v>
      </c>
      <c r="N195" s="244"/>
      <c r="O195" s="257"/>
    </row>
    <row r="196" spans="1:15" s="12" customFormat="1" ht="59.15" customHeight="1" x14ac:dyDescent="0.35">
      <c r="A196" s="255"/>
      <c r="B196" s="82" t="s">
        <v>300</v>
      </c>
      <c r="C196" s="91" t="s">
        <v>60</v>
      </c>
      <c r="D196" s="27" t="s">
        <v>301</v>
      </c>
      <c r="E196" s="173" t="s">
        <v>302</v>
      </c>
      <c r="F196" s="49" t="s">
        <v>20</v>
      </c>
      <c r="G196" s="49"/>
      <c r="H196" s="49"/>
      <c r="I196" s="49"/>
      <c r="J196" s="136"/>
      <c r="K196" s="137" t="s">
        <v>692</v>
      </c>
      <c r="L196" s="16">
        <f t="shared" si="70"/>
        <v>1</v>
      </c>
      <c r="M196" s="50">
        <f t="shared" si="71"/>
        <v>1</v>
      </c>
      <c r="N196" s="244"/>
      <c r="O196" s="257"/>
    </row>
    <row r="197" spans="1:15" s="12" customFormat="1" ht="135" x14ac:dyDescent="0.35">
      <c r="A197" s="255"/>
      <c r="B197" s="90" t="s">
        <v>303</v>
      </c>
      <c r="C197" s="91" t="s">
        <v>60</v>
      </c>
      <c r="D197" s="27" t="s">
        <v>531</v>
      </c>
      <c r="E197" s="173" t="s">
        <v>746</v>
      </c>
      <c r="F197" s="49" t="s">
        <v>20</v>
      </c>
      <c r="G197" s="49"/>
      <c r="H197" s="49"/>
      <c r="I197" s="49"/>
      <c r="J197" s="136"/>
      <c r="K197" s="137" t="s">
        <v>692</v>
      </c>
      <c r="L197" s="16">
        <f t="shared" si="70"/>
        <v>1</v>
      </c>
      <c r="M197" s="50">
        <f t="shared" si="71"/>
        <v>1</v>
      </c>
      <c r="N197" s="244"/>
      <c r="O197" s="257"/>
    </row>
    <row r="198" spans="1:15" s="12" customFormat="1" ht="59.5" x14ac:dyDescent="0.35">
      <c r="A198" s="255"/>
      <c r="B198" s="90" t="s">
        <v>304</v>
      </c>
      <c r="C198" s="91" t="s">
        <v>60</v>
      </c>
      <c r="D198" s="27" t="s">
        <v>536</v>
      </c>
      <c r="E198" s="175" t="s">
        <v>655</v>
      </c>
      <c r="F198" s="114" t="s">
        <v>296</v>
      </c>
      <c r="G198" s="49"/>
      <c r="H198" s="49"/>
      <c r="I198" s="49"/>
      <c r="J198" s="136"/>
      <c r="K198" s="137" t="s">
        <v>692</v>
      </c>
      <c r="L198" s="16">
        <f t="shared" si="70"/>
        <v>1</v>
      </c>
      <c r="M198" s="50">
        <f t="shared" si="71"/>
        <v>1</v>
      </c>
      <c r="N198" s="244"/>
      <c r="O198" s="257"/>
    </row>
    <row r="199" spans="1:15" s="12" customFormat="1" ht="30" customHeight="1" x14ac:dyDescent="0.35">
      <c r="A199" s="255"/>
      <c r="B199" s="143" t="s">
        <v>305</v>
      </c>
      <c r="C199" s="141"/>
      <c r="D199" s="141"/>
      <c r="E199" s="141"/>
      <c r="F199" s="141"/>
      <c r="G199" s="141"/>
      <c r="H199" s="141"/>
      <c r="I199" s="141"/>
      <c r="J199" s="141"/>
      <c r="K199" s="141"/>
      <c r="L199" s="141"/>
      <c r="M199" s="152"/>
      <c r="N199" s="142"/>
      <c r="O199" s="257"/>
    </row>
    <row r="200" spans="1:15" s="12" customFormat="1" ht="62" x14ac:dyDescent="0.35">
      <c r="A200" s="255"/>
      <c r="B200" s="82" t="s">
        <v>306</v>
      </c>
      <c r="C200" s="91" t="s">
        <v>60</v>
      </c>
      <c r="D200" s="27" t="s">
        <v>380</v>
      </c>
      <c r="E200" s="174" t="s">
        <v>657</v>
      </c>
      <c r="F200" s="180" t="s">
        <v>296</v>
      </c>
      <c r="G200" s="100"/>
      <c r="H200" s="100"/>
      <c r="I200" s="100"/>
      <c r="J200" s="136"/>
      <c r="K200" s="137" t="s">
        <v>692</v>
      </c>
      <c r="L200" s="16">
        <f t="shared" ref="L200:L204" si="72">IF(K200="Sim",1,IF(K200="Não",0,IF(K200="Parcial",0,IF(K200="N/A","-",IF(K200="Não avaliado","-","ERRO")))))</f>
        <v>1</v>
      </c>
      <c r="M200" s="50">
        <f t="shared" ref="M200:M204" si="73">IF(L200="-",0,1)</f>
        <v>1</v>
      </c>
      <c r="N200" s="244"/>
      <c r="O200" s="257"/>
    </row>
    <row r="201" spans="1:15" s="12" customFormat="1" ht="44" x14ac:dyDescent="0.35">
      <c r="A201" s="255"/>
      <c r="B201" s="82" t="s">
        <v>685</v>
      </c>
      <c r="C201" s="91" t="s">
        <v>60</v>
      </c>
      <c r="D201" s="18" t="s">
        <v>831</v>
      </c>
      <c r="E201" s="174" t="s">
        <v>656</v>
      </c>
      <c r="F201" s="180" t="s">
        <v>296</v>
      </c>
      <c r="G201" s="100"/>
      <c r="H201" s="100"/>
      <c r="I201" s="100"/>
      <c r="J201" s="136"/>
      <c r="K201" s="137" t="s">
        <v>692</v>
      </c>
      <c r="L201" s="16">
        <f t="shared" si="72"/>
        <v>1</v>
      </c>
      <c r="M201" s="50">
        <f t="shared" si="73"/>
        <v>1</v>
      </c>
      <c r="N201" s="181"/>
      <c r="O201" s="257"/>
    </row>
    <row r="202" spans="1:15" s="12" customFormat="1" ht="44" x14ac:dyDescent="0.35">
      <c r="A202" s="255"/>
      <c r="B202" s="82" t="s">
        <v>686</v>
      </c>
      <c r="C202" s="91" t="s">
        <v>60</v>
      </c>
      <c r="D202" s="27" t="s">
        <v>307</v>
      </c>
      <c r="E202" s="174" t="s">
        <v>658</v>
      </c>
      <c r="F202" s="100" t="s">
        <v>296</v>
      </c>
      <c r="G202" s="100"/>
      <c r="H202" s="100"/>
      <c r="I202" s="100"/>
      <c r="J202" s="136"/>
      <c r="K202" s="137" t="s">
        <v>692</v>
      </c>
      <c r="L202" s="16">
        <f t="shared" si="72"/>
        <v>1</v>
      </c>
      <c r="M202" s="50">
        <f t="shared" si="73"/>
        <v>1</v>
      </c>
      <c r="N202" s="181"/>
      <c r="O202" s="257"/>
    </row>
    <row r="203" spans="1:15" s="12" customFormat="1" ht="44" x14ac:dyDescent="0.35">
      <c r="A203" s="255"/>
      <c r="B203" s="82" t="s">
        <v>308</v>
      </c>
      <c r="C203" s="91" t="s">
        <v>60</v>
      </c>
      <c r="D203" s="27" t="s">
        <v>309</v>
      </c>
      <c r="E203" s="173" t="s">
        <v>659</v>
      </c>
      <c r="F203" s="100" t="s">
        <v>296</v>
      </c>
      <c r="G203" s="49"/>
      <c r="H203" s="49"/>
      <c r="I203" s="49"/>
      <c r="J203" s="136"/>
      <c r="K203" s="137" t="s">
        <v>692</v>
      </c>
      <c r="L203" s="16">
        <f t="shared" si="72"/>
        <v>1</v>
      </c>
      <c r="M203" s="50">
        <f t="shared" si="73"/>
        <v>1</v>
      </c>
      <c r="N203" s="244"/>
      <c r="O203" s="257"/>
    </row>
    <row r="204" spans="1:15" s="12" customFormat="1" ht="46.5" x14ac:dyDescent="0.35">
      <c r="A204" s="255"/>
      <c r="B204" s="82" t="s">
        <v>687</v>
      </c>
      <c r="C204" s="91" t="s">
        <v>60</v>
      </c>
      <c r="D204" s="27" t="s">
        <v>841</v>
      </c>
      <c r="E204" s="173" t="s">
        <v>843</v>
      </c>
      <c r="F204" s="100" t="s">
        <v>296</v>
      </c>
      <c r="G204" s="49"/>
      <c r="H204" s="49"/>
      <c r="I204" s="49"/>
      <c r="J204" s="136"/>
      <c r="K204" s="137" t="s">
        <v>692</v>
      </c>
      <c r="L204" s="16">
        <f t="shared" si="72"/>
        <v>1</v>
      </c>
      <c r="M204" s="50">
        <f t="shared" si="73"/>
        <v>1</v>
      </c>
      <c r="N204" s="244"/>
      <c r="O204" s="257"/>
    </row>
    <row r="205" spans="1:15" s="12" customFormat="1" ht="46.5" x14ac:dyDescent="0.35">
      <c r="A205" s="255"/>
      <c r="B205" s="82" t="s">
        <v>842</v>
      </c>
      <c r="C205" s="91" t="s">
        <v>60</v>
      </c>
      <c r="D205" s="27" t="s">
        <v>310</v>
      </c>
      <c r="E205" s="173" t="s">
        <v>829</v>
      </c>
      <c r="F205" s="100" t="s">
        <v>311</v>
      </c>
      <c r="G205" s="103"/>
      <c r="H205" s="103"/>
      <c r="I205" s="103"/>
      <c r="J205" s="140"/>
      <c r="K205" s="137" t="s">
        <v>692</v>
      </c>
      <c r="L205" s="16">
        <f t="shared" ref="L205" si="74">IF(K205="Sim",1,IF(K205="Não",0,IF(K205="Parcial",0,IF(K205="N/A","-",IF(K205="Não avaliado","-","ERRO")))))</f>
        <v>1</v>
      </c>
      <c r="M205" s="50">
        <f t="shared" ref="M205" si="75">IF(L205="-",0,1)</f>
        <v>1</v>
      </c>
      <c r="N205" s="244"/>
      <c r="O205" s="257"/>
    </row>
    <row r="206" spans="1:15" s="12" customFormat="1" ht="30" customHeight="1" x14ac:dyDescent="0.35">
      <c r="A206" s="255"/>
      <c r="B206" s="143" t="s">
        <v>312</v>
      </c>
      <c r="C206" s="141"/>
      <c r="D206" s="141"/>
      <c r="E206" s="141"/>
      <c r="F206" s="141"/>
      <c r="G206" s="141"/>
      <c r="H206" s="141"/>
      <c r="I206" s="141"/>
      <c r="J206" s="141"/>
      <c r="K206" s="141"/>
      <c r="L206" s="141"/>
      <c r="M206" s="152"/>
      <c r="N206" s="142"/>
      <c r="O206" s="257"/>
    </row>
    <row r="207" spans="1:15" s="12" customFormat="1" ht="46.5" x14ac:dyDescent="0.35">
      <c r="A207" s="255"/>
      <c r="B207" s="82" t="s">
        <v>313</v>
      </c>
      <c r="C207" s="91" t="s">
        <v>60</v>
      </c>
      <c r="D207" s="27" t="s">
        <v>532</v>
      </c>
      <c r="E207" s="174" t="s">
        <v>660</v>
      </c>
      <c r="F207" s="180" t="s">
        <v>296</v>
      </c>
      <c r="G207" s="101"/>
      <c r="H207" s="101"/>
      <c r="I207" s="101"/>
      <c r="J207" s="151"/>
      <c r="K207" s="137" t="s">
        <v>692</v>
      </c>
      <c r="L207" s="16">
        <f t="shared" ref="L207:L211" si="76">IF(K207="Sim",1,IF(K207="Não",0,IF(K207="Parcial",0,IF(K207="N/A","-",IF(K207="Não avaliado","-","ERRO")))))</f>
        <v>1</v>
      </c>
      <c r="M207" s="50">
        <f t="shared" si="71"/>
        <v>1</v>
      </c>
      <c r="N207" s="244"/>
      <c r="O207" s="257"/>
    </row>
    <row r="208" spans="1:15" s="12" customFormat="1" ht="46.5" x14ac:dyDescent="0.35">
      <c r="A208" s="255"/>
      <c r="B208" s="82" t="s">
        <v>688</v>
      </c>
      <c r="C208" s="91" t="s">
        <v>60</v>
      </c>
      <c r="D208" s="27" t="s">
        <v>315</v>
      </c>
      <c r="E208" s="173" t="s">
        <v>661</v>
      </c>
      <c r="F208" s="49" t="s">
        <v>20</v>
      </c>
      <c r="G208" s="49"/>
      <c r="H208" s="49"/>
      <c r="I208" s="49"/>
      <c r="J208" s="151"/>
      <c r="K208" s="137" t="s">
        <v>692</v>
      </c>
      <c r="L208" s="16">
        <f t="shared" ref="L208:L209" si="77">IF(K208="Sim",1,IF(K208="Não",0,IF(K208="Parcial",0,IF(K208="N/A","-",IF(K208="Não avaliado","-","ERRO")))))</f>
        <v>1</v>
      </c>
      <c r="M208" s="50">
        <f t="shared" ref="M208:M209" si="78">IF(L208="-",0,1)</f>
        <v>1</v>
      </c>
      <c r="N208" s="179"/>
      <c r="O208" s="257"/>
    </row>
    <row r="209" spans="1:15" s="12" customFormat="1" ht="59.5" x14ac:dyDescent="0.35">
      <c r="A209" s="255"/>
      <c r="B209" s="82" t="s">
        <v>689</v>
      </c>
      <c r="C209" s="91" t="s">
        <v>60</v>
      </c>
      <c r="D209" s="27" t="s">
        <v>533</v>
      </c>
      <c r="E209" s="175" t="s">
        <v>662</v>
      </c>
      <c r="F209" s="180" t="s">
        <v>296</v>
      </c>
      <c r="G209" s="49"/>
      <c r="H209" s="49"/>
      <c r="I209" s="49"/>
      <c r="J209" s="151"/>
      <c r="K209" s="137" t="s">
        <v>692</v>
      </c>
      <c r="L209" s="16">
        <f t="shared" si="77"/>
        <v>1</v>
      </c>
      <c r="M209" s="50">
        <f t="shared" si="78"/>
        <v>1</v>
      </c>
      <c r="N209" s="179"/>
      <c r="O209" s="257"/>
    </row>
    <row r="210" spans="1:15" s="12" customFormat="1" ht="59.5" x14ac:dyDescent="0.35">
      <c r="A210" s="255"/>
      <c r="B210" s="82" t="s">
        <v>314</v>
      </c>
      <c r="C210" s="91" t="s">
        <v>60</v>
      </c>
      <c r="D210" s="27" t="s">
        <v>534</v>
      </c>
      <c r="E210" s="173" t="s">
        <v>663</v>
      </c>
      <c r="F210" s="180" t="s">
        <v>296</v>
      </c>
      <c r="G210" s="49"/>
      <c r="H210" s="49"/>
      <c r="I210" s="49"/>
      <c r="J210" s="151"/>
      <c r="K210" s="137" t="s">
        <v>692</v>
      </c>
      <c r="L210" s="16">
        <f t="shared" ref="L210" si="79">IF(K210="Sim",1,IF(K210="Não",0,IF(K210="Parcial",0,IF(K210="N/A","-",IF(K210="Não avaliado","-","ERRO")))))</f>
        <v>1</v>
      </c>
      <c r="M210" s="50">
        <f t="shared" ref="M210" si="80">IF(L210="-",0,1)</f>
        <v>1</v>
      </c>
      <c r="N210" s="179"/>
      <c r="O210" s="257"/>
    </row>
    <row r="211" spans="1:15" s="12" customFormat="1" ht="44" x14ac:dyDescent="0.35">
      <c r="A211" s="255"/>
      <c r="B211" s="239" t="s">
        <v>690</v>
      </c>
      <c r="C211" s="238" t="s">
        <v>60</v>
      </c>
      <c r="D211" s="18" t="s">
        <v>854</v>
      </c>
      <c r="E211" s="175" t="s">
        <v>664</v>
      </c>
      <c r="F211" s="180" t="s">
        <v>296</v>
      </c>
      <c r="G211" s="49"/>
      <c r="H211" s="49"/>
      <c r="I211" s="49"/>
      <c r="J211" s="136"/>
      <c r="K211" s="137" t="s">
        <v>692</v>
      </c>
      <c r="L211" s="16">
        <f t="shared" si="76"/>
        <v>1</v>
      </c>
      <c r="M211" s="50">
        <f t="shared" si="71"/>
        <v>1</v>
      </c>
      <c r="N211" s="244"/>
      <c r="O211" s="257"/>
    </row>
    <row r="212" spans="1:15" s="12" customFormat="1" ht="30" customHeight="1" x14ac:dyDescent="0.35">
      <c r="A212" s="255"/>
      <c r="B212" s="143" t="s">
        <v>316</v>
      </c>
      <c r="C212" s="141"/>
      <c r="D212" s="141"/>
      <c r="E212" s="141"/>
      <c r="F212" s="141"/>
      <c r="G212" s="141"/>
      <c r="H212" s="141"/>
      <c r="I212" s="141"/>
      <c r="J212" s="141"/>
      <c r="K212" s="141"/>
      <c r="L212" s="141"/>
      <c r="M212" s="152"/>
      <c r="N212" s="142"/>
      <c r="O212" s="257"/>
    </row>
    <row r="213" spans="1:15" s="12" customFormat="1" ht="59.5" x14ac:dyDescent="0.35">
      <c r="A213" s="255"/>
      <c r="B213" s="82" t="s">
        <v>317</v>
      </c>
      <c r="C213" s="91" t="s">
        <v>60</v>
      </c>
      <c r="D213" s="27" t="s">
        <v>318</v>
      </c>
      <c r="E213" s="174" t="s">
        <v>665</v>
      </c>
      <c r="F213" s="180" t="s">
        <v>296</v>
      </c>
      <c r="G213" s="101"/>
      <c r="H213" s="101"/>
      <c r="I213" s="101"/>
      <c r="J213" s="151"/>
      <c r="K213" s="137" t="s">
        <v>692</v>
      </c>
      <c r="L213" s="16">
        <f t="shared" ref="L213" si="81">IF(K213="Sim",1,IF(K213="Não",0,IF(K213="Parcial",0,IF(K213="N/A","-",IF(K213="Não avaliado","-","ERRO")))))</f>
        <v>1</v>
      </c>
      <c r="M213" s="50">
        <f t="shared" si="71"/>
        <v>1</v>
      </c>
      <c r="N213" s="244"/>
      <c r="O213" s="257"/>
    </row>
    <row r="214" spans="1:15" s="12" customFormat="1" ht="30" customHeight="1" x14ac:dyDescent="0.35">
      <c r="A214" s="255"/>
      <c r="B214" s="143" t="s">
        <v>319</v>
      </c>
      <c r="C214" s="141"/>
      <c r="D214" s="141"/>
      <c r="E214" s="141"/>
      <c r="F214" s="141"/>
      <c r="G214" s="141"/>
      <c r="H214" s="141"/>
      <c r="I214" s="141"/>
      <c r="J214" s="141"/>
      <c r="K214" s="141"/>
      <c r="L214" s="141"/>
      <c r="M214" s="152"/>
      <c r="N214" s="142"/>
      <c r="O214" s="257"/>
    </row>
    <row r="215" spans="1:15" s="12" customFormat="1" ht="44" x14ac:dyDescent="0.35">
      <c r="A215" s="255"/>
      <c r="B215" s="82" t="s">
        <v>320</v>
      </c>
      <c r="C215" s="91" t="s">
        <v>60</v>
      </c>
      <c r="D215" s="27" t="s">
        <v>321</v>
      </c>
      <c r="E215" s="174" t="s">
        <v>666</v>
      </c>
      <c r="F215" s="180" t="s">
        <v>296</v>
      </c>
      <c r="G215" s="101"/>
      <c r="H215" s="101"/>
      <c r="I215" s="101"/>
      <c r="J215" s="151"/>
      <c r="K215" s="137" t="s">
        <v>692</v>
      </c>
      <c r="L215" s="16">
        <f t="shared" ref="L215" si="82">IF(K215="Sim",1,IF(K215="Não",0,IF(K215="Parcial",0,IF(K215="N/A","-",IF(K215="Não avaliado","-","ERRO")))))</f>
        <v>1</v>
      </c>
      <c r="M215" s="50">
        <f t="shared" ref="M215:M231" si="83">IF(L215="-",0,1)</f>
        <v>1</v>
      </c>
      <c r="N215" s="244"/>
      <c r="O215" s="257"/>
    </row>
    <row r="216" spans="1:15" s="12" customFormat="1" ht="30" customHeight="1" x14ac:dyDescent="0.35">
      <c r="A216" s="255"/>
      <c r="B216" s="143" t="s">
        <v>351</v>
      </c>
      <c r="C216" s="141"/>
      <c r="D216" s="141"/>
      <c r="E216" s="141"/>
      <c r="F216" s="141"/>
      <c r="G216" s="141"/>
      <c r="H216" s="141"/>
      <c r="I216" s="141"/>
      <c r="J216" s="141"/>
      <c r="K216" s="141"/>
      <c r="L216" s="141"/>
      <c r="M216" s="152"/>
      <c r="N216" s="142"/>
      <c r="O216" s="257"/>
    </row>
    <row r="217" spans="1:15" s="12" customFormat="1" ht="30" customHeight="1" x14ac:dyDescent="0.35">
      <c r="A217" s="255"/>
      <c r="B217" s="226"/>
      <c r="C217" s="141"/>
      <c r="D217" s="141"/>
      <c r="E217" s="227"/>
      <c r="F217" s="227"/>
      <c r="G217" s="227"/>
      <c r="H217" s="227"/>
      <c r="I217" s="227"/>
      <c r="J217" s="227"/>
      <c r="K217" s="137" t="s">
        <v>692</v>
      </c>
      <c r="L217" s="141"/>
      <c r="M217" s="152"/>
      <c r="N217" s="142"/>
      <c r="O217" s="257"/>
    </row>
    <row r="218" spans="1:15" s="12" customFormat="1" ht="75" x14ac:dyDescent="0.35">
      <c r="A218" s="255"/>
      <c r="B218" s="82" t="s">
        <v>691</v>
      </c>
      <c r="C218" s="91" t="s">
        <v>60</v>
      </c>
      <c r="D218" s="27" t="s">
        <v>322</v>
      </c>
      <c r="E218" s="175" t="s">
        <v>747</v>
      </c>
      <c r="F218" s="180" t="s">
        <v>296</v>
      </c>
      <c r="G218" s="101"/>
      <c r="H218" s="101"/>
      <c r="I218" s="101"/>
      <c r="J218" s="151"/>
      <c r="K218" s="137" t="s">
        <v>692</v>
      </c>
      <c r="L218" s="16">
        <f t="shared" ref="L218" si="84">IF(K218="Sim",1,IF(K218="Não",0,IF(K218="Parcial",0,IF(K218="N/A","-",IF(K218="Não avaliado","-","ERRO")))))</f>
        <v>1</v>
      </c>
      <c r="M218" s="50">
        <f t="shared" si="83"/>
        <v>1</v>
      </c>
      <c r="N218" s="244"/>
      <c r="O218" s="257"/>
    </row>
    <row r="219" spans="1:15" s="12" customFormat="1" ht="57" x14ac:dyDescent="0.35">
      <c r="A219" s="255"/>
      <c r="B219" s="82" t="s">
        <v>748</v>
      </c>
      <c r="C219" s="91" t="s">
        <v>60</v>
      </c>
      <c r="D219" s="27" t="s">
        <v>749</v>
      </c>
      <c r="E219" s="175" t="s">
        <v>750</v>
      </c>
      <c r="F219" s="180" t="s">
        <v>296</v>
      </c>
      <c r="G219" s="101"/>
      <c r="H219" s="101"/>
      <c r="I219" s="101"/>
      <c r="J219" s="151"/>
      <c r="K219" s="137" t="s">
        <v>692</v>
      </c>
      <c r="L219" s="16"/>
      <c r="M219" s="50"/>
      <c r="N219" s="207"/>
      <c r="O219" s="257"/>
    </row>
    <row r="220" spans="1:15" s="12" customFormat="1" ht="30" customHeight="1" x14ac:dyDescent="0.35">
      <c r="A220" s="255"/>
      <c r="B220" s="143" t="s">
        <v>323</v>
      </c>
      <c r="C220" s="141"/>
      <c r="D220" s="141"/>
      <c r="E220" s="141"/>
      <c r="F220" s="141"/>
      <c r="G220" s="141"/>
      <c r="H220" s="141"/>
      <c r="I220" s="141"/>
      <c r="J220" s="141"/>
      <c r="K220" s="141"/>
      <c r="L220" s="141"/>
      <c r="M220" s="152"/>
      <c r="N220" s="142"/>
      <c r="O220" s="257"/>
    </row>
    <row r="221" spans="1:15" s="12" customFormat="1" ht="93" x14ac:dyDescent="0.35">
      <c r="A221" s="255"/>
      <c r="B221" s="82" t="s">
        <v>324</v>
      </c>
      <c r="C221" s="91" t="s">
        <v>60</v>
      </c>
      <c r="D221" s="18" t="s">
        <v>830</v>
      </c>
      <c r="E221" s="175" t="s">
        <v>834</v>
      </c>
      <c r="F221" s="180" t="s">
        <v>296</v>
      </c>
      <c r="G221" s="99"/>
      <c r="H221" s="99"/>
      <c r="I221" s="99"/>
      <c r="J221" s="151"/>
      <c r="K221" s="137" t="s">
        <v>692</v>
      </c>
      <c r="L221" s="16">
        <f t="shared" ref="L221" si="85">IF(K221="Sim",1,IF(K221="Não",0,IF(K221="Parcial",0,IF(K221="N/A","-",IF(K221="Não avaliado","-","ERRO")))))</f>
        <v>1</v>
      </c>
      <c r="M221" s="50">
        <f t="shared" ref="M221" si="86">IF(L221="-",0,1)</f>
        <v>1</v>
      </c>
      <c r="N221" s="244"/>
      <c r="O221" s="257"/>
    </row>
    <row r="222" spans="1:15" s="12" customFormat="1" ht="72.5" x14ac:dyDescent="0.35">
      <c r="A222" s="255"/>
      <c r="B222" s="82" t="s">
        <v>751</v>
      </c>
      <c r="C222" s="91" t="s">
        <v>60</v>
      </c>
      <c r="D222" s="27" t="s">
        <v>753</v>
      </c>
      <c r="E222" s="229" t="s">
        <v>752</v>
      </c>
      <c r="F222" s="180" t="s">
        <v>296</v>
      </c>
      <c r="G222" s="99"/>
      <c r="H222" s="99"/>
      <c r="I222" s="99"/>
      <c r="J222" s="151"/>
      <c r="K222" s="137" t="s">
        <v>692</v>
      </c>
      <c r="L222" s="16">
        <f t="shared" ref="L222" si="87">IF(K222="Sim",1,IF(K222="Não",0,IF(K222="Parcial",0,IF(K222="N/A","-",IF(K222="Não avaliado","-","ERRO")))))</f>
        <v>1</v>
      </c>
      <c r="M222" s="50">
        <f t="shared" ref="M222" si="88">IF(L222="-",0,1)</f>
        <v>1</v>
      </c>
      <c r="N222" s="207"/>
      <c r="O222" s="257"/>
    </row>
    <row r="223" spans="1:15" s="12" customFormat="1" ht="30" customHeight="1" x14ac:dyDescent="0.35">
      <c r="A223" s="255"/>
      <c r="B223" s="143" t="s">
        <v>325</v>
      </c>
      <c r="C223" s="141"/>
      <c r="D223" s="141"/>
      <c r="E223" s="141"/>
      <c r="F223" s="141"/>
      <c r="G223" s="141"/>
      <c r="H223" s="141"/>
      <c r="I223" s="141"/>
      <c r="J223" s="141"/>
      <c r="K223" s="141"/>
      <c r="L223" s="141"/>
      <c r="M223" s="152"/>
      <c r="N223" s="142"/>
      <c r="O223" s="257"/>
    </row>
    <row r="224" spans="1:15" s="12" customFormat="1" ht="83.5" customHeight="1" x14ac:dyDescent="0.35">
      <c r="A224" s="255"/>
      <c r="B224" s="82" t="s">
        <v>326</v>
      </c>
      <c r="C224" s="91" t="s">
        <v>60</v>
      </c>
      <c r="D224" s="27" t="s">
        <v>327</v>
      </c>
      <c r="E224" s="174" t="s">
        <v>667</v>
      </c>
      <c r="F224" s="180" t="s">
        <v>296</v>
      </c>
      <c r="G224" s="101"/>
      <c r="H224" s="101"/>
      <c r="I224" s="101"/>
      <c r="J224" s="151"/>
      <c r="K224" s="137" t="s">
        <v>692</v>
      </c>
      <c r="L224" s="16">
        <f t="shared" ref="L224" si="89">IF(K224="Sim",1,IF(K224="Não",0,IF(K224="Parcial",0,IF(K224="N/A","-",IF(K224="Não avaliado","-","ERRO")))))</f>
        <v>1</v>
      </c>
      <c r="M224" s="50">
        <f t="shared" si="83"/>
        <v>1</v>
      </c>
      <c r="N224" s="244"/>
      <c r="O224" s="257"/>
    </row>
    <row r="225" spans="1:15" s="12" customFormat="1" ht="83.5" customHeight="1" x14ac:dyDescent="0.35">
      <c r="A225" s="255"/>
      <c r="B225" s="210" t="s">
        <v>328</v>
      </c>
      <c r="C225" s="211" t="s">
        <v>60</v>
      </c>
      <c r="D225" s="212" t="s">
        <v>329</v>
      </c>
      <c r="E225" s="213" t="s">
        <v>668</v>
      </c>
      <c r="F225" s="214" t="s">
        <v>296</v>
      </c>
      <c r="G225" s="215"/>
      <c r="H225" s="215"/>
      <c r="I225" s="215"/>
      <c r="J225" s="216"/>
      <c r="K225" s="185" t="s">
        <v>692</v>
      </c>
      <c r="L225" s="190"/>
      <c r="M225" s="217"/>
      <c r="N225" s="199"/>
      <c r="O225" s="257"/>
    </row>
    <row r="226" spans="1:15" s="12" customFormat="1" ht="29.25" customHeight="1" x14ac:dyDescent="0.35">
      <c r="A226" s="255"/>
      <c r="B226" s="184" t="s">
        <v>330</v>
      </c>
      <c r="C226" s="144"/>
      <c r="D226" s="144"/>
      <c r="E226" s="144"/>
      <c r="F226" s="144"/>
      <c r="G226" s="220"/>
      <c r="H226" s="220"/>
      <c r="I226" s="220"/>
      <c r="J226" s="220"/>
      <c r="K226" s="194"/>
      <c r="L226" s="198"/>
      <c r="M226" s="203"/>
      <c r="N226" s="183"/>
      <c r="O226" s="257"/>
    </row>
    <row r="227" spans="1:15" s="12" customFormat="1" ht="93" x14ac:dyDescent="0.35">
      <c r="A227" s="255"/>
      <c r="B227" s="82" t="s">
        <v>331</v>
      </c>
      <c r="C227" s="218" t="s">
        <v>60</v>
      </c>
      <c r="D227" s="219" t="s">
        <v>673</v>
      </c>
      <c r="E227" s="174" t="s">
        <v>672</v>
      </c>
      <c r="F227" s="180" t="s">
        <v>296</v>
      </c>
      <c r="G227" s="101"/>
      <c r="H227" s="101"/>
      <c r="I227" s="101"/>
      <c r="J227" s="151"/>
      <c r="K227" s="137" t="s">
        <v>692</v>
      </c>
      <c r="L227" s="191"/>
      <c r="M227" s="81"/>
      <c r="N227" s="192"/>
      <c r="O227" s="257"/>
    </row>
    <row r="228" spans="1:15" s="12" customFormat="1" ht="30" customHeight="1" x14ac:dyDescent="0.35">
      <c r="A228" s="255"/>
      <c r="B228" s="143" t="s">
        <v>332</v>
      </c>
      <c r="C228" s="141"/>
      <c r="D228" s="141"/>
      <c r="E228" s="141"/>
      <c r="F228" s="141"/>
      <c r="G228" s="141"/>
      <c r="H228" s="141"/>
      <c r="I228" s="141"/>
      <c r="J228" s="141"/>
      <c r="K228" s="141"/>
      <c r="L228" s="141"/>
      <c r="M228" s="152"/>
      <c r="N228" s="142"/>
      <c r="O228" s="257"/>
    </row>
    <row r="229" spans="1:15" s="12" customFormat="1" ht="46.5" x14ac:dyDescent="0.35">
      <c r="A229" s="255"/>
      <c r="B229" s="82" t="s">
        <v>333</v>
      </c>
      <c r="C229" s="91" t="s">
        <v>60</v>
      </c>
      <c r="D229" s="27" t="s">
        <v>334</v>
      </c>
      <c r="E229" s="174" t="s">
        <v>669</v>
      </c>
      <c r="F229" s="180" t="s">
        <v>296</v>
      </c>
      <c r="G229" s="101"/>
      <c r="H229" s="101"/>
      <c r="I229" s="101"/>
      <c r="J229" s="151"/>
      <c r="K229" s="137" t="s">
        <v>692</v>
      </c>
      <c r="L229" s="16">
        <f t="shared" ref="L229:L231" si="90">IF(K229="Sim",1,IF(K229="Não",0,IF(K229="Parcial",0,IF(K229="N/A","-",IF(K229="Não avaliado","-","ERRO")))))</f>
        <v>1</v>
      </c>
      <c r="M229" s="50">
        <f t="shared" si="83"/>
        <v>1</v>
      </c>
      <c r="N229" s="244"/>
      <c r="O229" s="257"/>
    </row>
    <row r="230" spans="1:15" s="12" customFormat="1" ht="62" x14ac:dyDescent="0.35">
      <c r="A230" s="255"/>
      <c r="B230" s="82" t="s">
        <v>335</v>
      </c>
      <c r="C230" s="91" t="s">
        <v>60</v>
      </c>
      <c r="D230" s="27" t="s">
        <v>336</v>
      </c>
      <c r="E230" s="174" t="s">
        <v>670</v>
      </c>
      <c r="F230" s="180" t="s">
        <v>296</v>
      </c>
      <c r="G230" s="101"/>
      <c r="H230" s="101"/>
      <c r="I230" s="101"/>
      <c r="J230" s="151"/>
      <c r="K230" s="137" t="s">
        <v>692</v>
      </c>
      <c r="L230" s="16">
        <f t="shared" si="90"/>
        <v>1</v>
      </c>
      <c r="M230" s="50">
        <f t="shared" si="83"/>
        <v>1</v>
      </c>
      <c r="N230" s="244"/>
      <c r="O230" s="257"/>
    </row>
    <row r="231" spans="1:15" s="12" customFormat="1" ht="46.5" x14ac:dyDescent="0.35">
      <c r="A231" s="255"/>
      <c r="B231" s="82" t="s">
        <v>337</v>
      </c>
      <c r="C231" s="91" t="s">
        <v>60</v>
      </c>
      <c r="D231" s="27" t="s">
        <v>338</v>
      </c>
      <c r="E231" s="173" t="s">
        <v>671</v>
      </c>
      <c r="F231" s="49" t="s">
        <v>21</v>
      </c>
      <c r="G231" s="49"/>
      <c r="H231" s="49"/>
      <c r="I231" s="49"/>
      <c r="J231" s="136"/>
      <c r="K231" s="137" t="s">
        <v>692</v>
      </c>
      <c r="L231" s="16">
        <f t="shared" si="90"/>
        <v>1</v>
      </c>
      <c r="M231" s="50">
        <f t="shared" si="83"/>
        <v>1</v>
      </c>
      <c r="N231" s="244"/>
      <c r="O231" s="257"/>
    </row>
    <row r="232" spans="1:15" s="12" customFormat="1" ht="30" customHeight="1" x14ac:dyDescent="0.35">
      <c r="A232" s="255"/>
      <c r="B232" s="143" t="s">
        <v>339</v>
      </c>
      <c r="C232" s="141"/>
      <c r="D232" s="141"/>
      <c r="E232" s="141"/>
      <c r="F232" s="141"/>
      <c r="G232" s="141"/>
      <c r="H232" s="141"/>
      <c r="I232" s="141"/>
      <c r="J232" s="141"/>
      <c r="K232" s="141"/>
      <c r="L232" s="141"/>
      <c r="M232" s="152"/>
      <c r="N232" s="142"/>
      <c r="O232" s="257"/>
    </row>
    <row r="233" spans="1:15" s="12" customFormat="1" ht="82.5" customHeight="1" x14ac:dyDescent="0.35">
      <c r="A233" s="255"/>
      <c r="B233" s="82" t="s">
        <v>340</v>
      </c>
      <c r="C233" s="91" t="s">
        <v>60</v>
      </c>
      <c r="D233" s="81" t="s">
        <v>341</v>
      </c>
      <c r="E233" s="175" t="s">
        <v>674</v>
      </c>
      <c r="F233" s="180" t="s">
        <v>296</v>
      </c>
      <c r="G233" s="101"/>
      <c r="H233" s="101"/>
      <c r="I233" s="101"/>
      <c r="J233" s="151"/>
      <c r="K233" s="137" t="s">
        <v>692</v>
      </c>
      <c r="L233" s="16">
        <f>IF(K233="Sim",1,IF(K233="Não",0,IF(K233="Parcial",0,IF(K233="N/A","-",IF(K233="Não avaliado","-","ERRO")))))</f>
        <v>1</v>
      </c>
      <c r="M233" s="50">
        <f t="shared" ref="M233:M236" si="91">IF(L233="-",0,1)</f>
        <v>1</v>
      </c>
      <c r="N233" s="244"/>
      <c r="O233" s="257"/>
    </row>
    <row r="234" spans="1:15" s="12" customFormat="1" ht="30" customHeight="1" x14ac:dyDescent="0.35">
      <c r="A234" s="255"/>
      <c r="B234" s="143" t="s">
        <v>342</v>
      </c>
      <c r="C234" s="141"/>
      <c r="D234" s="141"/>
      <c r="E234" s="141"/>
      <c r="F234" s="141"/>
      <c r="G234" s="141"/>
      <c r="H234" s="141"/>
      <c r="I234" s="141"/>
      <c r="J234" s="141"/>
      <c r="K234" s="141"/>
      <c r="L234" s="141"/>
      <c r="M234" s="152"/>
      <c r="N234" s="142"/>
      <c r="O234" s="257"/>
    </row>
    <row r="235" spans="1:15" s="12" customFormat="1" ht="70.5" customHeight="1" x14ac:dyDescent="0.35">
      <c r="A235" s="255"/>
      <c r="B235" s="82" t="s">
        <v>343</v>
      </c>
      <c r="C235" s="91" t="s">
        <v>60</v>
      </c>
      <c r="D235" s="81" t="s">
        <v>344</v>
      </c>
      <c r="E235" s="173" t="s">
        <v>675</v>
      </c>
      <c r="F235" s="49" t="s">
        <v>21</v>
      </c>
      <c r="G235" s="49"/>
      <c r="H235" s="49"/>
      <c r="I235" s="49"/>
      <c r="J235" s="136"/>
      <c r="K235" s="137" t="s">
        <v>692</v>
      </c>
      <c r="L235" s="16">
        <f t="shared" ref="L235:L236" si="92">IF(K235="Sim",1,IF(K235="Não",0,IF(K235="Parcial",0,IF(K235="N/A","-",IF(K235="Não avaliado","-","ERRO")))))</f>
        <v>1</v>
      </c>
      <c r="M235" s="50">
        <f t="shared" si="91"/>
        <v>1</v>
      </c>
      <c r="N235" s="244"/>
      <c r="O235" s="257"/>
    </row>
    <row r="236" spans="1:15" s="12" customFormat="1" ht="70.5" customHeight="1" x14ac:dyDescent="0.35">
      <c r="A236" s="255"/>
      <c r="B236" s="82" t="s">
        <v>345</v>
      </c>
      <c r="C236" s="91" t="s">
        <v>60</v>
      </c>
      <c r="D236" s="81" t="s">
        <v>346</v>
      </c>
      <c r="E236" s="173" t="s">
        <v>676</v>
      </c>
      <c r="F236" s="49" t="s">
        <v>21</v>
      </c>
      <c r="G236" s="49"/>
      <c r="H236" s="49"/>
      <c r="I236" s="49"/>
      <c r="J236" s="136"/>
      <c r="K236" s="137" t="s">
        <v>692</v>
      </c>
      <c r="L236" s="16">
        <f t="shared" si="92"/>
        <v>1</v>
      </c>
      <c r="M236" s="50">
        <f t="shared" si="91"/>
        <v>1</v>
      </c>
      <c r="N236" s="244"/>
      <c r="O236" s="257"/>
    </row>
    <row r="237" spans="1:15" s="12" customFormat="1" ht="70.5" customHeight="1" x14ac:dyDescent="0.35">
      <c r="A237" s="255"/>
      <c r="B237" s="239" t="s">
        <v>347</v>
      </c>
      <c r="C237" s="238" t="s">
        <v>60</v>
      </c>
      <c r="D237" s="240" t="s">
        <v>756</v>
      </c>
      <c r="E237" s="175" t="s">
        <v>755</v>
      </c>
      <c r="F237" s="49" t="s">
        <v>21</v>
      </c>
      <c r="G237" s="49"/>
      <c r="H237" s="49"/>
      <c r="I237" s="49"/>
      <c r="J237" s="136"/>
      <c r="K237" s="137" t="s">
        <v>692</v>
      </c>
      <c r="L237" s="16"/>
      <c r="M237" s="50"/>
      <c r="N237" s="207"/>
      <c r="O237" s="257"/>
    </row>
    <row r="238" spans="1:15" s="12" customFormat="1" ht="140" x14ac:dyDescent="0.35">
      <c r="A238" s="255"/>
      <c r="B238" s="82" t="s">
        <v>754</v>
      </c>
      <c r="C238" s="91" t="s">
        <v>60</v>
      </c>
      <c r="D238" s="230" t="s">
        <v>757</v>
      </c>
      <c r="E238" s="173" t="s">
        <v>758</v>
      </c>
      <c r="F238" s="49" t="s">
        <v>21</v>
      </c>
      <c r="G238" s="49"/>
      <c r="H238" s="49"/>
      <c r="I238" s="49"/>
      <c r="J238" s="136"/>
      <c r="K238" s="137" t="s">
        <v>692</v>
      </c>
      <c r="L238" s="16"/>
      <c r="M238" s="50"/>
      <c r="N238" s="168"/>
      <c r="O238" s="257"/>
    </row>
    <row r="239" spans="1:15" s="12" customFormat="1" ht="17" x14ac:dyDescent="0.35">
      <c r="A239" s="255"/>
      <c r="B239" s="184" t="s">
        <v>535</v>
      </c>
      <c r="C239" s="202"/>
      <c r="D239" s="204"/>
      <c r="E239" s="205"/>
      <c r="F239" s="193"/>
      <c r="G239" s="193"/>
      <c r="H239" s="193"/>
      <c r="I239" s="193"/>
      <c r="J239" s="193"/>
      <c r="K239" s="194"/>
      <c r="L239" s="198"/>
      <c r="M239" s="203"/>
      <c r="N239" s="183"/>
      <c r="O239" s="257"/>
    </row>
    <row r="240" spans="1:15" s="12" customFormat="1" ht="46.5" x14ac:dyDescent="0.35">
      <c r="A240" s="255"/>
      <c r="B240" s="239" t="s">
        <v>348</v>
      </c>
      <c r="C240" s="238" t="s">
        <v>60</v>
      </c>
      <c r="D240" s="240" t="s">
        <v>537</v>
      </c>
      <c r="E240" s="175" t="s">
        <v>677</v>
      </c>
      <c r="F240" s="109" t="s">
        <v>375</v>
      </c>
      <c r="G240" s="49"/>
      <c r="H240" s="49"/>
      <c r="I240" s="49"/>
      <c r="J240" s="136"/>
      <c r="K240" s="137" t="s">
        <v>692</v>
      </c>
      <c r="L240" s="16">
        <f t="shared" ref="L240:L241" si="93">IF(K240="Sim",1,IF(K240="Não",0,IF(K240="Parcial",0,IF(K240="N/A","-",IF(K240="Não avaliado","-","ERRO")))))</f>
        <v>1</v>
      </c>
      <c r="M240" s="50">
        <f t="shared" ref="M240:M241" si="94">IF(L240="-",0,1)</f>
        <v>1</v>
      </c>
      <c r="N240" s="179"/>
      <c r="O240" s="257"/>
    </row>
    <row r="241" spans="1:15" s="12" customFormat="1" ht="207.5" x14ac:dyDescent="0.35">
      <c r="A241" s="255"/>
      <c r="B241" s="239" t="s">
        <v>349</v>
      </c>
      <c r="C241" s="238" t="s">
        <v>60</v>
      </c>
      <c r="D241" s="240" t="s">
        <v>538</v>
      </c>
      <c r="E241" s="175" t="s">
        <v>678</v>
      </c>
      <c r="F241" s="155" t="s">
        <v>20</v>
      </c>
      <c r="G241" s="49"/>
      <c r="H241" s="49"/>
      <c r="I241" s="49"/>
      <c r="J241" s="136"/>
      <c r="K241" s="137" t="s">
        <v>692</v>
      </c>
      <c r="L241" s="16">
        <f t="shared" si="93"/>
        <v>1</v>
      </c>
      <c r="M241" s="50">
        <f t="shared" si="94"/>
        <v>1</v>
      </c>
      <c r="N241" s="179"/>
      <c r="O241" s="257"/>
    </row>
    <row r="242" spans="1:15" s="12" customFormat="1" ht="44" x14ac:dyDescent="0.35">
      <c r="A242" s="255"/>
      <c r="B242" s="239" t="s">
        <v>350</v>
      </c>
      <c r="C242" s="238" t="s">
        <v>60</v>
      </c>
      <c r="D242" s="240" t="s">
        <v>539</v>
      </c>
      <c r="E242" s="175" t="s">
        <v>679</v>
      </c>
      <c r="F242" s="180" t="s">
        <v>296</v>
      </c>
      <c r="G242" s="49"/>
      <c r="H242" s="49"/>
      <c r="I242" s="49"/>
      <c r="J242" s="136"/>
      <c r="K242" s="137" t="s">
        <v>692</v>
      </c>
      <c r="L242" s="16">
        <f t="shared" ref="L242" si="95">IF(K242="Sim",1,IF(K242="Não",0,IF(K242="Parcial",0,IF(K242="N/A","-",IF(K242="Não avaliado","-","ERRO")))))</f>
        <v>1</v>
      </c>
      <c r="M242" s="50">
        <f t="shared" ref="M242" si="96">IF(L242="-",0,1)</f>
        <v>1</v>
      </c>
      <c r="N242" s="179"/>
      <c r="O242" s="257"/>
    </row>
    <row r="243" spans="1:15" s="12" customFormat="1" ht="18.5" x14ac:dyDescent="0.35">
      <c r="A243" s="255"/>
      <c r="B243" s="145"/>
      <c r="C243" s="146"/>
      <c r="D243" s="146"/>
      <c r="E243" s="146"/>
      <c r="F243" s="146"/>
      <c r="G243" s="146"/>
      <c r="H243" s="146"/>
      <c r="I243" s="146"/>
      <c r="J243" s="146"/>
      <c r="K243" s="138" t="s">
        <v>62</v>
      </c>
      <c r="L243" s="147">
        <f>SUM(L195:L242)</f>
        <v>30</v>
      </c>
      <c r="M243" s="146"/>
      <c r="N243" s="148"/>
      <c r="O243" s="257"/>
    </row>
    <row r="244" spans="1:15" s="12" customFormat="1" ht="36.75" customHeight="1" x14ac:dyDescent="0.35">
      <c r="A244" s="255"/>
      <c r="B244" s="67" t="s">
        <v>825</v>
      </c>
      <c r="C244" s="68"/>
      <c r="D244" s="68"/>
      <c r="E244" s="68"/>
      <c r="F244" s="68"/>
      <c r="G244" s="68"/>
      <c r="H244" s="68"/>
      <c r="I244" s="68"/>
      <c r="J244" s="68"/>
      <c r="K244" s="68"/>
      <c r="L244" s="68"/>
      <c r="M244" s="68"/>
      <c r="N244" s="130"/>
      <c r="O244" s="257"/>
    </row>
    <row r="245" spans="1:15" s="12" customFormat="1" ht="30" customHeight="1" x14ac:dyDescent="0.35">
      <c r="A245" s="255"/>
      <c r="B245" s="143" t="s">
        <v>93</v>
      </c>
      <c r="C245" s="141"/>
      <c r="D245" s="141"/>
      <c r="E245" s="141"/>
      <c r="F245" s="141"/>
      <c r="G245" s="141"/>
      <c r="H245" s="141"/>
      <c r="I245" s="141"/>
      <c r="J245" s="141"/>
      <c r="K245" s="141"/>
      <c r="L245" s="141"/>
      <c r="M245" s="141"/>
      <c r="N245" s="142"/>
      <c r="O245" s="257"/>
    </row>
    <row r="246" spans="1:15" s="12" customFormat="1" ht="20.25" customHeight="1" x14ac:dyDescent="0.35">
      <c r="A246" s="255"/>
      <c r="B246" s="52" t="s">
        <v>353</v>
      </c>
      <c r="C246" s="25"/>
      <c r="D246" s="25"/>
      <c r="E246" s="25"/>
      <c r="F246" s="25"/>
      <c r="G246" s="25"/>
      <c r="H246" s="25"/>
      <c r="I246" s="25"/>
      <c r="J246" s="25"/>
      <c r="K246" s="25"/>
      <c r="L246" s="25"/>
      <c r="M246" s="25"/>
      <c r="N246" s="129"/>
      <c r="O246" s="257"/>
    </row>
    <row r="247" spans="1:15" s="12" customFormat="1" ht="53.25" customHeight="1" x14ac:dyDescent="0.35">
      <c r="A247" s="255"/>
      <c r="B247" s="92" t="s">
        <v>94</v>
      </c>
      <c r="C247" s="93" t="s">
        <v>61</v>
      </c>
      <c r="D247" s="18" t="s">
        <v>95</v>
      </c>
      <c r="E247" s="48" t="s">
        <v>96</v>
      </c>
      <c r="F247" s="55" t="s">
        <v>21</v>
      </c>
      <c r="G247" s="49"/>
      <c r="H247" s="49"/>
      <c r="I247" s="49"/>
      <c r="J247" s="136"/>
      <c r="K247" s="137" t="s">
        <v>692</v>
      </c>
      <c r="L247" s="16">
        <f t="shared" ref="L247:L256" si="97">IF(K247="Sim",1,IF(K247="Não",0,IF(K247="Parcial",0,IF(K247="N/A","-",IF(K247="Não avaliado","-","ERRO")))))</f>
        <v>1</v>
      </c>
      <c r="M247" s="50">
        <f t="shared" ref="M247:M255" si="98">IF(L247="-",0,1)</f>
        <v>1</v>
      </c>
      <c r="N247" s="244"/>
      <c r="O247" s="257"/>
    </row>
    <row r="248" spans="1:15" s="12" customFormat="1" ht="75.75" customHeight="1" x14ac:dyDescent="0.35">
      <c r="A248" s="255"/>
      <c r="B248" s="53" t="s">
        <v>97</v>
      </c>
      <c r="C248" s="93" t="s">
        <v>61</v>
      </c>
      <c r="D248" s="18" t="s">
        <v>98</v>
      </c>
      <c r="E248" s="51" t="s">
        <v>99</v>
      </c>
      <c r="F248" s="55" t="s">
        <v>21</v>
      </c>
      <c r="G248" s="49"/>
      <c r="H248" s="49"/>
      <c r="I248" s="49"/>
      <c r="J248" s="136"/>
      <c r="K248" s="137" t="s">
        <v>692</v>
      </c>
      <c r="L248" s="16">
        <f t="shared" si="97"/>
        <v>1</v>
      </c>
      <c r="M248" s="50">
        <f t="shared" si="98"/>
        <v>1</v>
      </c>
      <c r="N248" s="244"/>
      <c r="O248" s="257"/>
    </row>
    <row r="249" spans="1:15" s="12" customFormat="1" ht="53.25" customHeight="1" x14ac:dyDescent="0.35">
      <c r="A249" s="255"/>
      <c r="B249" s="53" t="s">
        <v>100</v>
      </c>
      <c r="C249" s="93" t="s">
        <v>61</v>
      </c>
      <c r="D249" s="18" t="s">
        <v>101</v>
      </c>
      <c r="E249" s="51" t="s">
        <v>102</v>
      </c>
      <c r="F249" s="55" t="s">
        <v>21</v>
      </c>
      <c r="G249" s="49"/>
      <c r="H249" s="49"/>
      <c r="I249" s="49"/>
      <c r="J249" s="136"/>
      <c r="K249" s="137" t="s">
        <v>692</v>
      </c>
      <c r="L249" s="16">
        <f t="shared" si="97"/>
        <v>1</v>
      </c>
      <c r="M249" s="50">
        <f t="shared" si="98"/>
        <v>1</v>
      </c>
      <c r="N249" s="244"/>
      <c r="O249" s="257"/>
    </row>
    <row r="250" spans="1:15" s="12" customFormat="1" ht="53.25" customHeight="1" x14ac:dyDescent="0.35">
      <c r="A250" s="255"/>
      <c r="B250" s="53" t="s">
        <v>103</v>
      </c>
      <c r="C250" s="93" t="s">
        <v>61</v>
      </c>
      <c r="D250" s="18" t="s">
        <v>104</v>
      </c>
      <c r="E250" s="51" t="s">
        <v>105</v>
      </c>
      <c r="F250" s="55" t="s">
        <v>21</v>
      </c>
      <c r="G250" s="49"/>
      <c r="H250" s="49"/>
      <c r="I250" s="49"/>
      <c r="J250" s="136"/>
      <c r="K250" s="137" t="s">
        <v>692</v>
      </c>
      <c r="L250" s="16">
        <f t="shared" si="97"/>
        <v>1</v>
      </c>
      <c r="M250" s="50">
        <f t="shared" si="98"/>
        <v>1</v>
      </c>
      <c r="N250" s="244"/>
      <c r="O250" s="257"/>
    </row>
    <row r="251" spans="1:15" s="12" customFormat="1" ht="73.5" customHeight="1" x14ac:dyDescent="0.35">
      <c r="A251" s="255"/>
      <c r="B251" s="53" t="s">
        <v>106</v>
      </c>
      <c r="C251" s="93" t="s">
        <v>61</v>
      </c>
      <c r="D251" s="18" t="s">
        <v>107</v>
      </c>
      <c r="E251" s="48" t="s">
        <v>108</v>
      </c>
      <c r="F251" s="55" t="s">
        <v>21</v>
      </c>
      <c r="G251" s="49"/>
      <c r="H251" s="49"/>
      <c r="I251" s="49"/>
      <c r="J251" s="136"/>
      <c r="K251" s="137" t="s">
        <v>692</v>
      </c>
      <c r="L251" s="16">
        <f t="shared" si="97"/>
        <v>1</v>
      </c>
      <c r="M251" s="50">
        <f t="shared" si="98"/>
        <v>1</v>
      </c>
      <c r="N251" s="244"/>
      <c r="O251" s="257"/>
    </row>
    <row r="252" spans="1:15" s="12" customFormat="1" ht="53.25" customHeight="1" x14ac:dyDescent="0.35">
      <c r="A252" s="255"/>
      <c r="B252" s="53" t="s">
        <v>109</v>
      </c>
      <c r="C252" s="93" t="s">
        <v>61</v>
      </c>
      <c r="D252" s="18" t="s">
        <v>110</v>
      </c>
      <c r="E252" s="48" t="s">
        <v>111</v>
      </c>
      <c r="F252" s="55" t="s">
        <v>21</v>
      </c>
      <c r="G252" s="49"/>
      <c r="H252" s="49"/>
      <c r="I252" s="49"/>
      <c r="J252" s="136"/>
      <c r="K252" s="137" t="s">
        <v>692</v>
      </c>
      <c r="L252" s="16">
        <f t="shared" si="97"/>
        <v>1</v>
      </c>
      <c r="M252" s="50">
        <f t="shared" si="98"/>
        <v>1</v>
      </c>
      <c r="N252" s="244"/>
      <c r="O252" s="257"/>
    </row>
    <row r="253" spans="1:15" s="12" customFormat="1" ht="53.25" customHeight="1" x14ac:dyDescent="0.35">
      <c r="A253" s="255"/>
      <c r="B253" s="53" t="s">
        <v>112</v>
      </c>
      <c r="C253" s="93" t="s">
        <v>61</v>
      </c>
      <c r="D253" s="18" t="s">
        <v>113</v>
      </c>
      <c r="E253" s="48" t="s">
        <v>114</v>
      </c>
      <c r="F253" s="55" t="s">
        <v>21</v>
      </c>
      <c r="G253" s="49"/>
      <c r="H253" s="49"/>
      <c r="I253" s="49"/>
      <c r="J253" s="136"/>
      <c r="K253" s="137" t="s">
        <v>692</v>
      </c>
      <c r="L253" s="16">
        <f t="shared" si="97"/>
        <v>1</v>
      </c>
      <c r="M253" s="50">
        <f t="shared" si="98"/>
        <v>1</v>
      </c>
      <c r="N253" s="244"/>
      <c r="O253" s="257"/>
    </row>
    <row r="254" spans="1:15" s="12" customFormat="1" ht="53.25" customHeight="1" x14ac:dyDescent="0.35">
      <c r="A254" s="255"/>
      <c r="B254" s="53" t="s">
        <v>115</v>
      </c>
      <c r="C254" s="93" t="s">
        <v>61</v>
      </c>
      <c r="D254" s="18" t="s">
        <v>116</v>
      </c>
      <c r="E254" s="48" t="s">
        <v>117</v>
      </c>
      <c r="F254" s="55" t="s">
        <v>21</v>
      </c>
      <c r="G254" s="49"/>
      <c r="H254" s="49"/>
      <c r="I254" s="49"/>
      <c r="J254" s="136"/>
      <c r="K254" s="137" t="s">
        <v>692</v>
      </c>
      <c r="L254" s="16">
        <f t="shared" si="97"/>
        <v>1</v>
      </c>
      <c r="M254" s="50">
        <f t="shared" si="98"/>
        <v>1</v>
      </c>
      <c r="N254" s="244"/>
      <c r="O254" s="257"/>
    </row>
    <row r="255" spans="1:15" s="12" customFormat="1" ht="53.25" customHeight="1" x14ac:dyDescent="0.35">
      <c r="A255" s="255"/>
      <c r="B255" s="53" t="s">
        <v>118</v>
      </c>
      <c r="C255" s="93" t="s">
        <v>61</v>
      </c>
      <c r="D255" s="18" t="s">
        <v>119</v>
      </c>
      <c r="E255" s="48" t="s">
        <v>120</v>
      </c>
      <c r="F255" s="55" t="s">
        <v>21</v>
      </c>
      <c r="G255" s="49"/>
      <c r="H255" s="49"/>
      <c r="I255" s="49"/>
      <c r="J255" s="136"/>
      <c r="K255" s="137" t="s">
        <v>692</v>
      </c>
      <c r="L255" s="16">
        <f t="shared" si="97"/>
        <v>1</v>
      </c>
      <c r="M255" s="50">
        <f t="shared" si="98"/>
        <v>1</v>
      </c>
      <c r="N255" s="244"/>
      <c r="O255" s="257"/>
    </row>
    <row r="256" spans="1:15" s="12" customFormat="1" ht="70.5" customHeight="1" x14ac:dyDescent="0.35">
      <c r="A256" s="255"/>
      <c r="B256" s="53" t="s">
        <v>121</v>
      </c>
      <c r="C256" s="93" t="s">
        <v>61</v>
      </c>
      <c r="D256" s="18" t="s">
        <v>122</v>
      </c>
      <c r="E256" s="48" t="s">
        <v>123</v>
      </c>
      <c r="F256" s="55" t="s">
        <v>21</v>
      </c>
      <c r="G256" s="49"/>
      <c r="H256" s="49"/>
      <c r="I256" s="49"/>
      <c r="J256" s="136"/>
      <c r="K256" s="137" t="s">
        <v>692</v>
      </c>
      <c r="L256" s="16">
        <f t="shared" si="97"/>
        <v>1</v>
      </c>
      <c r="M256" s="50">
        <f t="shared" ref="M256" si="99">IF(L256="-",0,1)</f>
        <v>1</v>
      </c>
      <c r="N256" s="244"/>
      <c r="O256" s="257"/>
    </row>
    <row r="257" spans="1:15" s="12" customFormat="1" ht="20.25" customHeight="1" x14ac:dyDescent="0.35">
      <c r="A257" s="255"/>
      <c r="B257" s="52" t="s">
        <v>354</v>
      </c>
      <c r="C257" s="25"/>
      <c r="D257" s="25"/>
      <c r="E257" s="25"/>
      <c r="F257" s="25"/>
      <c r="G257" s="25"/>
      <c r="H257" s="25"/>
      <c r="I257" s="25"/>
      <c r="J257" s="25"/>
      <c r="K257" s="25"/>
      <c r="L257" s="25"/>
      <c r="M257" s="25"/>
      <c r="N257" s="129"/>
      <c r="O257" s="257"/>
    </row>
    <row r="258" spans="1:15" s="12" customFormat="1" ht="53.25" customHeight="1" x14ac:dyDescent="0.35">
      <c r="A258" s="255"/>
      <c r="B258" s="53" t="s">
        <v>124</v>
      </c>
      <c r="C258" s="93" t="s">
        <v>61</v>
      </c>
      <c r="D258" s="18" t="s">
        <v>279</v>
      </c>
      <c r="E258" s="48" t="s">
        <v>126</v>
      </c>
      <c r="F258" s="55" t="s">
        <v>21</v>
      </c>
      <c r="G258" s="49"/>
      <c r="H258" s="49"/>
      <c r="I258" s="49"/>
      <c r="J258" s="136"/>
      <c r="K258" s="137" t="s">
        <v>692</v>
      </c>
      <c r="L258" s="16">
        <f t="shared" ref="L258:L265" si="100">IF(K258="Sim",1,IF(K258="Não",0,IF(K258="Parcial",0,IF(K258="N/A","-",IF(K258="Não avaliado","-","ERRO")))))</f>
        <v>1</v>
      </c>
      <c r="M258" s="50">
        <f t="shared" ref="M258:M265" si="101">IF(L258="-",0,1)</f>
        <v>1</v>
      </c>
      <c r="N258" s="244"/>
      <c r="O258" s="257"/>
    </row>
    <row r="259" spans="1:15" s="12" customFormat="1" ht="73.5" customHeight="1" x14ac:dyDescent="0.35">
      <c r="A259" s="255"/>
      <c r="B259" s="53" t="s">
        <v>127</v>
      </c>
      <c r="C259" s="93" t="s">
        <v>61</v>
      </c>
      <c r="D259" s="18" t="s">
        <v>280</v>
      </c>
      <c r="E259" s="48" t="s">
        <v>273</v>
      </c>
      <c r="F259" s="55" t="s">
        <v>272</v>
      </c>
      <c r="G259" s="49"/>
      <c r="H259" s="49"/>
      <c r="I259" s="49"/>
      <c r="J259" s="136"/>
      <c r="K259" s="137" t="s">
        <v>692</v>
      </c>
      <c r="L259" s="16">
        <f t="shared" si="100"/>
        <v>1</v>
      </c>
      <c r="M259" s="50">
        <f t="shared" si="101"/>
        <v>1</v>
      </c>
      <c r="N259" s="244"/>
      <c r="O259" s="257"/>
    </row>
    <row r="260" spans="1:15" s="12" customFormat="1" ht="47.25" customHeight="1" x14ac:dyDescent="0.35">
      <c r="A260" s="255"/>
      <c r="B260" s="53" t="s">
        <v>129</v>
      </c>
      <c r="C260" s="93" t="s">
        <v>61</v>
      </c>
      <c r="D260" s="18" t="s">
        <v>281</v>
      </c>
      <c r="E260" s="48" t="s">
        <v>131</v>
      </c>
      <c r="F260" s="55" t="s">
        <v>21</v>
      </c>
      <c r="G260" s="49"/>
      <c r="H260" s="49"/>
      <c r="I260" s="49"/>
      <c r="J260" s="136"/>
      <c r="K260" s="137" t="s">
        <v>692</v>
      </c>
      <c r="L260" s="16">
        <f t="shared" si="100"/>
        <v>1</v>
      </c>
      <c r="M260" s="50">
        <f t="shared" si="101"/>
        <v>1</v>
      </c>
      <c r="N260" s="244"/>
      <c r="O260" s="257"/>
    </row>
    <row r="261" spans="1:15" s="12" customFormat="1" ht="47.25" customHeight="1" x14ac:dyDescent="0.35">
      <c r="A261" s="255"/>
      <c r="B261" s="53" t="s">
        <v>132</v>
      </c>
      <c r="C261" s="93" t="s">
        <v>61</v>
      </c>
      <c r="D261" s="18" t="s">
        <v>282</v>
      </c>
      <c r="E261" s="48" t="s">
        <v>134</v>
      </c>
      <c r="F261" s="55" t="s">
        <v>21</v>
      </c>
      <c r="G261" s="49"/>
      <c r="H261" s="49"/>
      <c r="I261" s="49"/>
      <c r="J261" s="136"/>
      <c r="K261" s="137" t="s">
        <v>692</v>
      </c>
      <c r="L261" s="16">
        <f t="shared" si="100"/>
        <v>1</v>
      </c>
      <c r="M261" s="50">
        <f t="shared" si="101"/>
        <v>1</v>
      </c>
      <c r="N261" s="244"/>
      <c r="O261" s="257"/>
    </row>
    <row r="262" spans="1:15" s="12" customFormat="1" ht="46.5" x14ac:dyDescent="0.35">
      <c r="A262" s="255"/>
      <c r="B262" s="53" t="s">
        <v>135</v>
      </c>
      <c r="C262" s="93" t="s">
        <v>61</v>
      </c>
      <c r="D262" s="18" t="s">
        <v>283</v>
      </c>
      <c r="E262" s="48" t="s">
        <v>274</v>
      </c>
      <c r="F262" s="55" t="s">
        <v>272</v>
      </c>
      <c r="G262" s="49"/>
      <c r="H262" s="49"/>
      <c r="I262" s="49"/>
      <c r="J262" s="136"/>
      <c r="K262" s="137" t="s">
        <v>692</v>
      </c>
      <c r="L262" s="16">
        <f t="shared" si="100"/>
        <v>1</v>
      </c>
      <c r="M262" s="50">
        <f t="shared" si="101"/>
        <v>1</v>
      </c>
      <c r="N262" s="244"/>
      <c r="O262" s="257"/>
    </row>
    <row r="263" spans="1:15" s="12" customFormat="1" ht="41.25" customHeight="1" x14ac:dyDescent="0.35">
      <c r="A263" s="255"/>
      <c r="B263" s="53" t="s">
        <v>137</v>
      </c>
      <c r="C263" s="93" t="s">
        <v>61</v>
      </c>
      <c r="D263" s="18" t="s">
        <v>284</v>
      </c>
      <c r="E263" s="48" t="s">
        <v>139</v>
      </c>
      <c r="F263" s="55" t="s">
        <v>21</v>
      </c>
      <c r="G263" s="49"/>
      <c r="H263" s="49"/>
      <c r="I263" s="49"/>
      <c r="J263" s="136"/>
      <c r="K263" s="137" t="s">
        <v>692</v>
      </c>
      <c r="L263" s="16">
        <f t="shared" si="100"/>
        <v>1</v>
      </c>
      <c r="M263" s="50">
        <f t="shared" si="101"/>
        <v>1</v>
      </c>
      <c r="N263" s="244"/>
      <c r="O263" s="257"/>
    </row>
    <row r="264" spans="1:15" s="12" customFormat="1" ht="36" customHeight="1" x14ac:dyDescent="0.35">
      <c r="A264" s="255"/>
      <c r="B264" s="53" t="s">
        <v>140</v>
      </c>
      <c r="C264" s="93" t="s">
        <v>61</v>
      </c>
      <c r="D264" s="18" t="s">
        <v>285</v>
      </c>
      <c r="E264" s="48" t="s">
        <v>142</v>
      </c>
      <c r="F264" s="55" t="s">
        <v>21</v>
      </c>
      <c r="G264" s="49"/>
      <c r="H264" s="49"/>
      <c r="I264" s="49"/>
      <c r="J264" s="136"/>
      <c r="K264" s="137" t="s">
        <v>692</v>
      </c>
      <c r="L264" s="16">
        <f t="shared" si="100"/>
        <v>1</v>
      </c>
      <c r="M264" s="50">
        <f t="shared" si="101"/>
        <v>1</v>
      </c>
      <c r="N264" s="244"/>
      <c r="O264" s="257"/>
    </row>
    <row r="265" spans="1:15" s="12" customFormat="1" ht="36" customHeight="1" x14ac:dyDescent="0.35">
      <c r="A265" s="255"/>
      <c r="B265" s="53" t="s">
        <v>143</v>
      </c>
      <c r="C265" s="93" t="s">
        <v>61</v>
      </c>
      <c r="D265" s="18" t="s">
        <v>286</v>
      </c>
      <c r="E265" s="48" t="s">
        <v>145</v>
      </c>
      <c r="F265" s="109" t="s">
        <v>377</v>
      </c>
      <c r="G265" s="103"/>
      <c r="H265" s="103"/>
      <c r="I265" s="103"/>
      <c r="J265" s="140"/>
      <c r="K265" s="137" t="s">
        <v>692</v>
      </c>
      <c r="L265" s="16">
        <f t="shared" si="100"/>
        <v>1</v>
      </c>
      <c r="M265" s="50">
        <f t="shared" si="101"/>
        <v>1</v>
      </c>
      <c r="N265" s="244"/>
      <c r="O265" s="257"/>
    </row>
    <row r="266" spans="1:15" s="12" customFormat="1" ht="20.25" customHeight="1" x14ac:dyDescent="0.35">
      <c r="A266" s="255"/>
      <c r="B266" s="52" t="s">
        <v>355</v>
      </c>
      <c r="C266" s="25"/>
      <c r="D266" s="25"/>
      <c r="E266" s="25"/>
      <c r="F266" s="25"/>
      <c r="G266" s="25"/>
      <c r="H266" s="25"/>
      <c r="I266" s="25"/>
      <c r="J266" s="25"/>
      <c r="K266" s="25"/>
      <c r="L266" s="25"/>
      <c r="M266" s="25"/>
      <c r="N266" s="129"/>
      <c r="O266" s="257"/>
    </row>
    <row r="267" spans="1:15" s="12" customFormat="1" ht="53.25" customHeight="1" x14ac:dyDescent="0.35">
      <c r="A267" s="255"/>
      <c r="B267" s="53" t="s">
        <v>146</v>
      </c>
      <c r="C267" s="93" t="s">
        <v>61</v>
      </c>
      <c r="D267" s="18" t="s">
        <v>147</v>
      </c>
      <c r="E267" s="48" t="s">
        <v>148</v>
      </c>
      <c r="F267" s="55" t="s">
        <v>296</v>
      </c>
      <c r="G267" s="49"/>
      <c r="H267" s="49"/>
      <c r="I267" s="49"/>
      <c r="J267" s="136"/>
      <c r="K267" s="137" t="s">
        <v>692</v>
      </c>
      <c r="L267" s="16">
        <f t="shared" ref="L267:L272" si="102">IF(K267="Sim",1,IF(K267="Não",0,IF(K267="Parcial",0,IF(K267="N/A","-",IF(K267="Não avaliado","-","ERRO")))))</f>
        <v>1</v>
      </c>
      <c r="M267" s="50">
        <f t="shared" ref="M267:M272" si="103">IF(L267="-",0,1)</f>
        <v>1</v>
      </c>
      <c r="N267" s="244"/>
      <c r="O267" s="257"/>
    </row>
    <row r="268" spans="1:15" s="12" customFormat="1" ht="53.25" customHeight="1" x14ac:dyDescent="0.35">
      <c r="A268" s="255"/>
      <c r="B268" s="53" t="s">
        <v>149</v>
      </c>
      <c r="C268" s="93" t="s">
        <v>61</v>
      </c>
      <c r="D268" s="18" t="s">
        <v>150</v>
      </c>
      <c r="E268" s="48" t="s">
        <v>151</v>
      </c>
      <c r="F268" s="55" t="s">
        <v>296</v>
      </c>
      <c r="G268" s="49"/>
      <c r="H268" s="49"/>
      <c r="I268" s="49"/>
      <c r="J268" s="136"/>
      <c r="K268" s="137" t="s">
        <v>692</v>
      </c>
      <c r="L268" s="16">
        <f t="shared" si="102"/>
        <v>1</v>
      </c>
      <c r="M268" s="50">
        <f t="shared" si="103"/>
        <v>1</v>
      </c>
      <c r="N268" s="244"/>
      <c r="O268" s="257"/>
    </row>
    <row r="269" spans="1:15" s="12" customFormat="1" ht="53.25" customHeight="1" x14ac:dyDescent="0.35">
      <c r="A269" s="255"/>
      <c r="B269" s="53" t="s">
        <v>152</v>
      </c>
      <c r="C269" s="93" t="s">
        <v>61</v>
      </c>
      <c r="D269" s="18" t="s">
        <v>153</v>
      </c>
      <c r="E269" s="48" t="s">
        <v>154</v>
      </c>
      <c r="F269" s="55" t="s">
        <v>296</v>
      </c>
      <c r="G269" s="49"/>
      <c r="H269" s="49"/>
      <c r="I269" s="49"/>
      <c r="J269" s="136"/>
      <c r="K269" s="137" t="s">
        <v>692</v>
      </c>
      <c r="L269" s="16">
        <f t="shared" si="102"/>
        <v>1</v>
      </c>
      <c r="M269" s="50">
        <f t="shared" si="103"/>
        <v>1</v>
      </c>
      <c r="N269" s="244"/>
      <c r="O269" s="257"/>
    </row>
    <row r="270" spans="1:15" s="12" customFormat="1" ht="96" customHeight="1" x14ac:dyDescent="0.35">
      <c r="A270" s="255"/>
      <c r="B270" s="53" t="s">
        <v>155</v>
      </c>
      <c r="C270" s="93" t="s">
        <v>61</v>
      </c>
      <c r="D270" s="18" t="s">
        <v>156</v>
      </c>
      <c r="E270" s="48" t="s">
        <v>157</v>
      </c>
      <c r="F270" s="55" t="s">
        <v>296</v>
      </c>
      <c r="G270" s="49"/>
      <c r="H270" s="49"/>
      <c r="I270" s="49"/>
      <c r="J270" s="136"/>
      <c r="K270" s="137" t="s">
        <v>692</v>
      </c>
      <c r="L270" s="16">
        <f t="shared" si="102"/>
        <v>1</v>
      </c>
      <c r="M270" s="50">
        <f t="shared" si="103"/>
        <v>1</v>
      </c>
      <c r="N270" s="244"/>
      <c r="O270" s="257"/>
    </row>
    <row r="271" spans="1:15" s="12" customFormat="1" ht="87.75" customHeight="1" x14ac:dyDescent="0.35">
      <c r="A271" s="255"/>
      <c r="B271" s="53" t="s">
        <v>158</v>
      </c>
      <c r="C271" s="93" t="s">
        <v>61</v>
      </c>
      <c r="D271" s="18" t="s">
        <v>159</v>
      </c>
      <c r="E271" s="48" t="s">
        <v>160</v>
      </c>
      <c r="F271" s="55" t="s">
        <v>296</v>
      </c>
      <c r="G271" s="49"/>
      <c r="H271" s="49"/>
      <c r="I271" s="49"/>
      <c r="J271" s="136"/>
      <c r="K271" s="137" t="s">
        <v>692</v>
      </c>
      <c r="L271" s="16">
        <f t="shared" si="102"/>
        <v>1</v>
      </c>
      <c r="M271" s="50">
        <f t="shared" si="103"/>
        <v>1</v>
      </c>
      <c r="N271" s="244"/>
      <c r="O271" s="257"/>
    </row>
    <row r="272" spans="1:15" s="12" customFormat="1" ht="77.25" customHeight="1" x14ac:dyDescent="0.35">
      <c r="A272" s="255"/>
      <c r="B272" s="53" t="s">
        <v>161</v>
      </c>
      <c r="C272" s="93" t="s">
        <v>61</v>
      </c>
      <c r="D272" s="18" t="s">
        <v>162</v>
      </c>
      <c r="E272" s="48" t="s">
        <v>163</v>
      </c>
      <c r="F272" s="55" t="s">
        <v>296</v>
      </c>
      <c r="G272" s="49"/>
      <c r="H272" s="49"/>
      <c r="I272" s="49"/>
      <c r="J272" s="136"/>
      <c r="K272" s="137" t="s">
        <v>692</v>
      </c>
      <c r="L272" s="16">
        <f t="shared" si="102"/>
        <v>1</v>
      </c>
      <c r="M272" s="50">
        <f t="shared" si="103"/>
        <v>1</v>
      </c>
      <c r="N272" s="244"/>
      <c r="O272" s="257"/>
    </row>
    <row r="273" spans="1:15" s="12" customFormat="1" ht="20.25" customHeight="1" x14ac:dyDescent="0.35">
      <c r="A273" s="255"/>
      <c r="B273" s="52" t="s">
        <v>356</v>
      </c>
      <c r="C273" s="25"/>
      <c r="D273" s="25"/>
      <c r="E273" s="25"/>
      <c r="F273" s="25"/>
      <c r="G273" s="25"/>
      <c r="H273" s="25"/>
      <c r="I273" s="25"/>
      <c r="J273" s="25"/>
      <c r="K273" s="25"/>
      <c r="L273" s="25"/>
      <c r="M273" s="25"/>
      <c r="N273" s="129"/>
      <c r="O273" s="257"/>
    </row>
    <row r="274" spans="1:15" s="12" customFormat="1" ht="53.25" customHeight="1" x14ac:dyDescent="0.35">
      <c r="A274" s="255"/>
      <c r="B274" s="53" t="s">
        <v>164</v>
      </c>
      <c r="C274" s="93" t="s">
        <v>61</v>
      </c>
      <c r="D274" s="18" t="s">
        <v>287</v>
      </c>
      <c r="E274" s="48" t="s">
        <v>165</v>
      </c>
      <c r="F274" s="55" t="s">
        <v>296</v>
      </c>
      <c r="G274" s="49"/>
      <c r="H274" s="49"/>
      <c r="I274" s="49"/>
      <c r="J274" s="136"/>
      <c r="K274" s="137" t="s">
        <v>692</v>
      </c>
      <c r="L274" s="16">
        <f>IF(K274="Sim",1,IF(K274="Não",0,IF(K274="Parcial",0,IF(K274="N/A","-",IF(K274="Não avaliado","-","ERRO")))))</f>
        <v>1</v>
      </c>
      <c r="M274" s="50">
        <f t="shared" ref="M274" si="104">IF(L274="-",0,1)</f>
        <v>1</v>
      </c>
      <c r="N274" s="244"/>
      <c r="O274" s="257"/>
    </row>
    <row r="275" spans="1:15" s="12" customFormat="1" ht="30" customHeight="1" x14ac:dyDescent="0.35">
      <c r="A275" s="255"/>
      <c r="B275" s="44" t="s">
        <v>232</v>
      </c>
      <c r="C275" s="45"/>
      <c r="D275" s="45"/>
      <c r="E275" s="45"/>
      <c r="F275" s="45"/>
      <c r="G275" s="45"/>
      <c r="H275" s="45"/>
      <c r="I275" s="45"/>
      <c r="J275" s="45"/>
      <c r="K275" s="45"/>
      <c r="L275" s="45"/>
      <c r="M275" s="45"/>
      <c r="N275" s="46"/>
      <c r="O275" s="257"/>
    </row>
    <row r="276" spans="1:15" s="12" customFormat="1" ht="20.25" customHeight="1" x14ac:dyDescent="0.35">
      <c r="A276" s="255"/>
      <c r="B276" s="52" t="s">
        <v>357</v>
      </c>
      <c r="C276" s="25"/>
      <c r="D276" s="25"/>
      <c r="E276" s="25"/>
      <c r="F276" s="25"/>
      <c r="G276" s="25"/>
      <c r="H276" s="25"/>
      <c r="I276" s="25"/>
      <c r="J276" s="25"/>
      <c r="K276" s="25"/>
      <c r="L276" s="25"/>
      <c r="M276" s="25"/>
      <c r="N276" s="129"/>
      <c r="O276" s="257"/>
    </row>
    <row r="277" spans="1:15" s="12" customFormat="1" ht="53.25" customHeight="1" x14ac:dyDescent="0.35">
      <c r="A277" s="255"/>
      <c r="B277" s="53" t="s">
        <v>166</v>
      </c>
      <c r="C277" s="93" t="s">
        <v>61</v>
      </c>
      <c r="D277" s="18" t="s">
        <v>95</v>
      </c>
      <c r="E277" s="48" t="s">
        <v>288</v>
      </c>
      <c r="F277" s="55" t="s">
        <v>275</v>
      </c>
      <c r="G277" s="49"/>
      <c r="H277" s="49"/>
      <c r="I277" s="49"/>
      <c r="J277" s="136"/>
      <c r="K277" s="153" t="s">
        <v>692</v>
      </c>
      <c r="L277" s="16">
        <f t="shared" ref="L277:L282" si="105">IF(K277="Sim",1,IF(K277="Não",0,IF(K277="Parcial",0,IF(K277="N/A","-",IF(K277="Não avaliado","-","ERRO")))))</f>
        <v>1</v>
      </c>
      <c r="M277" s="50">
        <f t="shared" ref="M277:M293" si="106">IF(L277="-",0,1)</f>
        <v>1</v>
      </c>
      <c r="N277" s="244"/>
      <c r="O277" s="257"/>
    </row>
    <row r="278" spans="1:15" s="12" customFormat="1" ht="53.25" customHeight="1" x14ac:dyDescent="0.35">
      <c r="A278" s="255"/>
      <c r="B278" s="53" t="s">
        <v>169</v>
      </c>
      <c r="C278" s="93" t="s">
        <v>61</v>
      </c>
      <c r="D278" s="18" t="s">
        <v>101</v>
      </c>
      <c r="E278" s="51" t="s">
        <v>102</v>
      </c>
      <c r="F278" s="55" t="s">
        <v>275</v>
      </c>
      <c r="G278" s="49"/>
      <c r="H278" s="49"/>
      <c r="I278" s="49"/>
      <c r="J278" s="136"/>
      <c r="K278" s="153" t="s">
        <v>692</v>
      </c>
      <c r="L278" s="16">
        <f t="shared" si="105"/>
        <v>1</v>
      </c>
      <c r="M278" s="50">
        <f t="shared" si="106"/>
        <v>1</v>
      </c>
      <c r="N278" s="244"/>
      <c r="O278" s="257"/>
    </row>
    <row r="279" spans="1:15" s="12" customFormat="1" ht="87" customHeight="1" x14ac:dyDescent="0.35">
      <c r="A279" s="255"/>
      <c r="B279" s="53" t="s">
        <v>172</v>
      </c>
      <c r="C279" s="93" t="s">
        <v>61</v>
      </c>
      <c r="D279" s="18" t="s">
        <v>156</v>
      </c>
      <c r="E279" s="48" t="s">
        <v>260</v>
      </c>
      <c r="F279" s="55" t="s">
        <v>275</v>
      </c>
      <c r="G279" s="49"/>
      <c r="H279" s="49"/>
      <c r="I279" s="49"/>
      <c r="J279" s="136"/>
      <c r="K279" s="153" t="s">
        <v>692</v>
      </c>
      <c r="L279" s="16">
        <f t="shared" si="105"/>
        <v>1</v>
      </c>
      <c r="M279" s="50">
        <f t="shared" si="106"/>
        <v>1</v>
      </c>
      <c r="N279" s="244"/>
      <c r="O279" s="257"/>
    </row>
    <row r="280" spans="1:15" s="12" customFormat="1" ht="53.25" customHeight="1" x14ac:dyDescent="0.35">
      <c r="A280" s="255"/>
      <c r="B280" s="53" t="s">
        <v>174</v>
      </c>
      <c r="C280" s="93" t="s">
        <v>61</v>
      </c>
      <c r="D280" s="18" t="s">
        <v>162</v>
      </c>
      <c r="E280" s="51" t="s">
        <v>261</v>
      </c>
      <c r="F280" s="55" t="s">
        <v>275</v>
      </c>
      <c r="G280" s="49"/>
      <c r="H280" s="49"/>
      <c r="I280" s="49"/>
      <c r="J280" s="136"/>
      <c r="K280" s="153" t="s">
        <v>692</v>
      </c>
      <c r="L280" s="16">
        <f t="shared" si="105"/>
        <v>1</v>
      </c>
      <c r="M280" s="50">
        <f t="shared" si="106"/>
        <v>1</v>
      </c>
      <c r="N280" s="244"/>
      <c r="O280" s="257"/>
    </row>
    <row r="281" spans="1:15" s="12" customFormat="1" ht="53.25" customHeight="1" x14ac:dyDescent="0.35">
      <c r="A281" s="255"/>
      <c r="B281" s="53" t="s">
        <v>177</v>
      </c>
      <c r="C281" s="93" t="s">
        <v>61</v>
      </c>
      <c r="D281" s="18" t="s">
        <v>110</v>
      </c>
      <c r="E281" s="48" t="s">
        <v>111</v>
      </c>
      <c r="F281" s="55" t="s">
        <v>275</v>
      </c>
      <c r="G281" s="49"/>
      <c r="H281" s="49"/>
      <c r="I281" s="49"/>
      <c r="J281" s="136"/>
      <c r="K281" s="153" t="s">
        <v>692</v>
      </c>
      <c r="L281" s="16">
        <f t="shared" si="105"/>
        <v>1</v>
      </c>
      <c r="M281" s="50">
        <f t="shared" si="106"/>
        <v>1</v>
      </c>
      <c r="N281" s="244"/>
      <c r="O281" s="257"/>
    </row>
    <row r="282" spans="1:15" s="12" customFormat="1" ht="53.25" customHeight="1" x14ac:dyDescent="0.35">
      <c r="A282" s="255"/>
      <c r="B282" s="53" t="s">
        <v>179</v>
      </c>
      <c r="C282" s="93" t="s">
        <v>61</v>
      </c>
      <c r="D282" s="18" t="s">
        <v>113</v>
      </c>
      <c r="E282" s="48" t="s">
        <v>114</v>
      </c>
      <c r="F282" s="55" t="s">
        <v>275</v>
      </c>
      <c r="G282" s="49"/>
      <c r="H282" s="49"/>
      <c r="I282" s="49"/>
      <c r="J282" s="136"/>
      <c r="K282" s="153" t="s">
        <v>692</v>
      </c>
      <c r="L282" s="16">
        <f t="shared" si="105"/>
        <v>1</v>
      </c>
      <c r="M282" s="50">
        <f t="shared" si="106"/>
        <v>1</v>
      </c>
      <c r="N282" s="244"/>
      <c r="O282" s="257"/>
    </row>
    <row r="283" spans="1:15" s="12" customFormat="1" ht="20.25" customHeight="1" x14ac:dyDescent="0.35">
      <c r="A283" s="255"/>
      <c r="B283" s="52" t="s">
        <v>358</v>
      </c>
      <c r="C283" s="25"/>
      <c r="D283" s="25"/>
      <c r="E283" s="25"/>
      <c r="F283" s="25"/>
      <c r="G283" s="25"/>
      <c r="H283" s="25"/>
      <c r="I283" s="25"/>
      <c r="J283" s="25"/>
      <c r="K283" s="25"/>
      <c r="L283" s="25"/>
      <c r="M283" s="25"/>
      <c r="N283" s="129"/>
      <c r="O283" s="257"/>
    </row>
    <row r="284" spans="1:15" s="12" customFormat="1" ht="53.25" customHeight="1" x14ac:dyDescent="0.35">
      <c r="A284" s="255"/>
      <c r="B284" s="53" t="s">
        <v>181</v>
      </c>
      <c r="C284" s="93" t="s">
        <v>61</v>
      </c>
      <c r="D284" s="18" t="s">
        <v>125</v>
      </c>
      <c r="E284" s="48" t="s">
        <v>262</v>
      </c>
      <c r="F284" s="55" t="s">
        <v>275</v>
      </c>
      <c r="G284" s="49"/>
      <c r="H284" s="49"/>
      <c r="I284" s="49"/>
      <c r="J284" s="136"/>
      <c r="K284" s="153" t="s">
        <v>692</v>
      </c>
      <c r="L284" s="16">
        <f t="shared" ref="L284:L293" si="107">IF(K284="Sim",1,IF(K284="Não",0,IF(K284="Parcial",0,IF(K284="N/A","-",IF(K284="Não avaliado","-","ERRO")))))</f>
        <v>1</v>
      </c>
      <c r="M284" s="50">
        <f t="shared" si="106"/>
        <v>1</v>
      </c>
      <c r="N284" s="244"/>
      <c r="O284" s="257"/>
    </row>
    <row r="285" spans="1:15" s="12" customFormat="1" ht="81.75" customHeight="1" x14ac:dyDescent="0.35">
      <c r="A285" s="255"/>
      <c r="B285" s="53" t="s">
        <v>183</v>
      </c>
      <c r="C285" s="93" t="s">
        <v>61</v>
      </c>
      <c r="D285" s="18" t="s">
        <v>128</v>
      </c>
      <c r="E285" s="48" t="s">
        <v>276</v>
      </c>
      <c r="F285" s="55" t="s">
        <v>275</v>
      </c>
      <c r="G285" s="49"/>
      <c r="H285" s="49"/>
      <c r="I285" s="49"/>
      <c r="J285" s="136"/>
      <c r="K285" s="153" t="s">
        <v>692</v>
      </c>
      <c r="L285" s="16">
        <f t="shared" si="107"/>
        <v>1</v>
      </c>
      <c r="M285" s="50">
        <f t="shared" si="106"/>
        <v>1</v>
      </c>
      <c r="N285" s="244"/>
      <c r="O285" s="257"/>
    </row>
    <row r="286" spans="1:15" s="12" customFormat="1" ht="36" customHeight="1" x14ac:dyDescent="0.35">
      <c r="A286" s="255"/>
      <c r="B286" s="53" t="s">
        <v>185</v>
      </c>
      <c r="C286" s="93" t="s">
        <v>61</v>
      </c>
      <c r="D286" s="18" t="s">
        <v>130</v>
      </c>
      <c r="E286" s="48" t="s">
        <v>264</v>
      </c>
      <c r="F286" s="55" t="s">
        <v>275</v>
      </c>
      <c r="G286" s="49"/>
      <c r="H286" s="49"/>
      <c r="I286" s="49"/>
      <c r="J286" s="136"/>
      <c r="K286" s="153" t="s">
        <v>692</v>
      </c>
      <c r="L286" s="16">
        <f t="shared" si="107"/>
        <v>1</v>
      </c>
      <c r="M286" s="50">
        <f t="shared" si="106"/>
        <v>1</v>
      </c>
      <c r="N286" s="244"/>
      <c r="O286" s="257"/>
    </row>
    <row r="287" spans="1:15" s="12" customFormat="1" ht="33" customHeight="1" x14ac:dyDescent="0.35">
      <c r="A287" s="255"/>
      <c r="B287" s="53" t="s">
        <v>187</v>
      </c>
      <c r="C287" s="93" t="s">
        <v>61</v>
      </c>
      <c r="D287" s="18" t="s">
        <v>133</v>
      </c>
      <c r="E287" s="48" t="s">
        <v>265</v>
      </c>
      <c r="F287" s="55" t="s">
        <v>275</v>
      </c>
      <c r="G287" s="49"/>
      <c r="H287" s="49"/>
      <c r="I287" s="49"/>
      <c r="J287" s="136"/>
      <c r="K287" s="153" t="s">
        <v>692</v>
      </c>
      <c r="L287" s="16">
        <f t="shared" si="107"/>
        <v>1</v>
      </c>
      <c r="M287" s="50">
        <f t="shared" si="106"/>
        <v>1</v>
      </c>
      <c r="N287" s="244"/>
      <c r="O287" s="257"/>
    </row>
    <row r="288" spans="1:15" s="12" customFormat="1" ht="80.25" customHeight="1" x14ac:dyDescent="0.35">
      <c r="A288" s="255"/>
      <c r="B288" s="53" t="s">
        <v>189</v>
      </c>
      <c r="C288" s="93" t="s">
        <v>61</v>
      </c>
      <c r="D288" s="18" t="s">
        <v>136</v>
      </c>
      <c r="E288" s="48" t="s">
        <v>277</v>
      </c>
      <c r="F288" s="55" t="s">
        <v>275</v>
      </c>
      <c r="G288" s="49"/>
      <c r="H288" s="49"/>
      <c r="I288" s="49"/>
      <c r="J288" s="136"/>
      <c r="K288" s="153" t="s">
        <v>692</v>
      </c>
      <c r="L288" s="16">
        <f t="shared" si="107"/>
        <v>1</v>
      </c>
      <c r="M288" s="50">
        <f t="shared" si="106"/>
        <v>1</v>
      </c>
      <c r="N288" s="244"/>
      <c r="O288" s="257"/>
    </row>
    <row r="289" spans="1:15" s="12" customFormat="1" ht="55.5" customHeight="1" x14ac:dyDescent="0.35">
      <c r="A289" s="255"/>
      <c r="B289" s="53" t="s">
        <v>191</v>
      </c>
      <c r="C289" s="93" t="s">
        <v>61</v>
      </c>
      <c r="D289" s="18" t="s">
        <v>138</v>
      </c>
      <c r="E289" s="48" t="s">
        <v>266</v>
      </c>
      <c r="F289" s="55" t="s">
        <v>275</v>
      </c>
      <c r="G289" s="49"/>
      <c r="H289" s="49"/>
      <c r="I289" s="49"/>
      <c r="J289" s="136"/>
      <c r="K289" s="153" t="s">
        <v>692</v>
      </c>
      <c r="L289" s="16">
        <f t="shared" si="107"/>
        <v>1</v>
      </c>
      <c r="M289" s="50">
        <f t="shared" si="106"/>
        <v>1</v>
      </c>
      <c r="N289" s="244"/>
      <c r="O289" s="257"/>
    </row>
    <row r="290" spans="1:15" s="12" customFormat="1" ht="55.5" customHeight="1" x14ac:dyDescent="0.35">
      <c r="A290" s="255"/>
      <c r="B290" s="53" t="s">
        <v>193</v>
      </c>
      <c r="C290" s="93" t="s">
        <v>61</v>
      </c>
      <c r="D290" s="18" t="s">
        <v>141</v>
      </c>
      <c r="E290" s="48" t="s">
        <v>267</v>
      </c>
      <c r="F290" s="55" t="s">
        <v>275</v>
      </c>
      <c r="G290" s="49"/>
      <c r="H290" s="49"/>
      <c r="I290" s="49"/>
      <c r="J290" s="136"/>
      <c r="K290" s="153" t="s">
        <v>692</v>
      </c>
      <c r="L290" s="16">
        <f t="shared" si="107"/>
        <v>1</v>
      </c>
      <c r="M290" s="50">
        <f t="shared" si="106"/>
        <v>1</v>
      </c>
      <c r="N290" s="244"/>
      <c r="O290" s="257"/>
    </row>
    <row r="291" spans="1:15" s="12" customFormat="1" ht="36" customHeight="1" x14ac:dyDescent="0.35">
      <c r="A291" s="255"/>
      <c r="B291" s="53" t="s">
        <v>195</v>
      </c>
      <c r="C291" s="93" t="s">
        <v>61</v>
      </c>
      <c r="D291" s="18" t="s">
        <v>144</v>
      </c>
      <c r="E291" s="48" t="s">
        <v>263</v>
      </c>
      <c r="F291" s="109" t="s">
        <v>378</v>
      </c>
      <c r="G291" s="103"/>
      <c r="H291" s="103"/>
      <c r="I291" s="103"/>
      <c r="J291" s="140"/>
      <c r="K291" s="153" t="s">
        <v>692</v>
      </c>
      <c r="L291" s="16">
        <f t="shared" si="107"/>
        <v>1</v>
      </c>
      <c r="M291" s="50">
        <f t="shared" si="106"/>
        <v>1</v>
      </c>
      <c r="N291" s="244"/>
      <c r="O291" s="257"/>
    </row>
    <row r="292" spans="1:15" s="12" customFormat="1" ht="53.25" customHeight="1" x14ac:dyDescent="0.35">
      <c r="A292" s="255"/>
      <c r="B292" s="53" t="s">
        <v>270</v>
      </c>
      <c r="C292" s="93" t="s">
        <v>61</v>
      </c>
      <c r="D292" s="18" t="s">
        <v>150</v>
      </c>
      <c r="E292" s="48" t="s">
        <v>268</v>
      </c>
      <c r="F292" s="55" t="s">
        <v>275</v>
      </c>
      <c r="G292" s="49"/>
      <c r="H292" s="49"/>
      <c r="I292" s="49"/>
      <c r="J292" s="136"/>
      <c r="K292" s="153" t="s">
        <v>692</v>
      </c>
      <c r="L292" s="16">
        <f t="shared" si="107"/>
        <v>1</v>
      </c>
      <c r="M292" s="50">
        <f t="shared" si="106"/>
        <v>1</v>
      </c>
      <c r="N292" s="244"/>
      <c r="O292" s="257"/>
    </row>
    <row r="293" spans="1:15" s="12" customFormat="1" ht="53.25" customHeight="1" x14ac:dyDescent="0.35">
      <c r="A293" s="255"/>
      <c r="B293" s="53" t="s">
        <v>271</v>
      </c>
      <c r="C293" s="93" t="s">
        <v>61</v>
      </c>
      <c r="D293" s="18" t="s">
        <v>153</v>
      </c>
      <c r="E293" s="48" t="s">
        <v>269</v>
      </c>
      <c r="F293" s="55" t="s">
        <v>275</v>
      </c>
      <c r="G293" s="49"/>
      <c r="H293" s="49"/>
      <c r="I293" s="49"/>
      <c r="J293" s="136"/>
      <c r="K293" s="153" t="s">
        <v>692</v>
      </c>
      <c r="L293" s="16">
        <f t="shared" si="107"/>
        <v>1</v>
      </c>
      <c r="M293" s="50">
        <f t="shared" si="106"/>
        <v>1</v>
      </c>
      <c r="N293" s="244"/>
      <c r="O293" s="257"/>
    </row>
    <row r="294" spans="1:15" s="12" customFormat="1" ht="30" customHeight="1" x14ac:dyDescent="0.35">
      <c r="A294" s="255"/>
      <c r="B294" s="143" t="s">
        <v>233</v>
      </c>
      <c r="C294" s="141"/>
      <c r="D294" s="141"/>
      <c r="E294" s="141"/>
      <c r="F294" s="141"/>
      <c r="G294" s="141"/>
      <c r="H294" s="141"/>
      <c r="I294" s="141"/>
      <c r="J294" s="141"/>
      <c r="K294" s="141"/>
      <c r="L294" s="141"/>
      <c r="M294" s="141"/>
      <c r="N294" s="142"/>
      <c r="O294" s="257"/>
    </row>
    <row r="295" spans="1:15" s="12" customFormat="1" ht="20.25" customHeight="1" x14ac:dyDescent="0.35">
      <c r="A295" s="255"/>
      <c r="B295" s="52" t="s">
        <v>359</v>
      </c>
      <c r="C295" s="25"/>
      <c r="D295" s="25"/>
      <c r="E295" s="25"/>
      <c r="F295" s="25"/>
      <c r="G295" s="25"/>
      <c r="H295" s="25"/>
      <c r="I295" s="25"/>
      <c r="J295" s="25"/>
      <c r="K295" s="25"/>
      <c r="L295" s="25"/>
      <c r="M295" s="25"/>
      <c r="N295" s="129"/>
      <c r="O295" s="257"/>
    </row>
    <row r="296" spans="1:15" s="12" customFormat="1" ht="53.25" customHeight="1" x14ac:dyDescent="0.35">
      <c r="A296" s="255"/>
      <c r="B296" s="53" t="s">
        <v>234</v>
      </c>
      <c r="C296" s="93" t="s">
        <v>61</v>
      </c>
      <c r="D296" s="18" t="s">
        <v>230</v>
      </c>
      <c r="E296" s="48" t="s">
        <v>167</v>
      </c>
      <c r="F296" s="109" t="s">
        <v>376</v>
      </c>
      <c r="G296" s="103"/>
      <c r="H296" s="103"/>
      <c r="I296" s="103"/>
      <c r="J296" s="140"/>
      <c r="K296" s="137" t="s">
        <v>692</v>
      </c>
      <c r="L296" s="16">
        <f t="shared" ref="L296:L321" si="108">IF(K296="Sim",1,IF(K296="Não",0,IF(K296="Parcial",0,IF(K296="N/A","-",IF(K296="Não avaliado","-","ERRO")))))</f>
        <v>1</v>
      </c>
      <c r="M296" s="50">
        <f t="shared" ref="M296:M321" si="109">IF(L296="-",0,1)</f>
        <v>1</v>
      </c>
      <c r="N296" s="244"/>
      <c r="O296" s="257"/>
    </row>
    <row r="297" spans="1:15" s="12" customFormat="1" ht="75.75" customHeight="1" x14ac:dyDescent="0.35">
      <c r="A297" s="255"/>
      <c r="B297" s="53" t="s">
        <v>235</v>
      </c>
      <c r="C297" s="93" t="s">
        <v>61</v>
      </c>
      <c r="D297" s="18" t="s">
        <v>229</v>
      </c>
      <c r="E297" s="51" t="s">
        <v>168</v>
      </c>
      <c r="F297" s="109" t="s">
        <v>376</v>
      </c>
      <c r="G297" s="103"/>
      <c r="H297" s="103"/>
      <c r="I297" s="103"/>
      <c r="J297" s="140"/>
      <c r="K297" s="137" t="s">
        <v>692</v>
      </c>
      <c r="L297" s="16">
        <f t="shared" si="108"/>
        <v>1</v>
      </c>
      <c r="M297" s="50">
        <f t="shared" si="109"/>
        <v>1</v>
      </c>
      <c r="N297" s="244"/>
      <c r="O297" s="257"/>
    </row>
    <row r="298" spans="1:15" s="12" customFormat="1" ht="53.25" customHeight="1" x14ac:dyDescent="0.35">
      <c r="A298" s="255"/>
      <c r="B298" s="53" t="s">
        <v>236</v>
      </c>
      <c r="C298" s="93" t="s">
        <v>61</v>
      </c>
      <c r="D298" s="18" t="s">
        <v>228</v>
      </c>
      <c r="E298" s="51" t="s">
        <v>170</v>
      </c>
      <c r="F298" s="109" t="s">
        <v>376</v>
      </c>
      <c r="G298" s="103"/>
      <c r="H298" s="103"/>
      <c r="I298" s="103"/>
      <c r="J298" s="140"/>
      <c r="K298" s="137" t="s">
        <v>692</v>
      </c>
      <c r="L298" s="16">
        <f t="shared" si="108"/>
        <v>1</v>
      </c>
      <c r="M298" s="50">
        <f t="shared" si="109"/>
        <v>1</v>
      </c>
      <c r="N298" s="244"/>
      <c r="O298" s="257"/>
    </row>
    <row r="299" spans="1:15" s="12" customFormat="1" ht="53.25" customHeight="1" x14ac:dyDescent="0.35">
      <c r="A299" s="255"/>
      <c r="B299" s="53" t="s">
        <v>237</v>
      </c>
      <c r="C299" s="93" t="s">
        <v>61</v>
      </c>
      <c r="D299" s="18" t="s">
        <v>227</v>
      </c>
      <c r="E299" s="48" t="s">
        <v>171</v>
      </c>
      <c r="F299" s="109" t="s">
        <v>376</v>
      </c>
      <c r="G299" s="103"/>
      <c r="H299" s="103"/>
      <c r="I299" s="103"/>
      <c r="J299" s="140"/>
      <c r="K299" s="137" t="s">
        <v>692</v>
      </c>
      <c r="L299" s="16">
        <f t="shared" si="108"/>
        <v>1</v>
      </c>
      <c r="M299" s="50">
        <f t="shared" si="109"/>
        <v>1</v>
      </c>
      <c r="N299" s="244"/>
      <c r="O299" s="257"/>
    </row>
    <row r="300" spans="1:15" s="12" customFormat="1" ht="53.25" customHeight="1" x14ac:dyDescent="0.35">
      <c r="A300" s="255"/>
      <c r="B300" s="53" t="s">
        <v>238</v>
      </c>
      <c r="C300" s="93" t="s">
        <v>61</v>
      </c>
      <c r="D300" s="18" t="s">
        <v>226</v>
      </c>
      <c r="E300" s="48" t="s">
        <v>173</v>
      </c>
      <c r="F300" s="109" t="s">
        <v>376</v>
      </c>
      <c r="G300" s="103"/>
      <c r="H300" s="103"/>
      <c r="I300" s="103"/>
      <c r="J300" s="140"/>
      <c r="K300" s="137" t="s">
        <v>692</v>
      </c>
      <c r="L300" s="16">
        <f t="shared" si="108"/>
        <v>1</v>
      </c>
      <c r="M300" s="50">
        <f t="shared" si="109"/>
        <v>1</v>
      </c>
      <c r="N300" s="244"/>
      <c r="O300" s="257"/>
    </row>
    <row r="301" spans="1:15" s="12" customFormat="1" ht="44.25" customHeight="1" x14ac:dyDescent="0.35">
      <c r="A301" s="255"/>
      <c r="B301" s="53" t="s">
        <v>239</v>
      </c>
      <c r="C301" s="93" t="s">
        <v>61</v>
      </c>
      <c r="D301" s="18" t="s">
        <v>225</v>
      </c>
      <c r="E301" s="51" t="s">
        <v>175</v>
      </c>
      <c r="F301" s="109" t="s">
        <v>376</v>
      </c>
      <c r="G301" s="103"/>
      <c r="H301" s="103"/>
      <c r="I301" s="103"/>
      <c r="J301" s="140"/>
      <c r="K301" s="137" t="s">
        <v>692</v>
      </c>
      <c r="L301" s="16">
        <f t="shared" si="108"/>
        <v>1</v>
      </c>
      <c r="M301" s="50">
        <f t="shared" si="109"/>
        <v>1</v>
      </c>
      <c r="N301" s="244"/>
      <c r="O301" s="257"/>
    </row>
    <row r="302" spans="1:15" s="12" customFormat="1" ht="53.25" customHeight="1" x14ac:dyDescent="0.35">
      <c r="A302" s="255"/>
      <c r="B302" s="53" t="s">
        <v>240</v>
      </c>
      <c r="C302" s="93" t="s">
        <v>61</v>
      </c>
      <c r="D302" s="18" t="s">
        <v>224</v>
      </c>
      <c r="E302" s="51" t="s">
        <v>176</v>
      </c>
      <c r="F302" s="109" t="s">
        <v>376</v>
      </c>
      <c r="G302" s="103"/>
      <c r="H302" s="103"/>
      <c r="I302" s="103"/>
      <c r="J302" s="140"/>
      <c r="K302" s="137" t="s">
        <v>692</v>
      </c>
      <c r="L302" s="16">
        <f>IF(K302="Sim",1,IF(K302="Não",0,IF(K302="Parcial",0,IF(K302="N/A","-",IF(K302="Não avaliado","-","ERRO")))))</f>
        <v>1</v>
      </c>
      <c r="M302" s="50">
        <f t="shared" si="109"/>
        <v>1</v>
      </c>
      <c r="N302" s="244"/>
      <c r="O302" s="257"/>
    </row>
    <row r="303" spans="1:15" s="12" customFormat="1" ht="53.25" customHeight="1" x14ac:dyDescent="0.35">
      <c r="A303" s="255"/>
      <c r="B303" s="53" t="s">
        <v>241</v>
      </c>
      <c r="C303" s="93" t="s">
        <v>61</v>
      </c>
      <c r="D303" s="18" t="s">
        <v>223</v>
      </c>
      <c r="E303" s="48" t="s">
        <v>178</v>
      </c>
      <c r="F303" s="109" t="s">
        <v>376</v>
      </c>
      <c r="G303" s="103"/>
      <c r="H303" s="103"/>
      <c r="I303" s="103"/>
      <c r="J303" s="140"/>
      <c r="K303" s="137" t="s">
        <v>692</v>
      </c>
      <c r="L303" s="16">
        <f t="shared" si="108"/>
        <v>1</v>
      </c>
      <c r="M303" s="50">
        <f>IF(L303="-",0,1)</f>
        <v>1</v>
      </c>
      <c r="N303" s="244"/>
      <c r="O303" s="257"/>
    </row>
    <row r="304" spans="1:15" s="12" customFormat="1" ht="53.25" customHeight="1" x14ac:dyDescent="0.35">
      <c r="A304" s="255"/>
      <c r="B304" s="53" t="s">
        <v>242</v>
      </c>
      <c r="C304" s="93" t="s">
        <v>61</v>
      </c>
      <c r="D304" s="54" t="s">
        <v>222</v>
      </c>
      <c r="E304" s="48" t="s">
        <v>180</v>
      </c>
      <c r="F304" s="109" t="s">
        <v>376</v>
      </c>
      <c r="G304" s="103"/>
      <c r="H304" s="103"/>
      <c r="I304" s="103"/>
      <c r="J304" s="140"/>
      <c r="K304" s="137" t="s">
        <v>692</v>
      </c>
      <c r="L304" s="16">
        <f t="shared" si="108"/>
        <v>1</v>
      </c>
      <c r="M304" s="50">
        <f t="shared" si="109"/>
        <v>1</v>
      </c>
      <c r="N304" s="244"/>
      <c r="O304" s="257"/>
    </row>
    <row r="305" spans="1:15" s="12" customFormat="1" ht="60" customHeight="1" x14ac:dyDescent="0.35">
      <c r="A305" s="255"/>
      <c r="B305" s="53" t="s">
        <v>243</v>
      </c>
      <c r="C305" s="93" t="s">
        <v>61</v>
      </c>
      <c r="D305" s="18" t="s">
        <v>221</v>
      </c>
      <c r="E305" s="51" t="s">
        <v>182</v>
      </c>
      <c r="F305" s="109" t="s">
        <v>376</v>
      </c>
      <c r="G305" s="103"/>
      <c r="H305" s="103"/>
      <c r="I305" s="103"/>
      <c r="J305" s="140"/>
      <c r="K305" s="137" t="s">
        <v>692</v>
      </c>
      <c r="L305" s="16">
        <f t="shared" si="108"/>
        <v>1</v>
      </c>
      <c r="M305" s="50">
        <f t="shared" si="109"/>
        <v>1</v>
      </c>
      <c r="N305" s="244"/>
      <c r="O305" s="257"/>
    </row>
    <row r="306" spans="1:15" s="12" customFormat="1" ht="53.25" customHeight="1" x14ac:dyDescent="0.35">
      <c r="A306" s="255"/>
      <c r="B306" s="53" t="s">
        <v>244</v>
      </c>
      <c r="C306" s="93" t="s">
        <v>61</v>
      </c>
      <c r="D306" s="18" t="s">
        <v>220</v>
      </c>
      <c r="E306" s="51" t="s">
        <v>184</v>
      </c>
      <c r="F306" s="109" t="s">
        <v>376</v>
      </c>
      <c r="G306" s="103"/>
      <c r="H306" s="103"/>
      <c r="I306" s="103"/>
      <c r="J306" s="140"/>
      <c r="K306" s="137" t="s">
        <v>692</v>
      </c>
      <c r="L306" s="16">
        <f t="shared" si="108"/>
        <v>1</v>
      </c>
      <c r="M306" s="50">
        <f t="shared" si="109"/>
        <v>1</v>
      </c>
      <c r="N306" s="244"/>
      <c r="O306" s="257"/>
    </row>
    <row r="307" spans="1:15" s="12" customFormat="1" ht="53.25" customHeight="1" x14ac:dyDescent="0.35">
      <c r="A307" s="255"/>
      <c r="B307" s="53" t="s">
        <v>245</v>
      </c>
      <c r="C307" s="93" t="s">
        <v>61</v>
      </c>
      <c r="D307" s="18" t="s">
        <v>219</v>
      </c>
      <c r="E307" s="48" t="s">
        <v>186</v>
      </c>
      <c r="F307" s="109" t="s">
        <v>376</v>
      </c>
      <c r="G307" s="103"/>
      <c r="H307" s="103"/>
      <c r="I307" s="103"/>
      <c r="J307" s="140"/>
      <c r="K307" s="137" t="s">
        <v>692</v>
      </c>
      <c r="L307" s="16">
        <f t="shared" si="108"/>
        <v>1</v>
      </c>
      <c r="M307" s="50">
        <f t="shared" si="109"/>
        <v>1</v>
      </c>
      <c r="N307" s="244"/>
      <c r="O307" s="257"/>
    </row>
    <row r="308" spans="1:15" s="12" customFormat="1" ht="53.25" customHeight="1" x14ac:dyDescent="0.35">
      <c r="A308" s="255"/>
      <c r="B308" s="53" t="s">
        <v>246</v>
      </c>
      <c r="C308" s="93" t="s">
        <v>61</v>
      </c>
      <c r="D308" s="18" t="s">
        <v>218</v>
      </c>
      <c r="E308" s="48" t="s">
        <v>188</v>
      </c>
      <c r="F308" s="109" t="s">
        <v>376</v>
      </c>
      <c r="G308" s="103"/>
      <c r="H308" s="103"/>
      <c r="I308" s="103"/>
      <c r="J308" s="140"/>
      <c r="K308" s="137" t="s">
        <v>692</v>
      </c>
      <c r="L308" s="16">
        <f t="shared" si="108"/>
        <v>1</v>
      </c>
      <c r="M308" s="50">
        <f t="shared" si="109"/>
        <v>1</v>
      </c>
      <c r="N308" s="244"/>
      <c r="O308" s="257"/>
    </row>
    <row r="309" spans="1:15" s="12" customFormat="1" ht="75.75" customHeight="1" x14ac:dyDescent="0.35">
      <c r="A309" s="255"/>
      <c r="B309" s="53" t="s">
        <v>247</v>
      </c>
      <c r="C309" s="93" t="s">
        <v>61</v>
      </c>
      <c r="D309" s="18" t="s">
        <v>217</v>
      </c>
      <c r="E309" s="51" t="s">
        <v>190</v>
      </c>
      <c r="F309" s="109" t="s">
        <v>376</v>
      </c>
      <c r="G309" s="103"/>
      <c r="H309" s="103"/>
      <c r="I309" s="103"/>
      <c r="J309" s="140"/>
      <c r="K309" s="137" t="s">
        <v>692</v>
      </c>
      <c r="L309" s="16">
        <f t="shared" si="108"/>
        <v>1</v>
      </c>
      <c r="M309" s="50">
        <f t="shared" si="109"/>
        <v>1</v>
      </c>
      <c r="N309" s="244"/>
      <c r="O309" s="257"/>
    </row>
    <row r="310" spans="1:15" s="12" customFormat="1" ht="53.25" customHeight="1" x14ac:dyDescent="0.35">
      <c r="A310" s="255"/>
      <c r="B310" s="53" t="s">
        <v>248</v>
      </c>
      <c r="C310" s="93" t="s">
        <v>61</v>
      </c>
      <c r="D310" s="18" t="s">
        <v>216</v>
      </c>
      <c r="E310" s="51" t="s">
        <v>192</v>
      </c>
      <c r="F310" s="109" t="s">
        <v>376</v>
      </c>
      <c r="G310" s="103"/>
      <c r="H310" s="103"/>
      <c r="I310" s="103"/>
      <c r="J310" s="140"/>
      <c r="K310" s="137" t="s">
        <v>692</v>
      </c>
      <c r="L310" s="16">
        <f t="shared" si="108"/>
        <v>1</v>
      </c>
      <c r="M310" s="50">
        <f t="shared" si="109"/>
        <v>1</v>
      </c>
      <c r="N310" s="244"/>
      <c r="O310" s="257"/>
    </row>
    <row r="311" spans="1:15" s="12" customFormat="1" ht="53.25" customHeight="1" x14ac:dyDescent="0.35">
      <c r="A311" s="255"/>
      <c r="B311" s="53" t="s">
        <v>249</v>
      </c>
      <c r="C311" s="93" t="s">
        <v>61</v>
      </c>
      <c r="D311" s="18" t="s">
        <v>215</v>
      </c>
      <c r="E311" s="48" t="s">
        <v>194</v>
      </c>
      <c r="F311" s="109" t="s">
        <v>376</v>
      </c>
      <c r="G311" s="103"/>
      <c r="H311" s="103"/>
      <c r="I311" s="103"/>
      <c r="J311" s="140"/>
      <c r="K311" s="137" t="s">
        <v>692</v>
      </c>
      <c r="L311" s="16">
        <f t="shared" si="108"/>
        <v>1</v>
      </c>
      <c r="M311" s="50">
        <f t="shared" si="109"/>
        <v>1</v>
      </c>
      <c r="N311" s="244"/>
      <c r="O311" s="257"/>
    </row>
    <row r="312" spans="1:15" s="12" customFormat="1" ht="53.25" customHeight="1" x14ac:dyDescent="0.35">
      <c r="A312" s="255"/>
      <c r="B312" s="53" t="s">
        <v>250</v>
      </c>
      <c r="C312" s="93" t="s">
        <v>61</v>
      </c>
      <c r="D312" s="18" t="s">
        <v>214</v>
      </c>
      <c r="E312" s="48" t="s">
        <v>196</v>
      </c>
      <c r="F312" s="109" t="s">
        <v>376</v>
      </c>
      <c r="G312" s="103"/>
      <c r="H312" s="103"/>
      <c r="I312" s="103"/>
      <c r="J312" s="140"/>
      <c r="K312" s="137" t="s">
        <v>692</v>
      </c>
      <c r="L312" s="16">
        <f t="shared" si="108"/>
        <v>1</v>
      </c>
      <c r="M312" s="50">
        <f t="shared" si="109"/>
        <v>1</v>
      </c>
      <c r="N312" s="244"/>
      <c r="O312" s="257"/>
    </row>
    <row r="313" spans="1:15" s="12" customFormat="1" ht="75.75" customHeight="1" x14ac:dyDescent="0.35">
      <c r="A313" s="255"/>
      <c r="B313" s="53" t="s">
        <v>251</v>
      </c>
      <c r="C313" s="93" t="s">
        <v>61</v>
      </c>
      <c r="D313" s="18" t="s">
        <v>212</v>
      </c>
      <c r="E313" s="51" t="s">
        <v>197</v>
      </c>
      <c r="F313" s="109" t="s">
        <v>376</v>
      </c>
      <c r="G313" s="103"/>
      <c r="H313" s="103"/>
      <c r="I313" s="103"/>
      <c r="J313" s="140"/>
      <c r="K313" s="137" t="s">
        <v>692</v>
      </c>
      <c r="L313" s="16">
        <f t="shared" si="108"/>
        <v>1</v>
      </c>
      <c r="M313" s="50">
        <f t="shared" si="109"/>
        <v>1</v>
      </c>
      <c r="N313" s="244"/>
      <c r="O313" s="257"/>
    </row>
    <row r="314" spans="1:15" s="12" customFormat="1" ht="63.75" customHeight="1" x14ac:dyDescent="0.35">
      <c r="A314" s="255"/>
      <c r="B314" s="53" t="s">
        <v>252</v>
      </c>
      <c r="C314" s="93" t="s">
        <v>61</v>
      </c>
      <c r="D314" s="18" t="s">
        <v>211</v>
      </c>
      <c r="E314" s="51" t="s">
        <v>198</v>
      </c>
      <c r="F314" s="109" t="s">
        <v>376</v>
      </c>
      <c r="G314" s="103"/>
      <c r="H314" s="103"/>
      <c r="I314" s="103"/>
      <c r="J314" s="140"/>
      <c r="K314" s="137" t="s">
        <v>692</v>
      </c>
      <c r="L314" s="16">
        <f t="shared" si="108"/>
        <v>1</v>
      </c>
      <c r="M314" s="50">
        <f t="shared" si="109"/>
        <v>1</v>
      </c>
      <c r="N314" s="244"/>
      <c r="O314" s="257"/>
    </row>
    <row r="315" spans="1:15" s="12" customFormat="1" ht="53.25" customHeight="1" x14ac:dyDescent="0.35">
      <c r="A315" s="255"/>
      <c r="B315" s="53" t="s">
        <v>253</v>
      </c>
      <c r="C315" s="93" t="s">
        <v>61</v>
      </c>
      <c r="D315" s="18" t="s">
        <v>213</v>
      </c>
      <c r="E315" s="48" t="s">
        <v>199</v>
      </c>
      <c r="F315" s="109" t="s">
        <v>376</v>
      </c>
      <c r="G315" s="103"/>
      <c r="H315" s="103"/>
      <c r="I315" s="103"/>
      <c r="J315" s="140"/>
      <c r="K315" s="137" t="s">
        <v>692</v>
      </c>
      <c r="L315" s="16">
        <f t="shared" si="108"/>
        <v>1</v>
      </c>
      <c r="M315" s="50">
        <f t="shared" si="109"/>
        <v>1</v>
      </c>
      <c r="N315" s="244"/>
      <c r="O315" s="257"/>
    </row>
    <row r="316" spans="1:15" s="12" customFormat="1" ht="53.25" customHeight="1" x14ac:dyDescent="0.35">
      <c r="A316" s="255"/>
      <c r="B316" s="53" t="s">
        <v>254</v>
      </c>
      <c r="C316" s="93" t="s">
        <v>61</v>
      </c>
      <c r="D316" s="18" t="s">
        <v>210</v>
      </c>
      <c r="E316" s="48" t="s">
        <v>200</v>
      </c>
      <c r="F316" s="109" t="s">
        <v>376</v>
      </c>
      <c r="G316" s="103"/>
      <c r="H316" s="103"/>
      <c r="I316" s="103"/>
      <c r="J316" s="140"/>
      <c r="K316" s="137" t="s">
        <v>692</v>
      </c>
      <c r="L316" s="16">
        <f t="shared" si="108"/>
        <v>1</v>
      </c>
      <c r="M316" s="50">
        <f t="shared" si="109"/>
        <v>1</v>
      </c>
      <c r="N316" s="244"/>
      <c r="O316" s="257"/>
    </row>
    <row r="317" spans="1:15" s="12" customFormat="1" ht="75.75" customHeight="1" x14ac:dyDescent="0.35">
      <c r="A317" s="255"/>
      <c r="B317" s="53" t="s">
        <v>255</v>
      </c>
      <c r="C317" s="93" t="s">
        <v>61</v>
      </c>
      <c r="D317" s="18" t="s">
        <v>209</v>
      </c>
      <c r="E317" s="51" t="s">
        <v>201</v>
      </c>
      <c r="F317" s="109" t="s">
        <v>376</v>
      </c>
      <c r="G317" s="103"/>
      <c r="H317" s="103"/>
      <c r="I317" s="103"/>
      <c r="J317" s="140"/>
      <c r="K317" s="137" t="s">
        <v>692</v>
      </c>
      <c r="L317" s="16">
        <f t="shared" si="108"/>
        <v>1</v>
      </c>
      <c r="M317" s="50">
        <f t="shared" si="109"/>
        <v>1</v>
      </c>
      <c r="N317" s="244"/>
      <c r="O317" s="257"/>
    </row>
    <row r="318" spans="1:15" s="12" customFormat="1" ht="53.25" customHeight="1" x14ac:dyDescent="0.35">
      <c r="A318" s="255"/>
      <c r="B318" s="53" t="s">
        <v>256</v>
      </c>
      <c r="C318" s="93" t="s">
        <v>61</v>
      </c>
      <c r="D318" s="18" t="s">
        <v>208</v>
      </c>
      <c r="E318" s="51" t="s">
        <v>202</v>
      </c>
      <c r="F318" s="109" t="s">
        <v>376</v>
      </c>
      <c r="G318" s="103"/>
      <c r="H318" s="103"/>
      <c r="I318" s="103"/>
      <c r="J318" s="140"/>
      <c r="K318" s="137" t="s">
        <v>692</v>
      </c>
      <c r="L318" s="16">
        <f t="shared" si="108"/>
        <v>1</v>
      </c>
      <c r="M318" s="50">
        <f t="shared" si="109"/>
        <v>1</v>
      </c>
      <c r="N318" s="244"/>
      <c r="O318" s="257"/>
    </row>
    <row r="319" spans="1:15" s="12" customFormat="1" ht="53.25" customHeight="1" x14ac:dyDescent="0.35">
      <c r="A319" s="255"/>
      <c r="B319" s="53" t="s">
        <v>257</v>
      </c>
      <c r="C319" s="93" t="s">
        <v>61</v>
      </c>
      <c r="D319" s="18" t="s">
        <v>207</v>
      </c>
      <c r="E319" s="113" t="s">
        <v>202</v>
      </c>
      <c r="F319" s="109" t="s">
        <v>376</v>
      </c>
      <c r="G319" s="103"/>
      <c r="H319" s="103"/>
      <c r="I319" s="103"/>
      <c r="J319" s="140"/>
      <c r="K319" s="137" t="s">
        <v>692</v>
      </c>
      <c r="L319" s="16">
        <f t="shared" si="108"/>
        <v>1</v>
      </c>
      <c r="M319" s="50">
        <f t="shared" si="109"/>
        <v>1</v>
      </c>
      <c r="N319" s="244"/>
      <c r="O319" s="257"/>
    </row>
    <row r="320" spans="1:15" s="12" customFormat="1" ht="53.25" customHeight="1" x14ac:dyDescent="0.35">
      <c r="A320" s="255"/>
      <c r="B320" s="53" t="s">
        <v>258</v>
      </c>
      <c r="C320" s="93" t="s">
        <v>61</v>
      </c>
      <c r="D320" s="18" t="s">
        <v>206</v>
      </c>
      <c r="E320" s="48" t="s">
        <v>203</v>
      </c>
      <c r="F320" s="109" t="s">
        <v>376</v>
      </c>
      <c r="G320" s="103"/>
      <c r="H320" s="103"/>
      <c r="I320" s="103"/>
      <c r="J320" s="140"/>
      <c r="K320" s="137" t="s">
        <v>692</v>
      </c>
      <c r="L320" s="16">
        <f t="shared" si="108"/>
        <v>1</v>
      </c>
      <c r="M320" s="50">
        <f t="shared" si="109"/>
        <v>1</v>
      </c>
      <c r="N320" s="244"/>
      <c r="O320" s="257"/>
    </row>
    <row r="321" spans="1:15" s="12" customFormat="1" ht="75.75" customHeight="1" x14ac:dyDescent="0.35">
      <c r="A321" s="255"/>
      <c r="B321" s="53" t="s">
        <v>259</v>
      </c>
      <c r="C321" s="93" t="s">
        <v>61</v>
      </c>
      <c r="D321" s="18" t="s">
        <v>205</v>
      </c>
      <c r="E321" s="51" t="s">
        <v>204</v>
      </c>
      <c r="F321" s="109" t="s">
        <v>376</v>
      </c>
      <c r="G321" s="103"/>
      <c r="H321" s="103"/>
      <c r="I321" s="103"/>
      <c r="J321" s="140"/>
      <c r="K321" s="137" t="s">
        <v>692</v>
      </c>
      <c r="L321" s="16">
        <f t="shared" si="108"/>
        <v>1</v>
      </c>
      <c r="M321" s="50">
        <f t="shared" si="109"/>
        <v>1</v>
      </c>
      <c r="N321" s="244"/>
      <c r="O321" s="257"/>
    </row>
    <row r="322" spans="1:15" s="12" customFormat="1" ht="18.75" customHeight="1" x14ac:dyDescent="0.35">
      <c r="A322" s="118"/>
      <c r="B322" s="145"/>
      <c r="C322" s="146"/>
      <c r="D322" s="146"/>
      <c r="E322" s="146"/>
      <c r="F322" s="146"/>
      <c r="G322" s="146"/>
      <c r="H322" s="146"/>
      <c r="I322" s="146"/>
      <c r="J322" s="146"/>
      <c r="K322" s="138" t="s">
        <v>62</v>
      </c>
      <c r="L322" s="147">
        <f>SUM(L247:L321)</f>
        <v>67</v>
      </c>
      <c r="M322" s="146"/>
      <c r="N322" s="148"/>
      <c r="O322" s="119"/>
    </row>
    <row r="323" spans="1:15" ht="15.5" x14ac:dyDescent="0.35">
      <c r="A323" s="255"/>
      <c r="B323" s="131"/>
      <c r="C323" s="34"/>
      <c r="D323" s="34"/>
      <c r="E323" s="34"/>
      <c r="F323" s="34"/>
      <c r="G323" s="34"/>
      <c r="H323" s="34"/>
      <c r="I323" s="34"/>
      <c r="J323" s="34"/>
      <c r="K323" s="34"/>
      <c r="L323" s="34"/>
      <c r="M323" s="34"/>
      <c r="N323" s="132"/>
      <c r="O323" s="257"/>
    </row>
    <row r="324" spans="1:15" ht="15.5" x14ac:dyDescent="0.35">
      <c r="A324" s="255"/>
      <c r="B324" s="4"/>
      <c r="C324" s="5"/>
      <c r="D324" s="5"/>
      <c r="E324" s="5"/>
      <c r="F324" s="5"/>
      <c r="G324" s="5"/>
      <c r="H324" s="5"/>
      <c r="I324" s="5"/>
      <c r="J324" s="5"/>
      <c r="K324" s="5"/>
      <c r="L324" s="5"/>
      <c r="M324" s="5"/>
      <c r="N324" s="38"/>
      <c r="O324" s="257"/>
    </row>
    <row r="325" spans="1:15" ht="15.5" x14ac:dyDescent="0.35">
      <c r="A325" s="255"/>
      <c r="B325" s="6"/>
      <c r="C325" s="7"/>
      <c r="D325" s="7"/>
      <c r="E325" s="7"/>
      <c r="F325" s="7"/>
      <c r="G325" s="7"/>
      <c r="H325" s="7"/>
      <c r="I325" s="7"/>
      <c r="J325" s="7"/>
      <c r="K325" s="7"/>
      <c r="L325" s="7"/>
      <c r="M325" s="7"/>
      <c r="N325" s="39"/>
      <c r="O325" s="257"/>
    </row>
    <row r="326" spans="1:15" ht="15.5" x14ac:dyDescent="0.35">
      <c r="A326" s="255"/>
      <c r="B326" s="6"/>
      <c r="C326" s="7"/>
      <c r="D326" s="7"/>
      <c r="E326" s="111" t="s">
        <v>8</v>
      </c>
      <c r="F326" s="7"/>
      <c r="G326" s="7"/>
      <c r="H326" s="7"/>
      <c r="I326" s="7"/>
      <c r="J326" s="7"/>
      <c r="K326" s="7"/>
      <c r="L326" s="7"/>
      <c r="M326" s="7"/>
      <c r="N326" s="40"/>
      <c r="O326" s="257"/>
    </row>
    <row r="327" spans="1:15" ht="15.5" x14ac:dyDescent="0.35">
      <c r="A327" s="255"/>
      <c r="B327" s="29"/>
      <c r="C327" s="30"/>
      <c r="D327" s="30"/>
      <c r="E327" s="112" t="s">
        <v>29</v>
      </c>
      <c r="F327" s="30"/>
      <c r="G327" s="30"/>
      <c r="H327" s="30"/>
      <c r="I327" s="30"/>
      <c r="J327" s="30"/>
      <c r="K327" s="30"/>
      <c r="L327" s="30"/>
      <c r="M327" s="30"/>
      <c r="N327" s="41"/>
      <c r="O327" s="257"/>
    </row>
    <row r="328" spans="1:15" ht="15.5" x14ac:dyDescent="0.35">
      <c r="A328" s="255"/>
      <c r="B328" s="31"/>
      <c r="C328" s="32"/>
      <c r="D328" s="32"/>
      <c r="E328" s="32"/>
      <c r="F328" s="32"/>
      <c r="G328" s="32"/>
      <c r="H328" s="32"/>
      <c r="I328" s="32"/>
      <c r="J328" s="32"/>
      <c r="K328" s="32"/>
      <c r="L328" s="32"/>
      <c r="M328" s="32"/>
      <c r="N328" s="42"/>
      <c r="O328" s="257"/>
    </row>
    <row r="329" spans="1:15" ht="15.5" x14ac:dyDescent="0.35">
      <c r="A329" s="255"/>
      <c r="B329" s="31"/>
      <c r="C329" s="32"/>
      <c r="D329" s="32"/>
      <c r="E329" s="32"/>
      <c r="F329" s="32"/>
      <c r="G329" s="32"/>
      <c r="H329" s="32"/>
      <c r="I329" s="32"/>
      <c r="J329" s="32"/>
      <c r="K329" s="32"/>
      <c r="L329" s="32"/>
      <c r="M329" s="32"/>
      <c r="N329" s="42"/>
      <c r="O329" s="257"/>
    </row>
    <row r="330" spans="1:15" ht="15.5" x14ac:dyDescent="0.35">
      <c r="A330" s="255"/>
      <c r="B330" s="3"/>
      <c r="C330" s="8"/>
      <c r="D330" s="8"/>
      <c r="E330" s="8"/>
      <c r="F330" s="8"/>
      <c r="G330" s="8"/>
      <c r="H330" s="8"/>
      <c r="I330" s="8"/>
      <c r="J330" s="8"/>
      <c r="K330" s="8"/>
      <c r="L330" s="8"/>
      <c r="M330" s="8"/>
      <c r="N330" s="43"/>
      <c r="O330" s="257"/>
    </row>
    <row r="331" spans="1:15" ht="15" customHeight="1" thickBot="1" x14ac:dyDescent="0.4">
      <c r="A331" s="256"/>
      <c r="B331" s="33"/>
      <c r="C331" s="33"/>
      <c r="D331" s="33"/>
      <c r="E331" s="33"/>
      <c r="F331" s="33"/>
      <c r="G331" s="33"/>
      <c r="H331" s="33"/>
      <c r="I331" s="33"/>
      <c r="J331" s="33"/>
      <c r="K331" s="33"/>
      <c r="L331" s="33"/>
      <c r="M331" s="33"/>
      <c r="N331" s="33"/>
      <c r="O331" s="258"/>
    </row>
  </sheetData>
  <sheetProtection formatCells="0" autoFilter="0"/>
  <autoFilter ref="A8:O322" xr:uid="{00000000-0009-0000-0000-000000000000}"/>
  <dataConsolidate/>
  <customSheetViews>
    <customSheetView guid="{A94F94B4-C40B-454E-9620-62A0692AF17B}" scale="70" showGridLines="0" printArea="1" showAutoFilter="1" hiddenColumns="1" topLeftCell="A107">
      <selection activeCell="F113" sqref="F113"/>
      <pageMargins left="0.31496062992125984" right="0.31496062992125984" top="0.78740157480314965" bottom="0.78740157480314965" header="0.31496062992125984" footer="0.31496062992125984"/>
      <printOptions horizontalCentered="1" verticalCentered="1"/>
      <pageSetup paperSize="9" orientation="portrait" horizontalDpi="4294967292" verticalDpi="4294967292" r:id="rId1"/>
      <headerFooter>
        <oddHeader>&amp;C&amp;"-,Negrito"&amp;12AGÊNCIA NACIONAL DE AVIAÇÃO CIVIL&amp;"-,Regular"
SUPERINTENDÊNCIA DE INFRAESTRUTURA AEROPORTUÁRIA - SIA
GERÊNCIA DE CERTIFICAÇÃO E SEGURANÇA OPERACIONAL - GCOP</oddHeader>
        <oddFooter>&amp;L&amp;D&amp;R&amp;P</oddFooter>
      </headerFooter>
      <autoFilter ref="A8:Q320" xr:uid="{00000000-0000-0000-0000-000000000000}">
        <filterColumn colId="14" showButton="0"/>
      </autoFilter>
    </customSheetView>
    <customSheetView guid="{EB02D729-3F51-400E-8189-D4EF684EDCBD}" scale="70" showPageBreaks="1" showGridLines="0" printArea="1" showAutoFilter="1" hiddenColumns="1">
      <selection activeCell="L43" sqref="L43"/>
      <pageMargins left="0.31496062992125984" right="0.31496062992125984" top="0.78740157480314965" bottom="0.78740157480314965" header="0.31496062992125984" footer="0.31496062992125984"/>
      <printOptions horizontalCentered="1" verticalCentered="1"/>
      <pageSetup paperSize="9" orientation="portrait" horizontalDpi="4294967292" verticalDpi="4294967292" r:id="rId2"/>
      <headerFooter>
        <oddHeader>&amp;C&amp;"-,Negrito"&amp;12AGÊNCIA NACIONAL DE AVIAÇÃO CIVIL&amp;"-,Regular"
SUPERINTENDÊNCIA DE INFRAESTRUTURA AEROPORTUÁRIA - SIA
GERÊNCIA DE CERTIFICAÇÃO E SEGURANÇA OPERACIONAL - GCOP</oddHeader>
        <oddFooter>&amp;L&amp;D&amp;R&amp;P</oddFooter>
      </headerFooter>
      <autoFilter ref="A8:Q320" xr:uid="{00000000-0000-0000-0000-000000000000}">
        <filterColumn colId="14" showButton="0"/>
      </autoFilter>
    </customSheetView>
  </customSheetViews>
  <mergeCells count="59">
    <mergeCell ref="A103:A104"/>
    <mergeCell ref="A105:A106"/>
    <mergeCell ref="A107:A108"/>
    <mergeCell ref="A109:A110"/>
    <mergeCell ref="A111:A112"/>
    <mergeCell ref="A83:A84"/>
    <mergeCell ref="A85:A86"/>
    <mergeCell ref="A87:A88"/>
    <mergeCell ref="A89:A90"/>
    <mergeCell ref="A91:A92"/>
    <mergeCell ref="A93:A94"/>
    <mergeCell ref="A95:A96"/>
    <mergeCell ref="A97:A98"/>
    <mergeCell ref="A99:A100"/>
    <mergeCell ref="A101:A102"/>
    <mergeCell ref="A81:A82"/>
    <mergeCell ref="A53:A54"/>
    <mergeCell ref="A56:A57"/>
    <mergeCell ref="A58:A59"/>
    <mergeCell ref="A62:A64"/>
    <mergeCell ref="A65:A66"/>
    <mergeCell ref="A67:A69"/>
    <mergeCell ref="A77:A78"/>
    <mergeCell ref="B7:B8"/>
    <mergeCell ref="C7:C8"/>
    <mergeCell ref="D7:D8"/>
    <mergeCell ref="A36:A37"/>
    <mergeCell ref="A79:A80"/>
    <mergeCell ref="A1:O1"/>
    <mergeCell ref="A3:O3"/>
    <mergeCell ref="A4:O4"/>
    <mergeCell ref="A6:O6"/>
    <mergeCell ref="A5:O5"/>
    <mergeCell ref="O7:O112"/>
    <mergeCell ref="O124:O127"/>
    <mergeCell ref="O115:O118"/>
    <mergeCell ref="A124:A127"/>
    <mergeCell ref="O119:O123"/>
    <mergeCell ref="J7:N7"/>
    <mergeCell ref="A28:A29"/>
    <mergeCell ref="A30:A31"/>
    <mergeCell ref="A32:A33"/>
    <mergeCell ref="A34:A35"/>
    <mergeCell ref="A7:A8"/>
    <mergeCell ref="A39:A40"/>
    <mergeCell ref="A42:A43"/>
    <mergeCell ref="G7:I7"/>
    <mergeCell ref="F7:F8"/>
    <mergeCell ref="E7:E8"/>
    <mergeCell ref="O143:O161"/>
    <mergeCell ref="A119:A123"/>
    <mergeCell ref="A143:A161"/>
    <mergeCell ref="O128:O142"/>
    <mergeCell ref="A115:A118"/>
    <mergeCell ref="A323:A331"/>
    <mergeCell ref="A179:A321"/>
    <mergeCell ref="A168:A178"/>
    <mergeCell ref="O323:O331"/>
    <mergeCell ref="O179:O321"/>
  </mergeCells>
  <phoneticPr fontId="39" type="noConversion"/>
  <dataValidations count="1">
    <dataValidation type="list" allowBlank="1" showInputMessage="1" showErrorMessage="1" sqref="K116:K118 K152 K213 K215 K224:K227 K229:K231 K233 K247:K256 K258:K265 K267:K272 K274 K277:K282 K284:K293 K114 K148:K150 K154:K159 K296:K321 K85:K89 K79:K83 K105:K110 K91:K103 K44:K45 K47:K52 K54:K65 K125:K127 K145:K146 K170:K178 K180:K191 K200:K205 K207:K211 K221:K222 K235:K242 K120:K123 K129:K142 K28:K40 K218:K219 K195:K198 K161:K167 K67:K75 K10:K25" xr:uid="{00000000-0002-0000-0000-000000000000}">
      <formula1>"Sim, Parcial, Não, N/A, Não avaliado"</formula1>
    </dataValidation>
  </dataValidations>
  <printOptions horizontalCentered="1" verticalCentered="1"/>
  <pageMargins left="0.31496062992125984" right="0.31496062992125984" top="0.78740157480314965" bottom="0.78740157480314965" header="0.31496062992125984" footer="0.31496062992125984"/>
  <pageSetup paperSize="9" orientation="portrait" horizontalDpi="4294967292" verticalDpi="4294967292" r:id="rId3"/>
  <headerFooter>
    <oddHeader>&amp;C&amp;"-,Negrito"&amp;12AGÊNCIA NACIONAL DE AVIAÇÃO CIVIL&amp;"-,Regular"
SUPERINTENDÊNCIA DE INFRAESTRUTURA AEROPORTUÁRIA - SIA
GERÊNCIA DE CERTIFICAÇÃO E SEGURANÇA OPERACIONAL - GCOP</oddHeader>
    <oddFooter>&amp;L&amp;D&amp;R&amp;P</oddFooter>
  </headerFooter>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9"/>
  <sheetViews>
    <sheetView showGridLines="0" zoomScale="70" zoomScaleNormal="70" workbookViewId="0">
      <selection activeCell="C7" sqref="C7"/>
    </sheetView>
  </sheetViews>
  <sheetFormatPr defaultColWidth="8.81640625" defaultRowHeight="14.5" x14ac:dyDescent="0.35"/>
  <cols>
    <col min="1" max="1" width="3.453125" customWidth="1"/>
    <col min="2" max="2" width="63.7265625" customWidth="1"/>
    <col min="3" max="3" width="12.81640625" bestFit="1" customWidth="1"/>
    <col min="4" max="4" width="16.1796875" bestFit="1" customWidth="1"/>
  </cols>
  <sheetData>
    <row r="1" spans="1:8" ht="15" thickBot="1" x14ac:dyDescent="0.4"/>
    <row r="2" spans="1:8" ht="39.75" customHeight="1" thickBot="1" x14ac:dyDescent="0.4">
      <c r="A2" s="20"/>
      <c r="B2" s="222" t="s">
        <v>709</v>
      </c>
      <c r="C2" s="71" t="s">
        <v>2</v>
      </c>
      <c r="D2" s="70">
        <f>IFERROR(CHECKLIST!L26/SUM(CHECKLIST!M10:M25),0)</f>
        <v>1</v>
      </c>
      <c r="E2" s="69"/>
      <c r="F2" s="69"/>
      <c r="G2" s="20"/>
    </row>
    <row r="3" spans="1:8" ht="39.75" customHeight="1" thickBot="1" x14ac:dyDescent="0.4">
      <c r="A3" s="20"/>
      <c r="B3" s="72" t="s">
        <v>710</v>
      </c>
      <c r="C3" s="71" t="s">
        <v>2</v>
      </c>
      <c r="D3" s="70">
        <f>IFERROR(CHECKLIST!L41/SUM(CHECKLIST!M28:M40),0)</f>
        <v>1</v>
      </c>
    </row>
    <row r="4" spans="1:8" ht="39.75" customHeight="1" thickBot="1" x14ac:dyDescent="0.4">
      <c r="B4" s="73" t="s">
        <v>291</v>
      </c>
      <c r="C4" s="71" t="s">
        <v>2</v>
      </c>
      <c r="D4" s="70">
        <f>IFERROR(CHECKLIST!L76/SUM(CHECKLIST!M44:M75),0)</f>
        <v>1</v>
      </c>
    </row>
    <row r="5" spans="1:8" ht="39.75" customHeight="1" thickBot="1" x14ac:dyDescent="0.4">
      <c r="B5" s="74" t="s">
        <v>292</v>
      </c>
      <c r="C5" s="71" t="s">
        <v>2</v>
      </c>
      <c r="D5" s="70">
        <f>IFERROR(CHECKLIST!L111/SUM(CHECKLIST!M79:M110),0)</f>
        <v>1</v>
      </c>
    </row>
    <row r="6" spans="1:8" ht="39.75" customHeight="1" thickBot="1" x14ac:dyDescent="0.4">
      <c r="B6" s="75" t="s">
        <v>6</v>
      </c>
      <c r="C6" s="71" t="s">
        <v>2</v>
      </c>
      <c r="D6" s="70">
        <f>IFERROR(CHECKLIST!L192/SUM(CHECKLIST!M114:M191),0)</f>
        <v>1</v>
      </c>
      <c r="H6" s="20"/>
    </row>
    <row r="7" spans="1:8" ht="39.75" customHeight="1" thickBot="1" x14ac:dyDescent="0.4">
      <c r="B7" s="76" t="s">
        <v>293</v>
      </c>
      <c r="C7" s="71" t="s">
        <v>2</v>
      </c>
      <c r="D7" s="70">
        <f>IFERROR(CHECKLIST!L243/SUM(CHECKLIST!M195:M242),0)</f>
        <v>1</v>
      </c>
    </row>
    <row r="8" spans="1:8" ht="39.75" customHeight="1" thickBot="1" x14ac:dyDescent="0.4">
      <c r="B8" s="77" t="s">
        <v>294</v>
      </c>
      <c r="C8" s="78" t="s">
        <v>2</v>
      </c>
      <c r="D8" s="70">
        <f>IFERROR(CHECKLIST!L322/SUM(CHECKLIST!M247:M321),0)</f>
        <v>1</v>
      </c>
    </row>
    <row r="9" spans="1:8" ht="28.5" thickBot="1" x14ac:dyDescent="0.4">
      <c r="B9" s="79" t="s">
        <v>295</v>
      </c>
      <c r="C9" s="78" t="s">
        <v>2</v>
      </c>
      <c r="D9" s="80">
        <f>IFERROR(SUM(CHECKLIST!L26,CHECKLIST!L41,CHECKLIST!L76,CHECKLIST!L111,CHECKLIST!L192,CHECKLIST!L243,CHECKLIST!L322)/SUM(CHECKLIST!M10:M25,CHECKLIST!M28:M40,CHECKLIST!M44:M75,CHECKLIST!M78:M110,CHECKLIST!M114:M191,CHECKLIST!M195:M242,CHECKLIST!M247:M321),0)</f>
        <v>1</v>
      </c>
    </row>
  </sheetData>
  <sheetProtection algorithmName="SHA-512" hashValue="sHb+EHjT53qa44n9qe8Fi8oiWbKKjjZz3/4yUB51M+fNL5sTnW3d7JdK0qblp6S04rNOioRJZY24jlLOnfJqJQ==" saltValue="iGJDkAttcuXA1D+Xjj3naQ==" spinCount="100000" sheet="1" objects="1" scenarios="1"/>
  <customSheetViews>
    <customSheetView guid="{A94F94B4-C40B-454E-9620-62A0692AF17B}" scale="70" showGridLines="0">
      <selection activeCell="D5" sqref="D5"/>
      <pageMargins left="0.511811024" right="0.511811024" top="0.78740157499999996" bottom="0.78740157499999996" header="0.31496062000000002" footer="0.31496062000000002"/>
    </customSheetView>
    <customSheetView guid="{EB02D729-3F51-400E-8189-D4EF684EDCBD}" scale="70" showGridLines="0">
      <selection activeCell="D5" sqref="D5"/>
      <pageMargins left="0.511811024" right="0.511811024" top="0.78740157499999996" bottom="0.78740157499999996" header="0.31496062000000002" footer="0.31496062000000002"/>
    </customSheetView>
  </customSheetViews>
  <pageMargins left="0.511811024" right="0.511811024" top="0.78740157499999996" bottom="0.78740157499999996" header="0.31496062000000002" footer="0.3149606200000000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C12"/>
  <sheetViews>
    <sheetView showGridLines="0" zoomScale="70" zoomScaleNormal="70" workbookViewId="0">
      <pane ySplit="1" topLeftCell="A2" activePane="bottomLeft" state="frozen"/>
      <selection pane="bottomLeft"/>
    </sheetView>
  </sheetViews>
  <sheetFormatPr defaultColWidth="8.81640625" defaultRowHeight="14.5" x14ac:dyDescent="0.35"/>
  <cols>
    <col min="2" max="2" width="12.54296875" customWidth="1"/>
    <col min="3" max="3" width="99.1796875" customWidth="1"/>
  </cols>
  <sheetData>
    <row r="1" spans="1:3" x14ac:dyDescent="0.35">
      <c r="A1" s="95" t="s">
        <v>364</v>
      </c>
      <c r="B1" s="95" t="s">
        <v>365</v>
      </c>
      <c r="C1" s="95" t="s">
        <v>366</v>
      </c>
    </row>
    <row r="2" spans="1:3" x14ac:dyDescent="0.35">
      <c r="A2" s="96">
        <v>1</v>
      </c>
      <c r="B2" s="97">
        <v>42814</v>
      </c>
      <c r="C2" s="96" t="s">
        <v>417</v>
      </c>
    </row>
    <row r="3" spans="1:3" x14ac:dyDescent="0.35">
      <c r="A3" s="96">
        <v>2</v>
      </c>
      <c r="B3" s="97">
        <v>42978</v>
      </c>
      <c r="C3" s="96" t="s">
        <v>367</v>
      </c>
    </row>
    <row r="4" spans="1:3" ht="57.75" customHeight="1" x14ac:dyDescent="0.35">
      <c r="A4" s="96">
        <v>3</v>
      </c>
      <c r="B4" s="97">
        <v>43266</v>
      </c>
      <c r="C4" s="98" t="s">
        <v>368</v>
      </c>
    </row>
    <row r="5" spans="1:3" ht="72.5" x14ac:dyDescent="0.35">
      <c r="A5" s="96">
        <v>4</v>
      </c>
      <c r="B5" s="97">
        <v>43409</v>
      </c>
      <c r="C5" s="98" t="s">
        <v>369</v>
      </c>
    </row>
    <row r="6" spans="1:3" ht="101.5" x14ac:dyDescent="0.35">
      <c r="A6" s="106">
        <v>5</v>
      </c>
      <c r="B6" s="97">
        <v>43598</v>
      </c>
      <c r="C6" s="110" t="s">
        <v>374</v>
      </c>
    </row>
    <row r="7" spans="1:3" ht="43.5" x14ac:dyDescent="0.35">
      <c r="A7" s="106">
        <v>6</v>
      </c>
      <c r="B7" s="97">
        <v>44183</v>
      </c>
      <c r="C7" s="110" t="s">
        <v>379</v>
      </c>
    </row>
    <row r="8" spans="1:3" ht="72.5" x14ac:dyDescent="0.35">
      <c r="A8" s="106">
        <v>7</v>
      </c>
      <c r="B8" s="97">
        <v>44287</v>
      </c>
      <c r="C8" s="110" t="s">
        <v>381</v>
      </c>
    </row>
    <row r="9" spans="1:3" ht="29" x14ac:dyDescent="0.35">
      <c r="A9" s="106">
        <v>8</v>
      </c>
      <c r="B9" s="97">
        <v>44604</v>
      </c>
      <c r="C9" s="116" t="s">
        <v>441</v>
      </c>
    </row>
    <row r="10" spans="1:3" s="20" customFormat="1" ht="409.5" x14ac:dyDescent="0.35">
      <c r="A10" s="106">
        <v>9</v>
      </c>
      <c r="B10" s="97">
        <v>45034</v>
      </c>
      <c r="C10" s="250" t="s">
        <v>835</v>
      </c>
    </row>
    <row r="11" spans="1:3" ht="49" customHeight="1" x14ac:dyDescent="0.35">
      <c r="A11" s="106">
        <v>10</v>
      </c>
      <c r="B11" s="97">
        <v>45076</v>
      </c>
      <c r="C11" s="250" t="s">
        <v>846</v>
      </c>
    </row>
    <row r="12" spans="1:3" x14ac:dyDescent="0.35">
      <c r="A12" s="106">
        <v>11</v>
      </c>
      <c r="B12" s="97">
        <v>45084</v>
      </c>
      <c r="C12" s="250" t="s">
        <v>849</v>
      </c>
    </row>
  </sheetData>
  <sheetProtection algorithmName="SHA-512" hashValue="5eEwKm8VlIZt7UuzajBNWCOstVSplAP0I5kFNUOL3/wbVZolgZbOPOMqr4knCdX97sZ0+skQ/Ifu6fEvhet3Nw==" saltValue="yOQkjuLe0GFOoFc32wrgYg==" spinCount="100000" sheet="1" objects="1" scenarios="1"/>
  <customSheetViews>
    <customSheetView guid="{A94F94B4-C40B-454E-9620-62A0692AF17B}" scale="70" showGridLines="0">
      <selection activeCell="C9" sqref="C9"/>
      <pageMargins left="0.511811024" right="0.511811024" top="0.78740157499999996" bottom="0.78740157499999996" header="0.31496062000000002" footer="0.31496062000000002"/>
      <pageSetup paperSize="9" orientation="portrait" r:id="rId1"/>
    </customSheetView>
    <customSheetView guid="{EB02D729-3F51-400E-8189-D4EF684EDCBD}" scale="70" showGridLines="0">
      <selection activeCell="C9" sqref="C9"/>
      <pageMargins left="0.511811024" right="0.511811024" top="0.78740157499999996" bottom="0.78740157499999996" header="0.31496062000000002" footer="0.31496062000000002"/>
      <pageSetup paperSize="9" orientation="portrait" r:id="rId2"/>
    </customSheetView>
  </customSheetViews>
  <pageMargins left="0.511811024" right="0.511811024" top="0.78740157499999996" bottom="0.78740157499999996" header="0.31496062000000002" footer="0.31496062000000002"/>
  <pageSetup paperSize="9" orientation="portrait"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6BFEF717F0304D9E4CE354C17E9059" ma:contentTypeVersion="6" ma:contentTypeDescription="Crie um novo documento." ma:contentTypeScope="" ma:versionID="1d2a88a8dc18e9c147a56613a06901b2">
  <xsd:schema xmlns:xsd="http://www.w3.org/2001/XMLSchema" xmlns:xs="http://www.w3.org/2001/XMLSchema" xmlns:p="http://schemas.microsoft.com/office/2006/metadata/properties" xmlns:ns2="edf21259-2c57-4568-8b0c-5913d8219a3f" xmlns:ns3="c77f0294-5184-4eb1-98fb-ecaf0de4118c" targetNamespace="http://schemas.microsoft.com/office/2006/metadata/properties" ma:root="true" ma:fieldsID="02c3daad23dacd63912a6df95eb00746" ns2:_="" ns3:_="">
    <xsd:import namespace="edf21259-2c57-4568-8b0c-5913d8219a3f"/>
    <xsd:import namespace="c77f0294-5184-4eb1-98fb-ecaf0de411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f21259-2c57-4568-8b0c-5913d8219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7f0294-5184-4eb1-98fb-ecaf0de4118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0669A0-5D54-4677-84E0-C22D991B7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f21259-2c57-4568-8b0c-5913d8219a3f"/>
    <ds:schemaRef ds:uri="c77f0294-5184-4eb1-98fb-ecaf0de41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C9D410-6FF2-4306-8784-6F7EE428AE8F}">
  <ds:schemaRefs>
    <ds:schemaRef ds:uri="http://schemas.microsoft.com/sharepoint/v3/contenttype/forms"/>
  </ds:schemaRefs>
</ds:datastoreItem>
</file>

<file path=customXml/itemProps3.xml><?xml version="1.0" encoding="utf-8"?>
<ds:datastoreItem xmlns:ds="http://schemas.openxmlformats.org/officeDocument/2006/customXml" ds:itemID="{BB282F00-CCEF-4ED3-868C-1D7A1F6446A9}">
  <ds:schemaRefs>
    <ds:schemaRef ds:uri="http://purl.org/dc/elements/1.1/"/>
    <ds:schemaRef ds:uri="http://schemas.microsoft.com/office/2006/metadata/properties"/>
    <ds:schemaRef ds:uri="c77f0294-5184-4eb1-98fb-ecaf0de4118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df21259-2c57-4568-8b0c-5913d8219a3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CHECKLIST</vt:lpstr>
      <vt:lpstr>PONTUAÇÃO</vt:lpstr>
      <vt:lpstr>Controle de alterações</vt:lpstr>
      <vt:lpstr>CHECKLIST!Area_de_impressao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Javã Atayde Pedreira da Silva</dc:creator>
  <cp:lastModifiedBy>Javã Atayde Pedreira da Silva</cp:lastModifiedBy>
  <cp:lastPrinted>2018-06-15T14:00:54Z</cp:lastPrinted>
  <dcterms:created xsi:type="dcterms:W3CDTF">2013-07-18T19:39:08Z</dcterms:created>
  <dcterms:modified xsi:type="dcterms:W3CDTF">2023-06-23T11:27:29Z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0x010100D16BFEF717F0304D9E4CE354C17E9059</vt:lpwstr>
  </property>
</Properties>
</file>