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vcdf1001\anac\SAS\GEAC\Dados econômicos\Documentos Contábeis\Demonstrações Contábeis Publicadas\12\TOTAL_12\"/>
    </mc:Choice>
  </mc:AlternateContent>
  <bookViews>
    <workbookView xWindow="0" yWindow="0" windowWidth="24000" windowHeight="9135"/>
  </bookViews>
  <sheets>
    <sheet name="DRO - MENSAL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A42" i="1" l="1"/>
  <c r="AA41" i="1"/>
  <c r="AB41" i="1" s="1"/>
  <c r="AB40" i="1"/>
  <c r="AA40" i="1"/>
  <c r="AA39" i="1"/>
  <c r="AB39" i="1" s="1"/>
  <c r="AA38" i="1"/>
  <c r="AB38" i="1" s="1"/>
  <c r="AA37" i="1"/>
  <c r="AB37" i="1" s="1"/>
  <c r="AA36" i="1"/>
  <c r="AB36" i="1" s="1"/>
  <c r="AA35" i="1"/>
  <c r="AB35" i="1" s="1"/>
  <c r="AA34" i="1"/>
  <c r="AB34" i="1" s="1"/>
  <c r="AA33" i="1"/>
  <c r="AB33" i="1" s="1"/>
  <c r="AA32" i="1"/>
  <c r="AB32" i="1" s="1"/>
  <c r="AA31" i="1"/>
  <c r="AB31" i="1" s="1"/>
  <c r="AA30" i="1"/>
  <c r="AB30" i="1" s="1"/>
  <c r="AA29" i="1"/>
  <c r="AB29" i="1" s="1"/>
  <c r="AA28" i="1"/>
  <c r="AB28" i="1" s="1"/>
  <c r="AA27" i="1"/>
  <c r="AB27" i="1" s="1"/>
  <c r="AA26" i="1"/>
  <c r="AB26" i="1" s="1"/>
  <c r="AA25" i="1"/>
  <c r="AB25" i="1" s="1"/>
  <c r="AA24" i="1"/>
  <c r="AB24" i="1" s="1"/>
  <c r="AA23" i="1"/>
  <c r="AB23" i="1" s="1"/>
  <c r="AA22" i="1"/>
  <c r="AB22" i="1" s="1"/>
  <c r="AA21" i="1"/>
  <c r="AB21" i="1" s="1"/>
  <c r="AA20" i="1"/>
  <c r="AB20" i="1" s="1"/>
  <c r="AA19" i="1"/>
  <c r="AB19" i="1" s="1"/>
  <c r="AA18" i="1"/>
  <c r="AB18" i="1" s="1"/>
  <c r="AA17" i="1"/>
  <c r="AB17" i="1" s="1"/>
  <c r="AA16" i="1"/>
  <c r="AB16" i="1" s="1"/>
  <c r="AA15" i="1"/>
  <c r="AB15" i="1" s="1"/>
  <c r="AA14" i="1"/>
  <c r="AB14" i="1" s="1"/>
  <c r="AA13" i="1"/>
  <c r="AB13" i="1" s="1"/>
  <c r="AA12" i="1"/>
  <c r="AB12" i="1" s="1"/>
  <c r="AA11" i="1"/>
  <c r="AB11" i="1" s="1"/>
</calcChain>
</file>

<file path=xl/sharedStrings.xml><?xml version="1.0" encoding="utf-8"?>
<sst xmlns="http://schemas.openxmlformats.org/spreadsheetml/2006/main" count="51" uniqueCount="39">
  <si>
    <t>Valores Mensais</t>
  </si>
  <si>
    <t xml:space="preserve">% </t>
  </si>
  <si>
    <t>Em milhares de reais</t>
  </si>
  <si>
    <t>Receita de Passagem</t>
  </si>
  <si>
    <t>Receita de Excesso de Bagagem</t>
  </si>
  <si>
    <t>Receita de Carga</t>
  </si>
  <si>
    <t>Receita de Mala Postal</t>
  </si>
  <si>
    <t>Receita de Fretamento - Passageiro</t>
  </si>
  <si>
    <t>Receita de Fretamento - Carga</t>
  </si>
  <si>
    <t>Receita de Rede Postal Noturna</t>
  </si>
  <si>
    <t>Receita de Suplementação Tarifária</t>
  </si>
  <si>
    <t>Outras Receitas de Voo</t>
  </si>
  <si>
    <t>Total da Receita de Voo</t>
  </si>
  <si>
    <t>Custo com Tripulantes Técnicos</t>
  </si>
  <si>
    <t>Custo com Comissários de Bordo</t>
  </si>
  <si>
    <t>Custo com Combustível</t>
  </si>
  <si>
    <t>Depreciação de Equipamentos de Voo</t>
  </si>
  <si>
    <t>Custo com Manutenções e Revisões</t>
  </si>
  <si>
    <t>Custo com Seguro de Aeronaves</t>
  </si>
  <si>
    <t xml:space="preserve">Custo de Arrendamento de Aeronaves	</t>
  </si>
  <si>
    <t>Custo com Tarifas Aeroportuárias</t>
  </si>
  <si>
    <t>Custo com Tarifas de Navegação Aérea</t>
  </si>
  <si>
    <t>Total de Custos Diretos</t>
  </si>
  <si>
    <t>Custo Organização Terrestre</t>
  </si>
  <si>
    <t>Custo Serviço de Bordo</t>
  </si>
  <si>
    <t>Outros Custos Indiretos</t>
  </si>
  <si>
    <t>Total de Custos Indiretos</t>
  </si>
  <si>
    <t>Total de Custos</t>
  </si>
  <si>
    <t>Organização Tráfego Passageiro</t>
  </si>
  <si>
    <t>Organização Tráfego Carga</t>
  </si>
  <si>
    <t>Despesas Administrativas e Gerais</t>
  </si>
  <si>
    <t>Outras Despesas Operacionais</t>
  </si>
  <si>
    <t>Total de Despesas Operacionais</t>
  </si>
  <si>
    <t>Total de Custos e Despesas Operacionais</t>
  </si>
  <si>
    <t>Resultado de Voo</t>
  </si>
  <si>
    <t>Demonstrativo do Relatório Operacional - DRO
Empresas Brasileiras Concessionárias de Transporte Aéreo Público</t>
  </si>
  <si>
    <t>REDE DOMÉSTICA</t>
  </si>
  <si>
    <t>TTL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</si>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</sst>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b/>
      <sz val="14"/>
      <color indexed="8"/>
      <name val="Arial"/>
    </font>
    <font>
      <b/>
      <sz val="11"/>
      <color indexed="9"/>
      <name val="Arial"/>
    </font>
    <font>
      <sz val="12"/>
      <color indexed="8"/>
      <name val="Arial"/>
    </font>
    <font>
      <sz val="9"/>
      <color indexed="9"/>
      <name val="Arial"/>
    </font>
    <font>
      <sz val="9"/>
      <color indexed="8"/>
      <name val="Arial"/>
    </font>
    <font>
      <b/>
      <sz val="11"/>
      <color indexed="8"/>
      <name val="Arial"/>
    </font>
    <font>
      <sz val="6"/>
      <color indexed="8"/>
      <name val="Arial"/>
    </font>
    <font>
      <b/>
      <sz val="12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indexed="54"/>
        <bgColor indexed="9"/>
      </patternFill>
    </fill>
  </fills>
  <borders count="3">
    <border>
      <left/>
      <right/>
      <top/>
      <bottom/>
      <diagonal/>
    </border>
    <border>
      <left style="thin">
        <color indexed="31"/>
      </left>
      <right style="thin">
        <color indexed="31"/>
      </right>
      <top style="thin">
        <color indexed="31"/>
      </top>
      <bottom style="thin">
        <color indexed="31"/>
      </bottom>
      <diagonal/>
    </border>
    <border>
      <left/>
      <right/>
      <top/>
      <bottom style="thin">
        <color indexed="8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2" borderId="0" xfId="0" applyFont="1" applyFill="1" applyAlignment="1">
      <alignment vertical="center"/>
    </xf>
    <xf numFmtId="0" fontId="3" fillId="2" borderId="0" xfId="0" applyFont="1" applyFill="1" applyAlignment="1">
      <alignment vertical="center"/>
    </xf>
    <xf numFmtId="0" fontId="4" fillId="3" borderId="1" xfId="0" applyFont="1" applyFill="1" applyBorder="1" applyAlignment="1">
      <alignment horizontal="left"/>
    </xf>
    <xf numFmtId="0" fontId="2" fillId="3" borderId="1" xfId="0" applyFont="1" applyFill="1" applyBorder="1" applyAlignment="1">
      <alignment horizontal="left"/>
    </xf>
    <xf numFmtId="0" fontId="6" fillId="2" borderId="1" xfId="0" applyFont="1" applyFill="1" applyBorder="1" applyAlignment="1">
      <alignment horizontal="right"/>
    </xf>
    <xf numFmtId="0" fontId="7" fillId="2" borderId="0" xfId="0" applyFont="1" applyFill="1" applyAlignment="1">
      <alignment vertical="center"/>
    </xf>
    <xf numFmtId="0" fontId="8" fillId="2" borderId="2" xfId="0" applyFont="1" applyFill="1" applyBorder="1" applyAlignment="1">
      <alignment horizontal="left"/>
    </xf>
    <xf numFmtId="4" fontId="6" fillId="2" borderId="1" xfId="0" applyNumberFormat="1" applyFont="1" applyFill="1" applyBorder="1" applyAlignment="1">
      <alignment horizontal="right"/>
    </xf>
    <xf numFmtId="4" fontId="5" fillId="2" borderId="1" xfId="0" applyNumberFormat="1" applyFont="1" applyFill="1" applyBorder="1" applyAlignment="1">
      <alignment horizontal="right"/>
    </xf>
    <xf numFmtId="4" fontId="5" fillId="2" borderId="1" xfId="0" applyNumberFormat="1" applyFont="1" applyFill="1" applyBorder="1" applyAlignment="1">
      <alignment horizontal="right"/>
    </xf>
    <xf numFmtId="4" fontId="6" fillId="2" borderId="1" xfId="0" applyNumberFormat="1" applyFont="1" applyFill="1" applyBorder="1" applyAlignment="1">
      <alignment horizontal="right"/>
    </xf>
    <xf numFmtId="0" fontId="2" fillId="3" borderId="1" xfId="0" applyFont="1" applyFill="1" applyBorder="1" applyAlignment="1">
      <alignment horizontal="center" vertical="center"/>
    </xf>
    <xf numFmtId="4" fontId="5" fillId="2" borderId="1" xfId="0" applyNumberFormat="1" applyFont="1" applyFill="1" applyBorder="1" applyAlignment="1">
      <alignment horizontal="right"/>
    </xf>
    <xf numFmtId="0" fontId="1" fillId="2" borderId="2" xfId="0" applyFont="1" applyFill="1" applyBorder="1" applyAlignment="1">
      <alignment horizontal="left" wrapText="1"/>
    </xf>
    <xf numFmtId="4" fontId="6" fillId="2" borderId="1" xfId="0" applyNumberFormat="1" applyFont="1" applyFill="1" applyBorder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42"/>
  <sheetViews>
    <sheetView tabSelected="1" zoomScale="115" zoomScaleNormal="115" workbookViewId="0">
      <selection activeCell="A43" sqref="A43:XFD46"/>
    </sheetView>
  </sheetViews>
  <sheetFormatPr defaultRowHeight="15" x14ac:dyDescent="0.25"/>
  <cols>
    <col min="1" max="1" width="44.5703125" bestFit="1" customWidth="1"/>
    <col min="2" max="2" width="12" bestFit="1" customWidth="1"/>
    <col min="3" max="3" width="7.28515625" bestFit="1" customWidth="1"/>
    <col min="4" max="4" width="11.28515625" bestFit="1" customWidth="1"/>
    <col min="5" max="5" width="7.28515625" bestFit="1" customWidth="1"/>
    <col min="8" max="8" width="7.28515625" bestFit="1" customWidth="1"/>
    <col min="9" max="9" width="11.28515625" bestFit="1" customWidth="1"/>
    <col min="10" max="10" width="7.28515625" bestFit="1" customWidth="1"/>
    <col min="11" max="11" width="12" bestFit="1" customWidth="1"/>
    <col min="12" max="12" width="7.28515625" bestFit="1" customWidth="1"/>
    <col min="13" max="13" width="12" bestFit="1" customWidth="1"/>
    <col min="14" max="14" width="7.28515625" bestFit="1" customWidth="1"/>
    <col min="15" max="15" width="11.28515625" bestFit="1" customWidth="1"/>
    <col min="16" max="16" width="7.28515625" bestFit="1" customWidth="1"/>
    <col min="17" max="17" width="11.28515625" bestFit="1" customWidth="1"/>
    <col min="18" max="18" width="7.28515625" bestFit="1" customWidth="1"/>
    <col min="19" max="19" width="11.28515625" bestFit="1" customWidth="1"/>
    <col min="20" max="20" width="7.28515625" bestFit="1" customWidth="1"/>
    <col min="21" max="21" width="11.28515625" bestFit="1" customWidth="1"/>
    <col min="22" max="22" width="7.28515625" bestFit="1" customWidth="1"/>
    <col min="23" max="23" width="11.28515625" bestFit="1" customWidth="1"/>
    <col min="24" max="24" width="7.28515625" bestFit="1" customWidth="1"/>
    <col min="25" max="25" width="11.28515625" bestFit="1" customWidth="1"/>
    <col min="26" max="26" width="7.28515625" bestFit="1" customWidth="1"/>
    <col min="27" max="27" width="11.28515625" bestFit="1" customWidth="1"/>
  </cols>
  <sheetData>
    <row r="1" spans="1:28" ht="18" x14ac:dyDescent="0.25">
      <c r="A1" s="14" t="s">
        <v>35</v>
      </c>
      <c r="B1" s="14"/>
      <c r="C1" s="14"/>
      <c r="D1" s="14"/>
      <c r="E1" s="14"/>
      <c r="F1" s="14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</row>
    <row r="2" spans="1:28" x14ac:dyDescent="0.25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</row>
    <row r="3" spans="1:28" ht="15.75" x14ac:dyDescent="0.25">
      <c r="A3" s="7">
        <v>2012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</row>
    <row r="5" spans="1:28" s="6" customFormat="1" ht="18" customHeight="1" x14ac:dyDescent="0.25">
      <c r="A5" s="7" t="s">
        <v>37</v>
      </c>
    </row>
    <row r="6" spans="1:28" s="6" customFormat="1" ht="23.25" customHeight="1" x14ac:dyDescent="0.25"/>
    <row r="7" spans="1:28" s="6" customFormat="1" ht="18" customHeight="1" x14ac:dyDescent="0.25">
      <c r="A7" s="7" t="s">
        <v>36</v>
      </c>
    </row>
    <row r="8" spans="1:28" s="6" customFormat="1" ht="5.25" customHeight="1" x14ac:dyDescent="0.25"/>
    <row r="9" spans="1:28" s="6" customFormat="1" ht="18.75" customHeight="1" x14ac:dyDescent="0.25">
      <c r="A9" s="1" t="s">
        <v>0</v>
      </c>
      <c r="B9" s="12">
        <v>1</v>
      </c>
      <c r="C9" s="12" t="s">
        <v>1</v>
      </c>
      <c r="D9" s="12">
        <v>2</v>
      </c>
      <c r="E9" s="12" t="s">
        <v>1</v>
      </c>
      <c r="F9" s="12">
        <v>3</v>
      </c>
      <c r="G9" s="12"/>
      <c r="H9" s="12" t="s">
        <v>1</v>
      </c>
      <c r="I9" s="12">
        <v>4</v>
      </c>
      <c r="J9" s="12" t="s">
        <v>1</v>
      </c>
      <c r="K9" s="12">
        <v>5</v>
      </c>
      <c r="L9" s="12" t="s">
        <v>1</v>
      </c>
      <c r="M9" s="12">
        <v>6</v>
      </c>
      <c r="N9" s="12" t="s">
        <v>1</v>
      </c>
      <c r="O9" s="12">
        <v>7</v>
      </c>
      <c r="P9" s="12" t="s">
        <v>1</v>
      </c>
      <c r="Q9" s="12">
        <v>8</v>
      </c>
      <c r="R9" s="12" t="s">
        <v>1</v>
      </c>
      <c r="S9" s="12">
        <v>9</v>
      </c>
      <c r="T9" s="12" t="s">
        <v>1</v>
      </c>
      <c r="U9" s="12">
        <v>10</v>
      </c>
      <c r="V9" s="12" t="s">
        <v>1</v>
      </c>
      <c r="W9" s="12">
        <v>11</v>
      </c>
      <c r="X9" s="12" t="s">
        <v>1</v>
      </c>
      <c r="Y9" s="12">
        <v>12</v>
      </c>
      <c r="Z9" s="12" t="s">
        <v>1</v>
      </c>
      <c r="AA9" s="12" t="s">
        <v>38</v>
      </c>
      <c r="AB9" s="12" t="s">
        <v>1</v>
      </c>
    </row>
    <row r="10" spans="1:28" s="6" customFormat="1" ht="18" customHeight="1" x14ac:dyDescent="0.25">
      <c r="A10" s="2" t="s">
        <v>2</v>
      </c>
      <c r="B10" s="12"/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2"/>
      <c r="AA10" s="12"/>
      <c r="AB10" s="12"/>
    </row>
    <row r="11" spans="1:28" s="6" customFormat="1" ht="18" customHeight="1" x14ac:dyDescent="0.2">
      <c r="A11" s="3" t="s">
        <v>3</v>
      </c>
      <c r="B11" s="9">
        <v>0</v>
      </c>
      <c r="C11" s="9">
        <v>0</v>
      </c>
      <c r="D11" s="9">
        <v>0</v>
      </c>
      <c r="E11" s="9">
        <v>0</v>
      </c>
      <c r="F11" s="13">
        <v>0</v>
      </c>
      <c r="G11" s="13"/>
      <c r="H11" s="9">
        <v>0</v>
      </c>
      <c r="I11" s="9">
        <v>0</v>
      </c>
      <c r="J11" s="9">
        <v>0</v>
      </c>
      <c r="K11" s="9">
        <v>0</v>
      </c>
      <c r="L11" s="9">
        <v>0</v>
      </c>
      <c r="M11" s="9">
        <v>0</v>
      </c>
      <c r="N11" s="9">
        <v>0</v>
      </c>
      <c r="O11" s="9">
        <v>0</v>
      </c>
      <c r="P11" s="9">
        <v>0</v>
      </c>
      <c r="Q11" s="9">
        <v>0</v>
      </c>
      <c r="R11" s="9">
        <v>0</v>
      </c>
      <c r="S11" s="9">
        <v>0</v>
      </c>
      <c r="T11" s="9">
        <v>0</v>
      </c>
      <c r="U11" s="9">
        <v>0</v>
      </c>
      <c r="V11" s="9">
        <v>0</v>
      </c>
      <c r="W11" s="9">
        <v>0</v>
      </c>
      <c r="X11" s="9">
        <v>0</v>
      </c>
      <c r="Y11" s="9">
        <v>0</v>
      </c>
      <c r="Z11" s="9">
        <v>0</v>
      </c>
      <c r="AA11" s="10">
        <f>Y11+W11+U11+S11+Q11+O11+M11+K11+I11+D11+B11+F11</f>
        <v>0</v>
      </c>
      <c r="AB11" s="10">
        <f>(AA11*100)/AA$20</f>
        <v>0</v>
      </c>
    </row>
    <row r="12" spans="1:28" s="6" customFormat="1" ht="18" customHeight="1" x14ac:dyDescent="0.2">
      <c r="A12" s="3" t="s">
        <v>4</v>
      </c>
      <c r="B12" s="9">
        <v>0</v>
      </c>
      <c r="C12" s="9">
        <v>0</v>
      </c>
      <c r="D12" s="9">
        <v>0</v>
      </c>
      <c r="E12" s="9">
        <v>0</v>
      </c>
      <c r="F12" s="13">
        <v>0</v>
      </c>
      <c r="G12" s="13"/>
      <c r="H12" s="9">
        <v>0</v>
      </c>
      <c r="I12" s="9">
        <v>0</v>
      </c>
      <c r="J12" s="9">
        <v>0</v>
      </c>
      <c r="K12" s="9">
        <v>0</v>
      </c>
      <c r="L12" s="9">
        <v>0</v>
      </c>
      <c r="M12" s="9">
        <v>0</v>
      </c>
      <c r="N12" s="9">
        <v>0</v>
      </c>
      <c r="O12" s="9">
        <v>0</v>
      </c>
      <c r="P12" s="9">
        <v>0</v>
      </c>
      <c r="Q12" s="9">
        <v>0</v>
      </c>
      <c r="R12" s="9">
        <v>0</v>
      </c>
      <c r="S12" s="9">
        <v>0</v>
      </c>
      <c r="T12" s="9">
        <v>0</v>
      </c>
      <c r="U12" s="9">
        <v>0</v>
      </c>
      <c r="V12" s="9">
        <v>0</v>
      </c>
      <c r="W12" s="9">
        <v>0</v>
      </c>
      <c r="X12" s="9">
        <v>0</v>
      </c>
      <c r="Y12" s="9">
        <v>0</v>
      </c>
      <c r="Z12" s="9">
        <v>0</v>
      </c>
      <c r="AA12" s="10">
        <f t="shared" ref="AA12:AA42" si="0">Y12+W12+U12+S12+Q12+O12+M12+K12+I12+D12+B12+F12</f>
        <v>0</v>
      </c>
      <c r="AB12" s="10">
        <f t="shared" ref="AB12:AB20" si="1">(AA12*100)/AA$20</f>
        <v>0</v>
      </c>
    </row>
    <row r="13" spans="1:28" s="6" customFormat="1" ht="18" customHeight="1" x14ac:dyDescent="0.2">
      <c r="A13" s="3" t="s">
        <v>5</v>
      </c>
      <c r="B13" s="9">
        <v>0</v>
      </c>
      <c r="C13" s="9">
        <v>0</v>
      </c>
      <c r="D13" s="9">
        <v>0</v>
      </c>
      <c r="E13" s="9">
        <v>0</v>
      </c>
      <c r="F13" s="13">
        <v>0</v>
      </c>
      <c r="G13" s="13"/>
      <c r="H13" s="9">
        <v>0</v>
      </c>
      <c r="I13" s="9">
        <v>0</v>
      </c>
      <c r="J13" s="9">
        <v>0</v>
      </c>
      <c r="K13" s="9">
        <v>0</v>
      </c>
      <c r="L13" s="9">
        <v>0</v>
      </c>
      <c r="M13" s="9">
        <v>0</v>
      </c>
      <c r="N13" s="9">
        <v>0</v>
      </c>
      <c r="O13" s="9">
        <v>0</v>
      </c>
      <c r="P13" s="9">
        <v>0</v>
      </c>
      <c r="Q13" s="9">
        <v>0</v>
      </c>
      <c r="R13" s="9">
        <v>0</v>
      </c>
      <c r="S13" s="9">
        <v>0</v>
      </c>
      <c r="T13" s="9">
        <v>0</v>
      </c>
      <c r="U13" s="9">
        <v>0</v>
      </c>
      <c r="V13" s="9">
        <v>0</v>
      </c>
      <c r="W13" s="9">
        <v>0</v>
      </c>
      <c r="X13" s="9">
        <v>0</v>
      </c>
      <c r="Y13" s="9">
        <v>0</v>
      </c>
      <c r="Z13" s="9">
        <v>0</v>
      </c>
      <c r="AA13" s="10">
        <f t="shared" si="0"/>
        <v>0</v>
      </c>
      <c r="AB13" s="10">
        <f t="shared" si="1"/>
        <v>0</v>
      </c>
    </row>
    <row r="14" spans="1:28" s="6" customFormat="1" ht="18" customHeight="1" x14ac:dyDescent="0.2">
      <c r="A14" s="3" t="s">
        <v>6</v>
      </c>
      <c r="B14" s="9">
        <v>0</v>
      </c>
      <c r="C14" s="9">
        <v>0</v>
      </c>
      <c r="D14" s="9">
        <v>0</v>
      </c>
      <c r="E14" s="9">
        <v>0</v>
      </c>
      <c r="F14" s="13">
        <v>0</v>
      </c>
      <c r="G14" s="13"/>
      <c r="H14" s="9">
        <v>0</v>
      </c>
      <c r="I14" s="9">
        <v>0</v>
      </c>
      <c r="J14" s="9">
        <v>0</v>
      </c>
      <c r="K14" s="9">
        <v>0</v>
      </c>
      <c r="L14" s="9">
        <v>0</v>
      </c>
      <c r="M14" s="9">
        <v>0</v>
      </c>
      <c r="N14" s="9">
        <v>0</v>
      </c>
      <c r="O14" s="9">
        <v>0</v>
      </c>
      <c r="P14" s="9">
        <v>0</v>
      </c>
      <c r="Q14" s="9">
        <v>0</v>
      </c>
      <c r="R14" s="9">
        <v>0</v>
      </c>
      <c r="S14" s="9">
        <v>0</v>
      </c>
      <c r="T14" s="9">
        <v>0</v>
      </c>
      <c r="U14" s="9">
        <v>0</v>
      </c>
      <c r="V14" s="9">
        <v>0</v>
      </c>
      <c r="W14" s="9">
        <v>0</v>
      </c>
      <c r="X14" s="9">
        <v>0</v>
      </c>
      <c r="Y14" s="9">
        <v>0</v>
      </c>
      <c r="Z14" s="9">
        <v>0</v>
      </c>
      <c r="AA14" s="10">
        <f t="shared" si="0"/>
        <v>0</v>
      </c>
      <c r="AB14" s="10">
        <f t="shared" si="1"/>
        <v>0</v>
      </c>
    </row>
    <row r="15" spans="1:28" s="6" customFormat="1" ht="18" customHeight="1" x14ac:dyDescent="0.2">
      <c r="A15" s="3" t="s">
        <v>7</v>
      </c>
      <c r="B15" s="9">
        <v>2907.7757499999998</v>
      </c>
      <c r="C15" s="9">
        <v>29.263353530670255</v>
      </c>
      <c r="D15" s="9">
        <v>2989.0432700000001</v>
      </c>
      <c r="E15" s="9">
        <v>31.717660847482637</v>
      </c>
      <c r="F15" s="13">
        <v>2962.3142900000003</v>
      </c>
      <c r="G15" s="13"/>
      <c r="H15" s="9">
        <v>28.473659965863398</v>
      </c>
      <c r="I15" s="9">
        <v>3042.98776</v>
      </c>
      <c r="J15" s="9">
        <v>29.481616756935502</v>
      </c>
      <c r="K15" s="9">
        <v>3101.6059799999998</v>
      </c>
      <c r="L15" s="9">
        <v>31.577312231962047</v>
      </c>
      <c r="M15" s="9">
        <v>3244.8664900000003</v>
      </c>
      <c r="N15" s="9">
        <v>29.272145964102087</v>
      </c>
      <c r="O15" s="9">
        <v>3267.6725499999998</v>
      </c>
      <c r="P15" s="9">
        <v>23.176673765179899</v>
      </c>
      <c r="Q15" s="9">
        <v>3204.5527700000002</v>
      </c>
      <c r="R15" s="9">
        <v>21.327713087298054</v>
      </c>
      <c r="S15" s="9">
        <v>3289.3455800000002</v>
      </c>
      <c r="T15" s="9">
        <v>23.815649752018938</v>
      </c>
      <c r="U15" s="9">
        <v>3287.8068199999998</v>
      </c>
      <c r="V15" s="9">
        <v>22.168856479736473</v>
      </c>
      <c r="W15" s="9">
        <v>3259.9006099999997</v>
      </c>
      <c r="X15" s="9">
        <v>24.953122923854572</v>
      </c>
      <c r="Y15" s="9">
        <v>3116.7420699999998</v>
      </c>
      <c r="Z15" s="9">
        <v>23.98770952143877</v>
      </c>
      <c r="AA15" s="10">
        <f t="shared" si="0"/>
        <v>37674.613940000003</v>
      </c>
      <c r="AB15" s="10">
        <f t="shared" si="1"/>
        <v>26.015298221454341</v>
      </c>
    </row>
    <row r="16" spans="1:28" s="6" customFormat="1" ht="18" customHeight="1" x14ac:dyDescent="0.2">
      <c r="A16" s="3" t="s">
        <v>8</v>
      </c>
      <c r="B16" s="9">
        <v>0</v>
      </c>
      <c r="C16" s="9">
        <v>0</v>
      </c>
      <c r="D16" s="9">
        <v>109.26642</v>
      </c>
      <c r="E16" s="9">
        <v>1.159459712866115</v>
      </c>
      <c r="F16" s="13">
        <v>543.27733999999998</v>
      </c>
      <c r="G16" s="13"/>
      <c r="H16" s="9">
        <v>5.2219625373777463</v>
      </c>
      <c r="I16" s="9">
        <v>583.10162000000003</v>
      </c>
      <c r="J16" s="9">
        <v>5.6493091155871884</v>
      </c>
      <c r="K16" s="9">
        <v>273.69749999999999</v>
      </c>
      <c r="L16" s="9">
        <v>2.7865020477576685</v>
      </c>
      <c r="M16" s="9">
        <v>995.5924500000001</v>
      </c>
      <c r="N16" s="9">
        <v>8.981302499492978</v>
      </c>
      <c r="O16" s="9">
        <v>3162.5180299999997</v>
      </c>
      <c r="P16" s="9">
        <v>22.430842606248721</v>
      </c>
      <c r="Q16" s="9">
        <v>3430.3975</v>
      </c>
      <c r="R16" s="9">
        <v>22.830809447205489</v>
      </c>
      <c r="S16" s="9">
        <v>3455.0727499999998</v>
      </c>
      <c r="T16" s="9">
        <v>25.015554152186368</v>
      </c>
      <c r="U16" s="9">
        <v>2888.9232499999998</v>
      </c>
      <c r="V16" s="9">
        <v>19.479284646725034</v>
      </c>
      <c r="W16" s="9">
        <v>2568.8032499999999</v>
      </c>
      <c r="X16" s="9">
        <v>19.663072876460223</v>
      </c>
      <c r="Y16" s="9">
        <v>2846.6770000000001</v>
      </c>
      <c r="Z16" s="9">
        <v>21.909179342954342</v>
      </c>
      <c r="AA16" s="10">
        <f t="shared" si="0"/>
        <v>20857.327109999998</v>
      </c>
      <c r="AB16" s="10">
        <f t="shared" si="1"/>
        <v>14.402525417598859</v>
      </c>
    </row>
    <row r="17" spans="1:28" s="6" customFormat="1" ht="18" customHeight="1" x14ac:dyDescent="0.2">
      <c r="A17" s="3" t="s">
        <v>9</v>
      </c>
      <c r="B17" s="9">
        <v>6758.4972500000003</v>
      </c>
      <c r="C17" s="9">
        <v>68.016350422763068</v>
      </c>
      <c r="D17" s="9">
        <v>6069.3496399999995</v>
      </c>
      <c r="E17" s="9">
        <v>64.403742621735546</v>
      </c>
      <c r="F17" s="13">
        <v>6648.3035600000003</v>
      </c>
      <c r="G17" s="13"/>
      <c r="H17" s="9">
        <v>63.903258191175624</v>
      </c>
      <c r="I17" s="9">
        <v>6432.8886199999997</v>
      </c>
      <c r="J17" s="9">
        <v>62.324258883937048</v>
      </c>
      <c r="K17" s="9">
        <v>6173.0085499999996</v>
      </c>
      <c r="L17" s="9">
        <v>62.847124892995367</v>
      </c>
      <c r="M17" s="9">
        <v>6552.9294300000001</v>
      </c>
      <c r="N17" s="9">
        <v>59.114391103166852</v>
      </c>
      <c r="O17" s="9">
        <v>7292.5183299999999</v>
      </c>
      <c r="P17" s="9">
        <v>51.723762303234608</v>
      </c>
      <c r="Q17" s="9">
        <v>7966.8117300000004</v>
      </c>
      <c r="R17" s="9">
        <v>53.022648398441149</v>
      </c>
      <c r="S17" s="9">
        <v>6646.0307199999997</v>
      </c>
      <c r="T17" s="9">
        <v>48.118854045332093</v>
      </c>
      <c r="U17" s="9">
        <v>8231.0765800000008</v>
      </c>
      <c r="V17" s="9">
        <v>55.500084209856396</v>
      </c>
      <c r="W17" s="9">
        <v>6996.1950900000002</v>
      </c>
      <c r="X17" s="9">
        <v>53.55283395589101</v>
      </c>
      <c r="Y17" s="9">
        <v>6690.7904500000004</v>
      </c>
      <c r="Z17" s="9">
        <v>51.495033653335518</v>
      </c>
      <c r="AA17" s="10">
        <f t="shared" si="0"/>
        <v>82458.399949999992</v>
      </c>
      <c r="AB17" s="10">
        <f t="shared" si="1"/>
        <v>56.939664172261594</v>
      </c>
    </row>
    <row r="18" spans="1:28" s="6" customFormat="1" ht="18" customHeight="1" x14ac:dyDescent="0.2">
      <c r="A18" s="3" t="s">
        <v>10</v>
      </c>
      <c r="B18" s="9">
        <v>0</v>
      </c>
      <c r="C18" s="9">
        <v>0</v>
      </c>
      <c r="D18" s="9">
        <v>0</v>
      </c>
      <c r="E18" s="9">
        <v>0</v>
      </c>
      <c r="F18" s="13">
        <v>0</v>
      </c>
      <c r="G18" s="13"/>
      <c r="H18" s="9">
        <v>0</v>
      </c>
      <c r="I18" s="9">
        <v>0</v>
      </c>
      <c r="J18" s="9">
        <v>0</v>
      </c>
      <c r="K18" s="9">
        <v>0</v>
      </c>
      <c r="L18" s="9">
        <v>0</v>
      </c>
      <c r="M18" s="9">
        <v>0</v>
      </c>
      <c r="N18" s="9">
        <v>0</v>
      </c>
      <c r="O18" s="9">
        <v>0</v>
      </c>
      <c r="P18" s="9">
        <v>0</v>
      </c>
      <c r="Q18" s="9">
        <v>0</v>
      </c>
      <c r="R18" s="9">
        <v>0</v>
      </c>
      <c r="S18" s="9">
        <v>0</v>
      </c>
      <c r="T18" s="9">
        <v>0</v>
      </c>
      <c r="U18" s="9">
        <v>0</v>
      </c>
      <c r="V18" s="9">
        <v>0</v>
      </c>
      <c r="W18" s="9">
        <v>0</v>
      </c>
      <c r="X18" s="9">
        <v>0</v>
      </c>
      <c r="Y18" s="9">
        <v>0</v>
      </c>
      <c r="Z18" s="9">
        <v>0</v>
      </c>
      <c r="AA18" s="10">
        <f t="shared" si="0"/>
        <v>0</v>
      </c>
      <c r="AB18" s="10">
        <f t="shared" si="1"/>
        <v>0</v>
      </c>
    </row>
    <row r="19" spans="1:28" s="6" customFormat="1" ht="18" customHeight="1" x14ac:dyDescent="0.2">
      <c r="A19" s="3" t="s">
        <v>11</v>
      </c>
      <c r="B19" s="9">
        <v>270.30432000000002</v>
      </c>
      <c r="C19" s="9">
        <v>2.7202960465666663</v>
      </c>
      <c r="D19" s="9">
        <v>256.24896000000001</v>
      </c>
      <c r="E19" s="9">
        <v>2.7191368179157016</v>
      </c>
      <c r="F19" s="13">
        <v>249.80526</v>
      </c>
      <c r="G19" s="13"/>
      <c r="H19" s="9">
        <v>2.4011193055832365</v>
      </c>
      <c r="I19" s="9">
        <v>262.66678999999999</v>
      </c>
      <c r="J19" s="9">
        <v>2.5448152435402691</v>
      </c>
      <c r="K19" s="9">
        <v>273.94883000000004</v>
      </c>
      <c r="L19" s="9">
        <v>2.7890608272849318</v>
      </c>
      <c r="M19" s="9">
        <v>291.77940000000001</v>
      </c>
      <c r="N19" s="9">
        <v>2.6321604332380804</v>
      </c>
      <c r="O19" s="9">
        <v>376.26224999999999</v>
      </c>
      <c r="P19" s="9">
        <v>2.668721325336763</v>
      </c>
      <c r="Q19" s="9">
        <v>423.53751</v>
      </c>
      <c r="R19" s="9">
        <v>2.8188290670553164</v>
      </c>
      <c r="S19" s="9">
        <v>421.24878000000001</v>
      </c>
      <c r="T19" s="9">
        <v>3.0499420504625974</v>
      </c>
      <c r="U19" s="9">
        <v>422.93946</v>
      </c>
      <c r="V19" s="9">
        <v>2.8517746636821095</v>
      </c>
      <c r="W19" s="9">
        <v>239.19976</v>
      </c>
      <c r="X19" s="9">
        <v>1.830970243794185</v>
      </c>
      <c r="Y19" s="9">
        <v>338.86957000000001</v>
      </c>
      <c r="Z19" s="9">
        <v>2.6080774822713715</v>
      </c>
      <c r="AA19" s="10">
        <f t="shared" si="0"/>
        <v>3826.8108900000007</v>
      </c>
      <c r="AB19" s="10">
        <f t="shared" si="1"/>
        <v>2.6425121886851937</v>
      </c>
    </row>
    <row r="20" spans="1:28" s="6" customFormat="1" ht="18" customHeight="1" x14ac:dyDescent="0.25">
      <c r="A20" s="4" t="s">
        <v>12</v>
      </c>
      <c r="B20" s="8">
        <v>9936.5773200000003</v>
      </c>
      <c r="C20" s="8">
        <v>100</v>
      </c>
      <c r="D20" s="8">
        <v>9423.9082899999994</v>
      </c>
      <c r="E20" s="8">
        <v>100</v>
      </c>
      <c r="F20" s="15">
        <v>10403.700449999998</v>
      </c>
      <c r="G20" s="15"/>
      <c r="H20" s="8">
        <v>100</v>
      </c>
      <c r="I20" s="8">
        <v>10321.644789999998</v>
      </c>
      <c r="J20" s="8">
        <v>100</v>
      </c>
      <c r="K20" s="8">
        <v>9822.2608599999985</v>
      </c>
      <c r="L20" s="8">
        <v>100</v>
      </c>
      <c r="M20" s="8">
        <v>11085.16777</v>
      </c>
      <c r="N20" s="8">
        <v>100</v>
      </c>
      <c r="O20" s="8">
        <v>14098.971160000001</v>
      </c>
      <c r="P20" s="8">
        <v>100</v>
      </c>
      <c r="Q20" s="8">
        <v>15025.299509999999</v>
      </c>
      <c r="R20" s="8">
        <v>100</v>
      </c>
      <c r="S20" s="8">
        <v>13811.697830000001</v>
      </c>
      <c r="T20" s="8">
        <v>100</v>
      </c>
      <c r="U20" s="8">
        <v>14830.74611</v>
      </c>
      <c r="V20" s="8">
        <v>100</v>
      </c>
      <c r="W20" s="8">
        <v>13064.09871</v>
      </c>
      <c r="X20" s="8">
        <v>100</v>
      </c>
      <c r="Y20" s="8">
        <v>12993.079089999999</v>
      </c>
      <c r="Z20" s="8">
        <v>100</v>
      </c>
      <c r="AA20" s="11">
        <f t="shared" si="0"/>
        <v>144817.15189000001</v>
      </c>
      <c r="AB20" s="11">
        <f t="shared" si="1"/>
        <v>100</v>
      </c>
    </row>
    <row r="21" spans="1:28" s="6" customFormat="1" ht="18" customHeight="1" x14ac:dyDescent="0.2">
      <c r="A21" s="3" t="s">
        <v>13</v>
      </c>
      <c r="B21" s="9">
        <v>1224.1334199999999</v>
      </c>
      <c r="C21" s="9">
        <v>12.519785125933607</v>
      </c>
      <c r="D21" s="9">
        <v>1160.1666299999999</v>
      </c>
      <c r="E21" s="9">
        <v>12.279695625028959</v>
      </c>
      <c r="F21" s="13">
        <v>1276.9636699999999</v>
      </c>
      <c r="G21" s="13"/>
      <c r="H21" s="9">
        <v>12.057932226294774</v>
      </c>
      <c r="I21" s="9">
        <v>1323.9532400000001</v>
      </c>
      <c r="J21" s="9">
        <v>12.881705003843372</v>
      </c>
      <c r="K21" s="9">
        <v>1305.7841600000002</v>
      </c>
      <c r="L21" s="9">
        <v>13.101405883890283</v>
      </c>
      <c r="M21" s="9">
        <v>1233.1356599999999</v>
      </c>
      <c r="N21" s="9">
        <v>11.577576746392161</v>
      </c>
      <c r="O21" s="9">
        <v>1161.9669099999999</v>
      </c>
      <c r="P21" s="9">
        <v>9.523748657040457</v>
      </c>
      <c r="Q21" s="9">
        <v>1430.6933300000001</v>
      </c>
      <c r="R21" s="9">
        <v>10.419534069852585</v>
      </c>
      <c r="S21" s="9">
        <v>1293.6293700000001</v>
      </c>
      <c r="T21" s="9">
        <v>9.8729836595412479</v>
      </c>
      <c r="U21" s="9">
        <v>1277.4755500000001</v>
      </c>
      <c r="V21" s="9">
        <v>10.250950675312092</v>
      </c>
      <c r="W21" s="9">
        <v>1232.4961400000002</v>
      </c>
      <c r="X21" s="9">
        <v>9.1431738686907469</v>
      </c>
      <c r="Y21" s="9">
        <v>1337.31906</v>
      </c>
      <c r="Z21" s="9">
        <v>9.9885019140532894</v>
      </c>
      <c r="AA21" s="10">
        <f t="shared" si="0"/>
        <v>15257.717139999999</v>
      </c>
      <c r="AB21" s="10">
        <f>(AA21*100)/AA$41</f>
        <v>10.970763740279114</v>
      </c>
    </row>
    <row r="22" spans="1:28" s="6" customFormat="1" ht="17.25" customHeight="1" x14ac:dyDescent="0.2">
      <c r="A22" s="3" t="s">
        <v>14</v>
      </c>
      <c r="B22" s="9">
        <v>62.678640000000001</v>
      </c>
      <c r="C22" s="9">
        <v>0.64104377183472971</v>
      </c>
      <c r="D22" s="9">
        <v>104.69618000000001</v>
      </c>
      <c r="E22" s="9">
        <v>1.1081487695463581</v>
      </c>
      <c r="F22" s="13">
        <v>158.54955000000001</v>
      </c>
      <c r="G22" s="13"/>
      <c r="H22" s="9">
        <v>1.4971293023626386</v>
      </c>
      <c r="I22" s="9">
        <v>155.66645</v>
      </c>
      <c r="J22" s="9">
        <v>1.514592228268979</v>
      </c>
      <c r="K22" s="9">
        <v>52.107819999999997</v>
      </c>
      <c r="L22" s="9">
        <v>0.52281664953317841</v>
      </c>
      <c r="M22" s="9">
        <v>113.19011999999999</v>
      </c>
      <c r="N22" s="9">
        <v>1.0627113818388305</v>
      </c>
      <c r="O22" s="9">
        <v>96.638900000000007</v>
      </c>
      <c r="P22" s="9">
        <v>0.79207470210392406</v>
      </c>
      <c r="Q22" s="9">
        <v>101.36319</v>
      </c>
      <c r="R22" s="9">
        <v>0.73821355666342614</v>
      </c>
      <c r="S22" s="9">
        <v>107.5295</v>
      </c>
      <c r="T22" s="9">
        <v>0.82066550206620659</v>
      </c>
      <c r="U22" s="9">
        <v>112.83976000000001</v>
      </c>
      <c r="V22" s="9">
        <v>0.90546923890171882</v>
      </c>
      <c r="W22" s="9">
        <v>117.75154000000001</v>
      </c>
      <c r="X22" s="9">
        <v>0.87353036539821804</v>
      </c>
      <c r="Y22" s="9">
        <v>139.63959</v>
      </c>
      <c r="Z22" s="9">
        <v>1.0429749741192027</v>
      </c>
      <c r="AA22" s="10">
        <f t="shared" si="0"/>
        <v>1322.6512399999999</v>
      </c>
      <c r="AB22" s="10">
        <f t="shared" ref="AB22:AB41" si="2">(AA22*100)/AA$41</f>
        <v>0.95102656129245866</v>
      </c>
    </row>
    <row r="23" spans="1:28" s="6" customFormat="1" ht="18" customHeight="1" x14ac:dyDescent="0.2">
      <c r="A23" s="3" t="s">
        <v>15</v>
      </c>
      <c r="B23" s="9">
        <v>3415.9500200000002</v>
      </c>
      <c r="C23" s="9">
        <v>34.936518807997757</v>
      </c>
      <c r="D23" s="9">
        <v>3202.5903599999997</v>
      </c>
      <c r="E23" s="9">
        <v>33.897574551383123</v>
      </c>
      <c r="F23" s="13">
        <v>3869.1561699999997</v>
      </c>
      <c r="G23" s="13"/>
      <c r="H23" s="9">
        <v>36.535121528406719</v>
      </c>
      <c r="I23" s="9">
        <v>3561.54108</v>
      </c>
      <c r="J23" s="9">
        <v>34.652826221891139</v>
      </c>
      <c r="K23" s="9">
        <v>3606.75423</v>
      </c>
      <c r="L23" s="9">
        <v>36.187872803318555</v>
      </c>
      <c r="M23" s="9">
        <v>3841.2361800000003</v>
      </c>
      <c r="N23" s="9">
        <v>36.064326186924369</v>
      </c>
      <c r="O23" s="9">
        <v>4870.7062800000003</v>
      </c>
      <c r="P23" s="9">
        <v>39.921431491528899</v>
      </c>
      <c r="Q23" s="9">
        <v>5012.3546399999996</v>
      </c>
      <c r="R23" s="9">
        <v>36.50425905156326</v>
      </c>
      <c r="S23" s="9">
        <v>4719.7890700000007</v>
      </c>
      <c r="T23" s="9">
        <v>36.021445898829107</v>
      </c>
      <c r="U23" s="9">
        <v>5053.9936600000001</v>
      </c>
      <c r="V23" s="9">
        <v>40.555171268835664</v>
      </c>
      <c r="W23" s="9">
        <v>4948.3678399999999</v>
      </c>
      <c r="X23" s="9">
        <v>36.709070364599825</v>
      </c>
      <c r="Y23" s="9">
        <v>4514.0387499999997</v>
      </c>
      <c r="Z23" s="9">
        <v>33.715577712984754</v>
      </c>
      <c r="AA23" s="10">
        <f t="shared" si="0"/>
        <v>50616.478279999996</v>
      </c>
      <c r="AB23" s="10">
        <f t="shared" si="2"/>
        <v>36.394790877270736</v>
      </c>
    </row>
    <row r="24" spans="1:28" s="6" customFormat="1" ht="18" customHeight="1" x14ac:dyDescent="0.2">
      <c r="A24" s="3" t="s">
        <v>16</v>
      </c>
      <c r="B24" s="9">
        <v>373.14792</v>
      </c>
      <c r="C24" s="9">
        <v>3.8163583333825364</v>
      </c>
      <c r="D24" s="9">
        <v>373.14803000000001</v>
      </c>
      <c r="E24" s="9">
        <v>3.9495569972385569</v>
      </c>
      <c r="F24" s="13">
        <v>373.14797000000004</v>
      </c>
      <c r="G24" s="13"/>
      <c r="H24" s="9">
        <v>3.5235089598433724</v>
      </c>
      <c r="I24" s="9">
        <v>373.14792</v>
      </c>
      <c r="J24" s="9">
        <v>3.6306277918378345</v>
      </c>
      <c r="K24" s="9">
        <v>373.14792</v>
      </c>
      <c r="L24" s="9">
        <v>3.7439283645847103</v>
      </c>
      <c r="M24" s="9">
        <v>373.14803000000001</v>
      </c>
      <c r="N24" s="9">
        <v>3.5033857954363636</v>
      </c>
      <c r="O24" s="9">
        <v>373.14792</v>
      </c>
      <c r="P24" s="9">
        <v>3.0584063723272807</v>
      </c>
      <c r="Q24" s="9">
        <v>373.14792</v>
      </c>
      <c r="R24" s="9">
        <v>2.7175827160210679</v>
      </c>
      <c r="S24" s="9">
        <v>373.14797000000004</v>
      </c>
      <c r="T24" s="9">
        <v>2.8478665495983506</v>
      </c>
      <c r="U24" s="9">
        <v>373.14803000000001</v>
      </c>
      <c r="V24" s="9">
        <v>2.9942820041603748</v>
      </c>
      <c r="W24" s="9">
        <v>485.24391000000003</v>
      </c>
      <c r="X24" s="9">
        <v>3.5997430692588814</v>
      </c>
      <c r="Y24" s="9">
        <v>485.24392</v>
      </c>
      <c r="Z24" s="9">
        <v>3.6243107338219804</v>
      </c>
      <c r="AA24" s="10">
        <f t="shared" si="0"/>
        <v>4701.9674599999998</v>
      </c>
      <c r="AB24" s="10">
        <f t="shared" si="2"/>
        <v>3.3808579386300175</v>
      </c>
    </row>
    <row r="25" spans="1:28" s="6" customFormat="1" ht="18" customHeight="1" x14ac:dyDescent="0.2">
      <c r="A25" s="3" t="s">
        <v>17</v>
      </c>
      <c r="B25" s="9">
        <v>1650.3591899999999</v>
      </c>
      <c r="C25" s="9">
        <v>16.8789954606499</v>
      </c>
      <c r="D25" s="9">
        <v>1756.9401400000002</v>
      </c>
      <c r="E25" s="9">
        <v>18.596199539540084</v>
      </c>
      <c r="F25" s="13">
        <v>1764.1108100000001</v>
      </c>
      <c r="G25" s="13"/>
      <c r="H25" s="9">
        <v>16.657896451082259</v>
      </c>
      <c r="I25" s="9">
        <v>1801.11052</v>
      </c>
      <c r="J25" s="9">
        <v>17.524315585313978</v>
      </c>
      <c r="K25" s="9">
        <v>1552.9693500000001</v>
      </c>
      <c r="L25" s="9">
        <v>15.581504511121706</v>
      </c>
      <c r="M25" s="9">
        <v>1962.0048200000001</v>
      </c>
      <c r="N25" s="9">
        <v>18.420731892824623</v>
      </c>
      <c r="O25" s="9">
        <v>2286.6482500000002</v>
      </c>
      <c r="P25" s="9">
        <v>18.741896187096593</v>
      </c>
      <c r="Q25" s="9">
        <v>3243.6851299999998</v>
      </c>
      <c r="R25" s="9">
        <v>23.623292997325436</v>
      </c>
      <c r="S25" s="9">
        <v>3148.5354900000002</v>
      </c>
      <c r="T25" s="9">
        <v>24.029633344097387</v>
      </c>
      <c r="U25" s="9">
        <v>2200.0094800000002</v>
      </c>
      <c r="V25" s="9">
        <v>17.653714518997258</v>
      </c>
      <c r="W25" s="9">
        <v>3213.8447999999999</v>
      </c>
      <c r="X25" s="9">
        <v>23.841650159965315</v>
      </c>
      <c r="Y25" s="9">
        <v>2914.4809100000002</v>
      </c>
      <c r="Z25" s="9">
        <v>21.768401437430178</v>
      </c>
      <c r="AA25" s="10">
        <f t="shared" si="0"/>
        <v>27494.698889999992</v>
      </c>
      <c r="AB25" s="10">
        <f t="shared" si="2"/>
        <v>19.769526650977376</v>
      </c>
    </row>
    <row r="26" spans="1:28" s="6" customFormat="1" ht="18" customHeight="1" x14ac:dyDescent="0.2">
      <c r="A26" s="3" t="s">
        <v>18</v>
      </c>
      <c r="B26" s="9">
        <v>143.30255000000002</v>
      </c>
      <c r="C26" s="9">
        <v>1.465622214609873</v>
      </c>
      <c r="D26" s="9">
        <v>140.83876999999998</v>
      </c>
      <c r="E26" s="9">
        <v>1.4906972697563798</v>
      </c>
      <c r="F26" s="13">
        <v>150.14178000000001</v>
      </c>
      <c r="G26" s="13"/>
      <c r="H26" s="9">
        <v>1.417737599046385</v>
      </c>
      <c r="I26" s="9">
        <v>155.88509999999999</v>
      </c>
      <c r="J26" s="9">
        <v>1.5167196333116906</v>
      </c>
      <c r="K26" s="9">
        <v>166.63834</v>
      </c>
      <c r="L26" s="9">
        <v>1.6719428792563309</v>
      </c>
      <c r="M26" s="9">
        <v>166.55595000000002</v>
      </c>
      <c r="N26" s="9">
        <v>1.5637487068480818</v>
      </c>
      <c r="O26" s="9">
        <v>168.9126</v>
      </c>
      <c r="P26" s="9">
        <v>1.3844466082146969</v>
      </c>
      <c r="Q26" s="9">
        <v>167.86611000000002</v>
      </c>
      <c r="R26" s="9">
        <v>1.2225447729728505</v>
      </c>
      <c r="S26" s="9">
        <v>167.32228000000001</v>
      </c>
      <c r="T26" s="9">
        <v>1.277004198132256</v>
      </c>
      <c r="U26" s="9">
        <v>153.13464000000002</v>
      </c>
      <c r="V26" s="9">
        <v>1.2288107129108454</v>
      </c>
      <c r="W26" s="9">
        <v>158.87164999999999</v>
      </c>
      <c r="X26" s="9">
        <v>1.1785766069464381</v>
      </c>
      <c r="Y26" s="9">
        <v>154.05436</v>
      </c>
      <c r="Z26" s="9">
        <v>1.150639601089851</v>
      </c>
      <c r="AA26" s="10">
        <f t="shared" si="0"/>
        <v>1893.52413</v>
      </c>
      <c r="AB26" s="10">
        <f t="shared" si="2"/>
        <v>1.3615015717054746</v>
      </c>
    </row>
    <row r="27" spans="1:28" s="6" customFormat="1" ht="18" customHeight="1" x14ac:dyDescent="0.2">
      <c r="A27" s="3" t="s">
        <v>19</v>
      </c>
      <c r="B27" s="9">
        <v>537.90343000000007</v>
      </c>
      <c r="C27" s="9">
        <v>5.5013900054314915</v>
      </c>
      <c r="D27" s="9">
        <v>508.24470000000002</v>
      </c>
      <c r="E27" s="9">
        <v>5.3794774454374341</v>
      </c>
      <c r="F27" s="13">
        <v>513.66143</v>
      </c>
      <c r="G27" s="13"/>
      <c r="H27" s="9">
        <v>4.8503296183842544</v>
      </c>
      <c r="I27" s="9">
        <v>539.51744000000008</v>
      </c>
      <c r="J27" s="9">
        <v>5.2493579807310775</v>
      </c>
      <c r="K27" s="9">
        <v>569.42043000000001</v>
      </c>
      <c r="L27" s="9">
        <v>5.7132016151959872</v>
      </c>
      <c r="M27" s="9">
        <v>586.30763000000002</v>
      </c>
      <c r="N27" s="9">
        <v>5.5046835506486769</v>
      </c>
      <c r="O27" s="9">
        <v>590.73512000000005</v>
      </c>
      <c r="P27" s="9">
        <v>4.8418012228649721</v>
      </c>
      <c r="Q27" s="9">
        <v>582.26095000000009</v>
      </c>
      <c r="R27" s="9">
        <v>4.2405228841527709</v>
      </c>
      <c r="S27" s="9">
        <v>574.22812999999996</v>
      </c>
      <c r="T27" s="9">
        <v>4.3825110003021406</v>
      </c>
      <c r="U27" s="9">
        <v>549.37486999999999</v>
      </c>
      <c r="V27" s="9">
        <v>4.4083933306011165</v>
      </c>
      <c r="W27" s="9">
        <v>704.42820999999992</v>
      </c>
      <c r="X27" s="9">
        <v>5.2257442380635748</v>
      </c>
      <c r="Y27" s="9">
        <v>678.16561999999999</v>
      </c>
      <c r="Z27" s="9">
        <v>5.0652524113543516</v>
      </c>
      <c r="AA27" s="10">
        <f t="shared" si="0"/>
        <v>6934.2479600000015</v>
      </c>
      <c r="AB27" s="10">
        <f t="shared" si="2"/>
        <v>4.985935667022888</v>
      </c>
    </row>
    <row r="28" spans="1:28" s="6" customFormat="1" ht="18" customHeight="1" x14ac:dyDescent="0.2">
      <c r="A28" s="3" t="s">
        <v>20</v>
      </c>
      <c r="B28" s="9">
        <v>182.54276000000002</v>
      </c>
      <c r="C28" s="9">
        <v>1.8669501985289061</v>
      </c>
      <c r="D28" s="9">
        <v>164.47853000000001</v>
      </c>
      <c r="E28" s="9">
        <v>1.740910514942319</v>
      </c>
      <c r="F28" s="13">
        <v>189.68935000000002</v>
      </c>
      <c r="G28" s="13"/>
      <c r="H28" s="9">
        <v>1.7911718086309445</v>
      </c>
      <c r="I28" s="9">
        <v>198.45052000000001</v>
      </c>
      <c r="J28" s="9">
        <v>1.9308695951371511</v>
      </c>
      <c r="K28" s="9">
        <v>182.68894</v>
      </c>
      <c r="L28" s="9">
        <v>1.8329843681345306</v>
      </c>
      <c r="M28" s="9">
        <v>255.45027000000002</v>
      </c>
      <c r="N28" s="9">
        <v>2.3983534024241906</v>
      </c>
      <c r="O28" s="9">
        <v>266.19461999999999</v>
      </c>
      <c r="P28" s="9">
        <v>2.1817924700940021</v>
      </c>
      <c r="Q28" s="9">
        <v>254.82312999999999</v>
      </c>
      <c r="R28" s="9">
        <v>1.855840262302386</v>
      </c>
      <c r="S28" s="9">
        <v>233.53262000000001</v>
      </c>
      <c r="T28" s="9">
        <v>1.7823217334883603</v>
      </c>
      <c r="U28" s="9">
        <v>264.70890000000003</v>
      </c>
      <c r="V28" s="9">
        <v>2.1241250975144861</v>
      </c>
      <c r="W28" s="9">
        <v>175.99783000000002</v>
      </c>
      <c r="X28" s="9">
        <v>1.3056258011504007</v>
      </c>
      <c r="Y28" s="9">
        <v>182.11949999999999</v>
      </c>
      <c r="Z28" s="9">
        <v>1.360259513789049</v>
      </c>
      <c r="AA28" s="10">
        <f t="shared" si="0"/>
        <v>2550.67697</v>
      </c>
      <c r="AB28" s="10">
        <f t="shared" si="2"/>
        <v>1.8340144963285772</v>
      </c>
    </row>
    <row r="29" spans="1:28" s="6" customFormat="1" ht="18" customHeight="1" x14ac:dyDescent="0.2">
      <c r="A29" s="3" t="s">
        <v>21</v>
      </c>
      <c r="B29" s="9">
        <v>311.88160000000005</v>
      </c>
      <c r="C29" s="9">
        <v>3.1897590188595419</v>
      </c>
      <c r="D29" s="9">
        <v>279.71019999999999</v>
      </c>
      <c r="E29" s="9">
        <v>2.9605713786268582</v>
      </c>
      <c r="F29" s="13">
        <v>321.05516999999998</v>
      </c>
      <c r="G29" s="13"/>
      <c r="H29" s="9">
        <v>3.0316144238947276</v>
      </c>
      <c r="I29" s="9">
        <v>293.28363000000002</v>
      </c>
      <c r="J29" s="9">
        <v>2.8535699675589359</v>
      </c>
      <c r="K29" s="9">
        <v>310.82351</v>
      </c>
      <c r="L29" s="9">
        <v>3.1186049635993669</v>
      </c>
      <c r="M29" s="9">
        <v>302.62108000000001</v>
      </c>
      <c r="N29" s="9">
        <v>2.8412273624266793</v>
      </c>
      <c r="O29" s="9">
        <v>401.44698</v>
      </c>
      <c r="P29" s="9">
        <v>3.2903519917343833</v>
      </c>
      <c r="Q29" s="9">
        <v>398.91421000000003</v>
      </c>
      <c r="R29" s="9">
        <v>2.9052349059622222</v>
      </c>
      <c r="S29" s="9">
        <v>465.98910000000001</v>
      </c>
      <c r="T29" s="9">
        <v>3.5564303629132454</v>
      </c>
      <c r="U29" s="9">
        <v>396.38741999999996</v>
      </c>
      <c r="V29" s="9">
        <v>3.1807637263462447</v>
      </c>
      <c r="W29" s="9">
        <v>426.19357000000002</v>
      </c>
      <c r="X29" s="9">
        <v>3.1616828530010821</v>
      </c>
      <c r="Y29" s="9">
        <v>352.02751000000001</v>
      </c>
      <c r="Z29" s="9">
        <v>2.6293108074257261</v>
      </c>
      <c r="AA29" s="10">
        <f t="shared" si="0"/>
        <v>4260.3339800000003</v>
      </c>
      <c r="AB29" s="10">
        <f t="shared" si="2"/>
        <v>3.0633100037443093</v>
      </c>
    </row>
    <row r="30" spans="1:28" s="6" customFormat="1" ht="18" customHeight="1" x14ac:dyDescent="0.25">
      <c r="A30" s="4" t="s">
        <v>22</v>
      </c>
      <c r="B30" s="8">
        <v>7901.8995300000006</v>
      </c>
      <c r="C30" s="8">
        <v>80.816422937228353</v>
      </c>
      <c r="D30" s="8">
        <v>7690.8135400000001</v>
      </c>
      <c r="E30" s="8">
        <v>81.402832091500073</v>
      </c>
      <c r="F30" s="15">
        <v>8616.4759000000013</v>
      </c>
      <c r="G30" s="15"/>
      <c r="H30" s="8">
        <v>81.362441917946086</v>
      </c>
      <c r="I30" s="8">
        <v>8402.5559000000012</v>
      </c>
      <c r="J30" s="8">
        <v>81.754584007894167</v>
      </c>
      <c r="K30" s="8">
        <v>8120.3347000000003</v>
      </c>
      <c r="L30" s="8">
        <v>81.474262038634649</v>
      </c>
      <c r="M30" s="8">
        <v>8833.6497400000007</v>
      </c>
      <c r="N30" s="8">
        <v>82.936745025763969</v>
      </c>
      <c r="O30" s="8">
        <v>10216.397580000001</v>
      </c>
      <c r="P30" s="8">
        <v>83.735949703005204</v>
      </c>
      <c r="Q30" s="8">
        <v>11565.108609999999</v>
      </c>
      <c r="R30" s="8">
        <v>84.227025216816003</v>
      </c>
      <c r="S30" s="8">
        <v>11083.703529999999</v>
      </c>
      <c r="T30" s="8">
        <v>84.590862248968293</v>
      </c>
      <c r="U30" s="8">
        <v>10381.072310000001</v>
      </c>
      <c r="V30" s="8">
        <v>83.301680573579802</v>
      </c>
      <c r="W30" s="8">
        <v>11463.19549</v>
      </c>
      <c r="X30" s="8">
        <v>85.038797327074491</v>
      </c>
      <c r="Y30" s="8">
        <v>10757.08922</v>
      </c>
      <c r="Z30" s="8">
        <v>80.345229106068388</v>
      </c>
      <c r="AA30" s="11">
        <f t="shared" si="0"/>
        <v>115032.29605000002</v>
      </c>
      <c r="AB30" s="11">
        <f t="shared" si="2"/>
        <v>82.711727507250984</v>
      </c>
    </row>
    <row r="31" spans="1:28" s="6" customFormat="1" ht="18" customHeight="1" x14ac:dyDescent="0.2">
      <c r="A31" s="3" t="s">
        <v>23</v>
      </c>
      <c r="B31" s="9">
        <v>867.65867000000003</v>
      </c>
      <c r="C31" s="9">
        <v>8.8739511017135193</v>
      </c>
      <c r="D31" s="9">
        <v>856.20233000000007</v>
      </c>
      <c r="E31" s="9">
        <v>9.0624085661217499</v>
      </c>
      <c r="F31" s="13">
        <v>820.12325999999996</v>
      </c>
      <c r="G31" s="13"/>
      <c r="H31" s="9">
        <v>7.7441441120152827</v>
      </c>
      <c r="I31" s="9">
        <v>809.18991000000005</v>
      </c>
      <c r="J31" s="9">
        <v>7.8731977820504966</v>
      </c>
      <c r="K31" s="9">
        <v>841.41002000000003</v>
      </c>
      <c r="L31" s="9">
        <v>8.4421717803593523</v>
      </c>
      <c r="M31" s="9">
        <v>845.67961000000003</v>
      </c>
      <c r="N31" s="9">
        <v>7.9398568261613596</v>
      </c>
      <c r="O31" s="9">
        <v>965.83987000000002</v>
      </c>
      <c r="P31" s="9">
        <v>7.9162462249709247</v>
      </c>
      <c r="Q31" s="9">
        <v>1081.15326</v>
      </c>
      <c r="R31" s="9">
        <v>7.8738839352121603</v>
      </c>
      <c r="S31" s="9">
        <v>944.75566000000003</v>
      </c>
      <c r="T31" s="9">
        <v>7.2103783430945967</v>
      </c>
      <c r="U31" s="9">
        <v>972.18958999999995</v>
      </c>
      <c r="V31" s="9">
        <v>7.8012197839261086</v>
      </c>
      <c r="W31" s="9">
        <v>877.56214</v>
      </c>
      <c r="X31" s="9">
        <v>6.5101244265157137</v>
      </c>
      <c r="Y31" s="9">
        <v>1418.45524</v>
      </c>
      <c r="Z31" s="9">
        <v>10.59451203794173</v>
      </c>
      <c r="AA31" s="10">
        <f t="shared" si="0"/>
        <v>11300.219560000001</v>
      </c>
      <c r="AB31" s="10">
        <f t="shared" si="2"/>
        <v>8.1252023398069664</v>
      </c>
    </row>
    <row r="32" spans="1:28" s="6" customFormat="1" ht="18" customHeight="1" x14ac:dyDescent="0.2">
      <c r="A32" s="3" t="s">
        <v>24</v>
      </c>
      <c r="B32" s="9">
        <v>70.862700000000004</v>
      </c>
      <c r="C32" s="9">
        <v>0.72474598189100625</v>
      </c>
      <c r="D32" s="9">
        <v>61.807950000000005</v>
      </c>
      <c r="E32" s="9">
        <v>0.65420155482924802</v>
      </c>
      <c r="F32" s="13">
        <v>72.772400000000005</v>
      </c>
      <c r="G32" s="13"/>
      <c r="H32" s="9">
        <v>0.68716494271509998</v>
      </c>
      <c r="I32" s="9">
        <v>55.659190000000002</v>
      </c>
      <c r="J32" s="9">
        <v>0.54154878334892631</v>
      </c>
      <c r="K32" s="9">
        <v>62.618480000000005</v>
      </c>
      <c r="L32" s="9">
        <v>0.6282739119091979</v>
      </c>
      <c r="M32" s="9">
        <v>21.24136</v>
      </c>
      <c r="N32" s="9">
        <v>0.19942937632485999</v>
      </c>
      <c r="O32" s="9">
        <v>43.703569999999999</v>
      </c>
      <c r="P32" s="9">
        <v>0.35820453449519801</v>
      </c>
      <c r="Q32" s="9">
        <v>37.432900000000004</v>
      </c>
      <c r="R32" s="9">
        <v>0.27261843520538731</v>
      </c>
      <c r="S32" s="9">
        <v>26.837010000000003</v>
      </c>
      <c r="T32" s="9">
        <v>0.20482014968548917</v>
      </c>
      <c r="U32" s="9">
        <v>32.726469999999999</v>
      </c>
      <c r="V32" s="9">
        <v>0.26260966775221722</v>
      </c>
      <c r="W32" s="9">
        <v>45.585300000000004</v>
      </c>
      <c r="X32" s="9">
        <v>0.33817089581832549</v>
      </c>
      <c r="Y32" s="9">
        <v>44.203780000000002</v>
      </c>
      <c r="Z32" s="9">
        <v>0.33016020959006631</v>
      </c>
      <c r="AA32" s="10">
        <f t="shared" si="0"/>
        <v>575.45111000000009</v>
      </c>
      <c r="AB32" s="10">
        <f t="shared" si="2"/>
        <v>0.41376689015558521</v>
      </c>
    </row>
    <row r="33" spans="1:28" s="6" customFormat="1" ht="18" customHeight="1" x14ac:dyDescent="0.2">
      <c r="A33" s="3" t="s">
        <v>25</v>
      </c>
      <c r="B33" s="9">
        <v>113.57505</v>
      </c>
      <c r="C33" s="9">
        <v>1.16158516582871</v>
      </c>
      <c r="D33" s="9">
        <v>120.55096</v>
      </c>
      <c r="E33" s="9">
        <v>1.2759624848932618</v>
      </c>
      <c r="F33" s="13">
        <v>144.45287999999999</v>
      </c>
      <c r="G33" s="13"/>
      <c r="H33" s="9">
        <v>1.3640192574414367</v>
      </c>
      <c r="I33" s="9">
        <v>99.877529999999993</v>
      </c>
      <c r="J33" s="9">
        <v>0.97178120729740913</v>
      </c>
      <c r="K33" s="9">
        <v>138.94926999999998</v>
      </c>
      <c r="L33" s="9">
        <v>1.3941284013892918</v>
      </c>
      <c r="M33" s="9">
        <v>122.11947000000001</v>
      </c>
      <c r="N33" s="9">
        <v>1.1465466306876044</v>
      </c>
      <c r="O33" s="9">
        <v>139.72283000000002</v>
      </c>
      <c r="P33" s="9">
        <v>1.1452005243164733</v>
      </c>
      <c r="Q33" s="9">
        <v>112.43947</v>
      </c>
      <c r="R33" s="9">
        <v>0.81888051331110034</v>
      </c>
      <c r="S33" s="9">
        <v>123.72876000000001</v>
      </c>
      <c r="T33" s="9">
        <v>0.94429830832868356</v>
      </c>
      <c r="U33" s="9">
        <v>119.40116999999999</v>
      </c>
      <c r="V33" s="9">
        <v>0.95812049337817384</v>
      </c>
      <c r="W33" s="9">
        <v>109.96858999999999</v>
      </c>
      <c r="X33" s="9">
        <v>0.81579317438249066</v>
      </c>
      <c r="Y33" s="9">
        <v>112.63911</v>
      </c>
      <c r="Z33" s="9">
        <v>0.84130705938810069</v>
      </c>
      <c r="AA33" s="10">
        <f t="shared" si="0"/>
        <v>1457.42509</v>
      </c>
      <c r="AB33" s="10">
        <f t="shared" si="2"/>
        <v>1.0479330678917689</v>
      </c>
    </row>
    <row r="34" spans="1:28" s="6" customFormat="1" ht="18" customHeight="1" x14ac:dyDescent="0.25">
      <c r="A34" s="4" t="s">
        <v>26</v>
      </c>
      <c r="B34" s="8">
        <v>1052.0964199999999</v>
      </c>
      <c r="C34" s="8">
        <v>10.760282249433233</v>
      </c>
      <c r="D34" s="8">
        <v>1038.56124</v>
      </c>
      <c r="E34" s="8">
        <v>10.992572605844259</v>
      </c>
      <c r="F34" s="15">
        <v>1037.34854</v>
      </c>
      <c r="G34" s="15"/>
      <c r="H34" s="8">
        <v>9.7953283121718204</v>
      </c>
      <c r="I34" s="8">
        <v>964.72663</v>
      </c>
      <c r="J34" s="8">
        <v>9.3865277726968319</v>
      </c>
      <c r="K34" s="8">
        <v>1042.97777</v>
      </c>
      <c r="L34" s="8">
        <v>10.464574093657841</v>
      </c>
      <c r="M34" s="8">
        <v>989.0404400000001</v>
      </c>
      <c r="N34" s="8">
        <v>9.2858328331738242</v>
      </c>
      <c r="O34" s="8">
        <v>1149.2662700000001</v>
      </c>
      <c r="P34" s="8">
        <v>9.4196512837825956</v>
      </c>
      <c r="Q34" s="8">
        <v>1231.0256299999999</v>
      </c>
      <c r="R34" s="8">
        <v>8.9653828837286476</v>
      </c>
      <c r="S34" s="8">
        <v>1095.32143</v>
      </c>
      <c r="T34" s="8">
        <v>8.3594968011087687</v>
      </c>
      <c r="U34" s="8">
        <v>1124.3172299999999</v>
      </c>
      <c r="V34" s="8">
        <v>9.0219499450564999</v>
      </c>
      <c r="W34" s="8">
        <v>1033.1160300000001</v>
      </c>
      <c r="X34" s="8">
        <v>7.6640884967165297</v>
      </c>
      <c r="Y34" s="8">
        <v>1575.2981299999999</v>
      </c>
      <c r="Z34" s="8">
        <v>11.765979306919895</v>
      </c>
      <c r="AA34" s="11">
        <f t="shared" si="0"/>
        <v>13333.09576</v>
      </c>
      <c r="AB34" s="11">
        <f t="shared" si="2"/>
        <v>9.5869022978543192</v>
      </c>
    </row>
    <row r="35" spans="1:28" s="6" customFormat="1" ht="18" customHeight="1" x14ac:dyDescent="0.25">
      <c r="A35" s="4" t="s">
        <v>27</v>
      </c>
      <c r="B35" s="8">
        <v>8953.9959499999986</v>
      </c>
      <c r="C35" s="8">
        <v>91.57670518666157</v>
      </c>
      <c r="D35" s="8">
        <v>8729.3747800000001</v>
      </c>
      <c r="E35" s="8">
        <v>92.395404697344333</v>
      </c>
      <c r="F35" s="15">
        <v>9653.8244400000021</v>
      </c>
      <c r="G35" s="15"/>
      <c r="H35" s="8">
        <v>91.157770230117904</v>
      </c>
      <c r="I35" s="8">
        <v>9367.2825300000004</v>
      </c>
      <c r="J35" s="8">
        <v>91.141111780591004</v>
      </c>
      <c r="K35" s="8">
        <v>9163.3124700000008</v>
      </c>
      <c r="L35" s="8">
        <v>91.938836132292494</v>
      </c>
      <c r="M35" s="8">
        <v>9822.6901799999996</v>
      </c>
      <c r="N35" s="8">
        <v>92.222577858937797</v>
      </c>
      <c r="O35" s="8">
        <v>11365.663849999999</v>
      </c>
      <c r="P35" s="8">
        <v>93.155600986787803</v>
      </c>
      <c r="Q35" s="8">
        <v>12796.134239999998</v>
      </c>
      <c r="R35" s="8">
        <v>93.19240810054464</v>
      </c>
      <c r="S35" s="8">
        <v>12179.024959999999</v>
      </c>
      <c r="T35" s="8">
        <v>92.950359050077054</v>
      </c>
      <c r="U35" s="8">
        <v>11505.38954</v>
      </c>
      <c r="V35" s="8">
        <v>92.323630518636307</v>
      </c>
      <c r="W35" s="8">
        <v>12496.311519999999</v>
      </c>
      <c r="X35" s="8">
        <v>92.702885823791007</v>
      </c>
      <c r="Y35" s="8">
        <v>12332.387350000001</v>
      </c>
      <c r="Z35" s="8">
        <v>92.111208412988276</v>
      </c>
      <c r="AA35" s="11">
        <f t="shared" si="0"/>
        <v>128365.39180999999</v>
      </c>
      <c r="AB35" s="11">
        <f t="shared" si="2"/>
        <v>92.298629805105264</v>
      </c>
    </row>
    <row r="36" spans="1:28" s="6" customFormat="1" ht="18" customHeight="1" x14ac:dyDescent="0.2">
      <c r="A36" s="3" t="s">
        <v>28</v>
      </c>
      <c r="B36" s="9">
        <v>18.773760000000003</v>
      </c>
      <c r="C36" s="9">
        <v>0.19200802573125353</v>
      </c>
      <c r="D36" s="9">
        <v>13.93852</v>
      </c>
      <c r="E36" s="9">
        <v>0.14753120684343307</v>
      </c>
      <c r="F36" s="13">
        <v>54.175069999999998</v>
      </c>
      <c r="G36" s="13"/>
      <c r="H36" s="9">
        <v>0.51155670107261175</v>
      </c>
      <c r="I36" s="9">
        <v>27.748709999999999</v>
      </c>
      <c r="J36" s="9">
        <v>0.26998740261944493</v>
      </c>
      <c r="K36" s="9">
        <v>27.44331</v>
      </c>
      <c r="L36" s="9">
        <v>0.27534867868777413</v>
      </c>
      <c r="M36" s="9">
        <v>25.7623</v>
      </c>
      <c r="N36" s="9">
        <v>0.24187525759621517</v>
      </c>
      <c r="O36" s="9">
        <v>28.085639999999998</v>
      </c>
      <c r="P36" s="9">
        <v>0.23019637988840985</v>
      </c>
      <c r="Q36" s="9">
        <v>31.36646</v>
      </c>
      <c r="R36" s="9">
        <v>0.22843742384726731</v>
      </c>
      <c r="S36" s="9">
        <v>29.123139999999999</v>
      </c>
      <c r="T36" s="9">
        <v>0.22226790145815264</v>
      </c>
      <c r="U36" s="9">
        <v>30.93637</v>
      </c>
      <c r="V36" s="9">
        <v>0.24824522312243452</v>
      </c>
      <c r="W36" s="9">
        <v>31.906170000000003</v>
      </c>
      <c r="X36" s="9">
        <v>0.23669336586644779</v>
      </c>
      <c r="Y36" s="9">
        <v>48.464059999999996</v>
      </c>
      <c r="Z36" s="9">
        <v>0.36198045070321022</v>
      </c>
      <c r="AA36" s="10">
        <f t="shared" si="0"/>
        <v>367.72350999999992</v>
      </c>
      <c r="AB36" s="10">
        <f t="shared" si="2"/>
        <v>0.26440441338239173</v>
      </c>
    </row>
    <row r="37" spans="1:28" s="6" customFormat="1" ht="18" customHeight="1" x14ac:dyDescent="0.2">
      <c r="A37" s="3" t="s">
        <v>29</v>
      </c>
      <c r="B37" s="9">
        <v>26.745840000000001</v>
      </c>
      <c r="C37" s="9">
        <v>0.27354221716502125</v>
      </c>
      <c r="D37" s="9">
        <v>29.517479999999999</v>
      </c>
      <c r="E37" s="9">
        <v>0.31242552633829834</v>
      </c>
      <c r="F37" s="13">
        <v>16.012319999999999</v>
      </c>
      <c r="G37" s="13"/>
      <c r="H37" s="9">
        <v>0.15119887423715375</v>
      </c>
      <c r="I37" s="9">
        <v>63.385630000000006</v>
      </c>
      <c r="J37" s="9">
        <v>0.61672494350537987</v>
      </c>
      <c r="K37" s="9">
        <v>12.486409999999999</v>
      </c>
      <c r="L37" s="9">
        <v>0.12528067842595553</v>
      </c>
      <c r="M37" s="9">
        <v>14.216700000000001</v>
      </c>
      <c r="N37" s="9">
        <v>0.13347674604628129</v>
      </c>
      <c r="O37" s="9">
        <v>12.071350000000001</v>
      </c>
      <c r="P37" s="9">
        <v>9.8939567350644533E-2</v>
      </c>
      <c r="Q37" s="9">
        <v>14.8024</v>
      </c>
      <c r="R37" s="9">
        <v>0.10780375352388474</v>
      </c>
      <c r="S37" s="9">
        <v>16.730139999999999</v>
      </c>
      <c r="T37" s="9">
        <v>0.12768448419027267</v>
      </c>
      <c r="U37" s="9">
        <v>12.865500000000001</v>
      </c>
      <c r="V37" s="9">
        <v>0.10323767520499921</v>
      </c>
      <c r="W37" s="9">
        <v>11.154059999999999</v>
      </c>
      <c r="X37" s="9">
        <v>8.2745500462020685E-2</v>
      </c>
      <c r="Y37" s="9">
        <v>36.438190000000006</v>
      </c>
      <c r="Z37" s="9">
        <v>0.27215863547150626</v>
      </c>
      <c r="AA37" s="10">
        <f t="shared" si="0"/>
        <v>266.42602000000005</v>
      </c>
      <c r="AB37" s="10">
        <f t="shared" si="2"/>
        <v>0.19156843011725141</v>
      </c>
    </row>
    <row r="38" spans="1:28" s="6" customFormat="1" ht="18" customHeight="1" x14ac:dyDescent="0.2">
      <c r="A38" s="3" t="s">
        <v>30</v>
      </c>
      <c r="B38" s="9">
        <v>778.07574</v>
      </c>
      <c r="C38" s="9">
        <v>7.9577445704421548</v>
      </c>
      <c r="D38" s="9">
        <v>675.01439000000005</v>
      </c>
      <c r="E38" s="9">
        <v>7.1446385694739325</v>
      </c>
      <c r="F38" s="13">
        <v>866.22574999999995</v>
      </c>
      <c r="G38" s="13"/>
      <c r="H38" s="9">
        <v>8.1794741945723164</v>
      </c>
      <c r="I38" s="9">
        <v>819.36266000000001</v>
      </c>
      <c r="J38" s="9">
        <v>7.9721758732841774</v>
      </c>
      <c r="K38" s="9">
        <v>763.50620000000004</v>
      </c>
      <c r="L38" s="9">
        <v>7.6605345105937808</v>
      </c>
      <c r="M38" s="9">
        <v>788.39958000000013</v>
      </c>
      <c r="N38" s="9">
        <v>7.4020701374197122</v>
      </c>
      <c r="O38" s="9">
        <v>794.90969000000007</v>
      </c>
      <c r="P38" s="9">
        <v>6.5152630659731496</v>
      </c>
      <c r="Q38" s="9">
        <v>888.57316000000003</v>
      </c>
      <c r="R38" s="9">
        <v>6.4713507220842157</v>
      </c>
      <c r="S38" s="9">
        <v>877.84141</v>
      </c>
      <c r="T38" s="9">
        <v>6.6996885642745179</v>
      </c>
      <c r="U38" s="9">
        <v>912.82884999999999</v>
      </c>
      <c r="V38" s="9">
        <v>7.3248865830362551</v>
      </c>
      <c r="W38" s="9">
        <v>940.5878100000001</v>
      </c>
      <c r="X38" s="9">
        <v>6.9776753098805306</v>
      </c>
      <c r="Y38" s="9">
        <v>971.29531000000009</v>
      </c>
      <c r="Z38" s="9">
        <v>7.2546525008369969</v>
      </c>
      <c r="AA38" s="10">
        <f t="shared" si="0"/>
        <v>10076.62055</v>
      </c>
      <c r="AB38" s="10">
        <f t="shared" si="2"/>
        <v>7.2453973513950851</v>
      </c>
    </row>
    <row r="39" spans="1:28" s="6" customFormat="1" ht="18" customHeight="1" x14ac:dyDescent="0.2">
      <c r="A39" s="3" t="s">
        <v>31</v>
      </c>
      <c r="B39" s="9">
        <v>0</v>
      </c>
      <c r="C39" s="9">
        <v>0</v>
      </c>
      <c r="D39" s="9">
        <v>0</v>
      </c>
      <c r="E39" s="9">
        <v>0</v>
      </c>
      <c r="F39" s="13">
        <v>0</v>
      </c>
      <c r="G39" s="13"/>
      <c r="H39" s="9">
        <v>0</v>
      </c>
      <c r="I39" s="9">
        <v>0</v>
      </c>
      <c r="J39" s="9">
        <v>0</v>
      </c>
      <c r="K39" s="9">
        <v>0</v>
      </c>
      <c r="L39" s="9">
        <v>0</v>
      </c>
      <c r="M39" s="9">
        <v>0</v>
      </c>
      <c r="N39" s="9">
        <v>0</v>
      </c>
      <c r="O39" s="9">
        <v>0</v>
      </c>
      <c r="P39" s="9">
        <v>0</v>
      </c>
      <c r="Q39" s="9">
        <v>0</v>
      </c>
      <c r="R39" s="9">
        <v>0</v>
      </c>
      <c r="S39" s="9">
        <v>0</v>
      </c>
      <c r="T39" s="9">
        <v>0</v>
      </c>
      <c r="U39" s="9">
        <v>0</v>
      </c>
      <c r="V39" s="9">
        <v>0</v>
      </c>
      <c r="W39" s="9">
        <v>0</v>
      </c>
      <c r="X39" s="9">
        <v>0</v>
      </c>
      <c r="Y39" s="9">
        <v>0</v>
      </c>
      <c r="Z39" s="9">
        <v>0</v>
      </c>
      <c r="AA39" s="10">
        <f t="shared" si="0"/>
        <v>0</v>
      </c>
      <c r="AB39" s="10">
        <f t="shared" si="2"/>
        <v>0</v>
      </c>
    </row>
    <row r="40" spans="1:28" s="6" customFormat="1" ht="18" customHeight="1" x14ac:dyDescent="0.25">
      <c r="A40" s="4" t="s">
        <v>32</v>
      </c>
      <c r="B40" s="8">
        <v>823.59533999999996</v>
      </c>
      <c r="C40" s="8">
        <v>8.4232948133384298</v>
      </c>
      <c r="D40" s="8">
        <v>718.47039000000007</v>
      </c>
      <c r="E40" s="8">
        <v>7.6045953026556647</v>
      </c>
      <c r="F40" s="15">
        <v>936.41314</v>
      </c>
      <c r="G40" s="15"/>
      <c r="H40" s="8">
        <v>8.8422297698820831</v>
      </c>
      <c r="I40" s="8">
        <v>910.49699999999996</v>
      </c>
      <c r="J40" s="8">
        <v>8.8588882194090015</v>
      </c>
      <c r="K40" s="8">
        <v>803.43592000000001</v>
      </c>
      <c r="L40" s="8">
        <v>8.0611638677075099</v>
      </c>
      <c r="M40" s="8">
        <v>828.37858000000006</v>
      </c>
      <c r="N40" s="8">
        <v>7.7774221410622095</v>
      </c>
      <c r="O40" s="8">
        <v>835.06668000000002</v>
      </c>
      <c r="P40" s="8">
        <v>6.8443990132122048</v>
      </c>
      <c r="Q40" s="8">
        <v>934.74202000000002</v>
      </c>
      <c r="R40" s="8">
        <v>6.8075918994553675</v>
      </c>
      <c r="S40" s="8">
        <v>923.69469000000004</v>
      </c>
      <c r="T40" s="8">
        <v>7.0496409499229431</v>
      </c>
      <c r="U40" s="8">
        <v>956.63072</v>
      </c>
      <c r="V40" s="8">
        <v>7.6763694813636887</v>
      </c>
      <c r="W40" s="8">
        <v>983.64804000000004</v>
      </c>
      <c r="X40" s="8">
        <v>7.297114176208999</v>
      </c>
      <c r="Y40" s="8">
        <v>1056.1975600000001</v>
      </c>
      <c r="Z40" s="8">
        <v>7.8887915870117151</v>
      </c>
      <c r="AA40" s="11">
        <f t="shared" si="0"/>
        <v>10710.77008</v>
      </c>
      <c r="AB40" s="11">
        <f t="shared" si="2"/>
        <v>7.7013701948947277</v>
      </c>
    </row>
    <row r="41" spans="1:28" s="6" customFormat="1" ht="17.25" customHeight="1" x14ac:dyDescent="0.25">
      <c r="A41" s="4" t="s">
        <v>33</v>
      </c>
      <c r="B41" s="8">
        <v>9777.5912899999985</v>
      </c>
      <c r="C41" s="8">
        <v>100</v>
      </c>
      <c r="D41" s="8">
        <v>9447.8451700000005</v>
      </c>
      <c r="E41" s="8">
        <v>100</v>
      </c>
      <c r="F41" s="15">
        <v>10590.237580000003</v>
      </c>
      <c r="G41" s="15"/>
      <c r="H41" s="8">
        <v>100</v>
      </c>
      <c r="I41" s="8">
        <v>10277.779530000002</v>
      </c>
      <c r="J41" s="8">
        <v>100</v>
      </c>
      <c r="K41" s="8">
        <v>9966.7483900000007</v>
      </c>
      <c r="L41" s="8">
        <v>100</v>
      </c>
      <c r="M41" s="8">
        <v>10651.06876</v>
      </c>
      <c r="N41" s="8">
        <v>100</v>
      </c>
      <c r="O41" s="8">
        <v>12200.730529999999</v>
      </c>
      <c r="P41" s="8">
        <v>100</v>
      </c>
      <c r="Q41" s="8">
        <v>13730.876259999997</v>
      </c>
      <c r="R41" s="8">
        <v>100</v>
      </c>
      <c r="S41" s="8">
        <v>13102.719649999999</v>
      </c>
      <c r="T41" s="8">
        <v>100</v>
      </c>
      <c r="U41" s="8">
        <v>12462.020260000001</v>
      </c>
      <c r="V41" s="8">
        <v>100</v>
      </c>
      <c r="W41" s="8">
        <v>13479.959559999999</v>
      </c>
      <c r="X41" s="8">
        <v>100</v>
      </c>
      <c r="Y41" s="8">
        <v>13388.584910000001</v>
      </c>
      <c r="Z41" s="8">
        <v>100</v>
      </c>
      <c r="AA41" s="11">
        <f t="shared" si="0"/>
        <v>139076.16188999999</v>
      </c>
      <c r="AB41" s="11">
        <f t="shared" si="2"/>
        <v>100</v>
      </c>
    </row>
    <row r="42" spans="1:28" s="6" customFormat="1" ht="18" customHeight="1" x14ac:dyDescent="0.25">
      <c r="A42" s="4" t="s">
        <v>34</v>
      </c>
      <c r="B42" s="8">
        <v>158.98603</v>
      </c>
      <c r="C42" s="5"/>
      <c r="D42" s="8">
        <v>-23.936880000000002</v>
      </c>
      <c r="E42" s="5"/>
      <c r="F42" s="15">
        <v>-186.53712999999999</v>
      </c>
      <c r="G42" s="15"/>
      <c r="H42" s="5"/>
      <c r="I42" s="8">
        <v>43.865259999999999</v>
      </c>
      <c r="J42" s="5"/>
      <c r="K42" s="8">
        <v>-144.48752999999999</v>
      </c>
      <c r="L42" s="5"/>
      <c r="M42" s="8">
        <v>434.09901000000002</v>
      </c>
      <c r="N42" s="5"/>
      <c r="O42" s="8">
        <v>1898.2406299999998</v>
      </c>
      <c r="P42" s="5"/>
      <c r="Q42" s="8">
        <v>1294.4232500000001</v>
      </c>
      <c r="R42" s="5"/>
      <c r="S42" s="8">
        <v>708.97818000000007</v>
      </c>
      <c r="T42" s="5"/>
      <c r="U42" s="8">
        <v>2368.7258500000003</v>
      </c>
      <c r="V42" s="5"/>
      <c r="W42" s="8">
        <v>-415.86085000000003</v>
      </c>
      <c r="X42" s="5"/>
      <c r="Y42" s="8">
        <v>-395.50582000000003</v>
      </c>
      <c r="Z42" s="5"/>
      <c r="AA42" s="10">
        <f t="shared" si="0"/>
        <v>5740.9899999999989</v>
      </c>
      <c r="AB42"/>
    </row>
  </sheetData>
  <mergeCells count="59">
    <mergeCell ref="Y9:Y10"/>
    <mergeCell ref="F39:G39"/>
    <mergeCell ref="F40:G40"/>
    <mergeCell ref="F41:G41"/>
    <mergeCell ref="F42:G42"/>
    <mergeCell ref="T9:T10"/>
    <mergeCell ref="U9:U10"/>
    <mergeCell ref="V9:V10"/>
    <mergeCell ref="W9:W10"/>
    <mergeCell ref="X9:X10"/>
    <mergeCell ref="D9:D10"/>
    <mergeCell ref="E9:E10"/>
    <mergeCell ref="F9:G10"/>
    <mergeCell ref="H9:H10"/>
    <mergeCell ref="I9:I10"/>
    <mergeCell ref="F38:G38"/>
    <mergeCell ref="F27:G27"/>
    <mergeCell ref="F28:G28"/>
    <mergeCell ref="F29:G29"/>
    <mergeCell ref="F30:G30"/>
    <mergeCell ref="F31:G31"/>
    <mergeCell ref="F32:G32"/>
    <mergeCell ref="F33:G33"/>
    <mergeCell ref="F34:G34"/>
    <mergeCell ref="F35:G35"/>
    <mergeCell ref="F36:G36"/>
    <mergeCell ref="F37:G37"/>
    <mergeCell ref="F14:G14"/>
    <mergeCell ref="A1:F1"/>
    <mergeCell ref="F26:G26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B9:B10"/>
    <mergeCell ref="C9:C10"/>
    <mergeCell ref="AA9:AA10"/>
    <mergeCell ref="AB9:AB10"/>
    <mergeCell ref="F11:G11"/>
    <mergeCell ref="F12:G12"/>
    <mergeCell ref="F13:G13"/>
    <mergeCell ref="N9:N10"/>
    <mergeCell ref="J9:J10"/>
    <mergeCell ref="K9:K10"/>
    <mergeCell ref="L9:L10"/>
    <mergeCell ref="M9:M10"/>
    <mergeCell ref="Z9:Z10"/>
    <mergeCell ref="O9:O10"/>
    <mergeCell ref="P9:P10"/>
    <mergeCell ref="Q9:Q10"/>
    <mergeCell ref="R9:R10"/>
    <mergeCell ref="S9:S10"/>
  </mergeCells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DRO - MENSAL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 Humberto Borges Junior</dc:creator>
  <cp:lastModifiedBy>Jose Humberto Borges Junior</cp:lastModifiedBy>
  <dcterms:created xsi:type="dcterms:W3CDTF">2015-06-12T20:31:03Z</dcterms:created>
  <dcterms:modified xsi:type="dcterms:W3CDTF">2015-09-14T22:15:06Z</dcterms:modified>
</cp:coreProperties>
</file>