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jose.borges\Desktop\acertos\10\AZUL_10\"/>
    </mc:Choice>
  </mc:AlternateContent>
  <bookViews>
    <workbookView xWindow="0" yWindow="0" windowWidth="24000" windowHeight="9135"/>
  </bookViews>
  <sheets>
    <sheet name="DRO - MENSAL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117" i="1" l="1"/>
  <c r="AA116" i="1"/>
  <c r="AB116" i="1" s="1"/>
  <c r="AA115" i="1"/>
  <c r="AB115" i="1" s="1"/>
  <c r="AA114" i="1"/>
  <c r="AA113" i="1"/>
  <c r="AA112" i="1"/>
  <c r="AB112" i="1" s="1"/>
  <c r="AA111" i="1"/>
  <c r="AB111" i="1" s="1"/>
  <c r="AA110" i="1"/>
  <c r="AA109" i="1"/>
  <c r="AB109" i="1" s="1"/>
  <c r="AA108" i="1"/>
  <c r="AB108" i="1" s="1"/>
  <c r="AA107" i="1"/>
  <c r="AA106" i="1"/>
  <c r="AA105" i="1"/>
  <c r="AB105" i="1" s="1"/>
  <c r="AA104" i="1"/>
  <c r="AA103" i="1"/>
  <c r="AA102" i="1"/>
  <c r="AA101" i="1"/>
  <c r="AB101" i="1" s="1"/>
  <c r="AA100" i="1"/>
  <c r="AA99" i="1"/>
  <c r="AA98" i="1"/>
  <c r="AA97" i="1"/>
  <c r="AB97" i="1" s="1"/>
  <c r="AA96" i="1"/>
  <c r="AA95" i="1"/>
  <c r="AB95" i="1" s="1"/>
  <c r="AA94" i="1"/>
  <c r="AA93" i="1"/>
  <c r="AA92" i="1"/>
  <c r="AA91" i="1"/>
  <c r="AB91" i="1" s="1"/>
  <c r="AA90" i="1"/>
  <c r="AA89" i="1"/>
  <c r="AA88" i="1"/>
  <c r="AA87" i="1"/>
  <c r="AB87" i="1" s="1"/>
  <c r="AA86" i="1"/>
  <c r="D49" i="1"/>
  <c r="D50" i="1"/>
  <c r="D51" i="1"/>
  <c r="D52" i="1"/>
  <c r="D53" i="1"/>
  <c r="E53" i="1" s="1"/>
  <c r="D54" i="1"/>
  <c r="D55" i="1"/>
  <c r="D56" i="1"/>
  <c r="D57" i="1"/>
  <c r="D58" i="1"/>
  <c r="E58" i="1" s="1"/>
  <c r="D59" i="1"/>
  <c r="D60" i="1"/>
  <c r="D61" i="1"/>
  <c r="D62" i="1"/>
  <c r="E62" i="1" s="1"/>
  <c r="D63" i="1"/>
  <c r="D64" i="1"/>
  <c r="D65" i="1"/>
  <c r="D66" i="1"/>
  <c r="E66" i="1" s="1"/>
  <c r="D67" i="1"/>
  <c r="D68" i="1"/>
  <c r="D69" i="1"/>
  <c r="D70" i="1"/>
  <c r="E70" i="1" s="1"/>
  <c r="D71" i="1"/>
  <c r="D72" i="1"/>
  <c r="D73" i="1"/>
  <c r="D74" i="1"/>
  <c r="D75" i="1"/>
  <c r="D76" i="1"/>
  <c r="D77" i="1"/>
  <c r="D78" i="1"/>
  <c r="E78" i="1" s="1"/>
  <c r="D79" i="1"/>
  <c r="D48" i="1"/>
  <c r="E49" i="1"/>
  <c r="AA42" i="1"/>
  <c r="AA41" i="1"/>
  <c r="AB41" i="1" s="1"/>
  <c r="AA40" i="1"/>
  <c r="AA39" i="1"/>
  <c r="AB39" i="1" s="1"/>
  <c r="AA38" i="1"/>
  <c r="AA37" i="1"/>
  <c r="AB37" i="1" s="1"/>
  <c r="AA36" i="1"/>
  <c r="AB36" i="1" s="1"/>
  <c r="AA35" i="1"/>
  <c r="AB35" i="1" s="1"/>
  <c r="AA34" i="1"/>
  <c r="AA33" i="1"/>
  <c r="AB33" i="1" s="1"/>
  <c r="AA32" i="1"/>
  <c r="AB32" i="1" s="1"/>
  <c r="AA31" i="1"/>
  <c r="AB31" i="1" s="1"/>
  <c r="AA30" i="1"/>
  <c r="AA29" i="1"/>
  <c r="AB29" i="1" s="1"/>
  <c r="AA28" i="1"/>
  <c r="AB28" i="1" s="1"/>
  <c r="AA27" i="1"/>
  <c r="AB27" i="1" s="1"/>
  <c r="AA26" i="1"/>
  <c r="AA25" i="1"/>
  <c r="AB25" i="1" s="1"/>
  <c r="AA24" i="1"/>
  <c r="AB24" i="1" s="1"/>
  <c r="AA23" i="1"/>
  <c r="AB23" i="1" s="1"/>
  <c r="AA22" i="1"/>
  <c r="AA21" i="1"/>
  <c r="AB21" i="1" s="1"/>
  <c r="AA20" i="1"/>
  <c r="AB20" i="1" s="1"/>
  <c r="AA19" i="1"/>
  <c r="AB19" i="1" s="1"/>
  <c r="AA18" i="1"/>
  <c r="AA17" i="1"/>
  <c r="AA16" i="1"/>
  <c r="AB16" i="1" s="1"/>
  <c r="AA15" i="1"/>
  <c r="AB15" i="1" s="1"/>
  <c r="AA14" i="1"/>
  <c r="AA13" i="1"/>
  <c r="AA12" i="1"/>
  <c r="AB12" i="1" s="1"/>
  <c r="AA11" i="1"/>
  <c r="AB11" i="1" s="1"/>
  <c r="E59" i="1" l="1"/>
  <c r="E77" i="1"/>
  <c r="E69" i="1"/>
  <c r="E61" i="1"/>
  <c r="E50" i="1"/>
  <c r="E75" i="1"/>
  <c r="E71" i="1"/>
  <c r="E67" i="1"/>
  <c r="E63" i="1"/>
  <c r="AB99" i="1"/>
  <c r="AB103" i="1"/>
  <c r="E74" i="1"/>
  <c r="E73" i="1"/>
  <c r="E65" i="1"/>
  <c r="E57" i="1"/>
  <c r="E76" i="1"/>
  <c r="E72" i="1"/>
  <c r="E68" i="1"/>
  <c r="E64" i="1"/>
  <c r="E60" i="1"/>
  <c r="AB98" i="1"/>
  <c r="AB102" i="1"/>
  <c r="AB106" i="1"/>
  <c r="AB113" i="1"/>
  <c r="AB13" i="1"/>
  <c r="AB17" i="1"/>
  <c r="E55" i="1"/>
  <c r="E51" i="1"/>
  <c r="AB14" i="1"/>
  <c r="AB18" i="1"/>
  <c r="AB22" i="1"/>
  <c r="AB26" i="1"/>
  <c r="AB30" i="1"/>
  <c r="AB34" i="1"/>
  <c r="AB38" i="1"/>
  <c r="E54" i="1"/>
  <c r="AB96" i="1"/>
  <c r="AB100" i="1"/>
  <c r="AB104" i="1"/>
  <c r="AB107" i="1"/>
  <c r="AB110" i="1"/>
  <c r="AB114" i="1"/>
  <c r="E48" i="1"/>
  <c r="E56" i="1"/>
  <c r="AB40" i="1"/>
  <c r="AB88" i="1"/>
  <c r="AB92" i="1"/>
  <c r="AB89" i="1"/>
  <c r="AB93" i="1"/>
  <c r="E52" i="1"/>
  <c r="AB86" i="1"/>
  <c r="AB90" i="1"/>
  <c r="AB94" i="1"/>
</calcChain>
</file>

<file path=xl/sharedStrings.xml><?xml version="1.0" encoding="utf-8"?>
<sst xmlns="http://schemas.openxmlformats.org/spreadsheetml/2006/main" count="168" uniqueCount="42">
  <si>
    <t>Valores Mensais</t>
  </si>
  <si>
    <t xml:space="preserve">% </t>
  </si>
  <si>
    <t>Em milhares de reais</t>
  </si>
  <si>
    <t>Receita de Passagem</t>
  </si>
  <si>
    <t>Receita de Excesso de Bagagem</t>
  </si>
  <si>
    <t>Receita de Carga</t>
  </si>
  <si>
    <t>Receita de Mala Postal</t>
  </si>
  <si>
    <t>Receita de Fretamento - Passageiro</t>
  </si>
  <si>
    <t>Receita de Fretamento - Carga</t>
  </si>
  <si>
    <t>Receita de Rede Postal Noturna</t>
  </si>
  <si>
    <t>Receita de Suplementação Tarifária</t>
  </si>
  <si>
    <t>Outras Receitas de Voo</t>
  </si>
  <si>
    <t>Total da Receita de Voo</t>
  </si>
  <si>
    <t>Custo com Tripulantes Técnicos</t>
  </si>
  <si>
    <t>Custo com Comissários de Bordo</t>
  </si>
  <si>
    <t>Custo com Combustível</t>
  </si>
  <si>
    <t>Depreciação de Equipamentos de Voo</t>
  </si>
  <si>
    <t>Custo com Manutenções e Revisões</t>
  </si>
  <si>
    <t>Custo com Seguro de Aeronaves</t>
  </si>
  <si>
    <t xml:space="preserve">Custo de Arrendamento de Aeronaves	</t>
  </si>
  <si>
    <t>Custo com Tarifas Aeroportuárias</t>
  </si>
  <si>
    <t>Custo com Tarifas de Navegação Aérea</t>
  </si>
  <si>
    <t>Total de Custos Diretos</t>
  </si>
  <si>
    <t>Custo Organização Terrestre</t>
  </si>
  <si>
    <t>Custo Serviço de Bordo</t>
  </si>
  <si>
    <t>Outros Custos Indiretos</t>
  </si>
  <si>
    <t>Total de Custos Indiretos</t>
  </si>
  <si>
    <t>Total de Custos</t>
  </si>
  <si>
    <t>Organização Tráfego Passageiro</t>
  </si>
  <si>
    <t>Organização Tráfego Carga</t>
  </si>
  <si>
    <t>Despesas Administrativas e Gerais</t>
  </si>
  <si>
    <t>Outras Despesas Operacionais</t>
  </si>
  <si>
    <t>Total de Despesas Operacionais</t>
  </si>
  <si>
    <t>Total de Custos e Despesas Operacionais</t>
  </si>
  <si>
    <t>Resultado de Voo</t>
  </si>
  <si>
    <t>Demonstrativo do Relatório Operacional - DRO
Empresas Brasileiras Concessionárias de Transporte Aéreo Público</t>
  </si>
  <si>
    <t>REDE DOMÉSTICA</t>
  </si>
  <si>
    <t>#DIV/0</t>
  </si>
  <si>
    <t>AZU</t>
  </si>
  <si>
    <t>REDE INTERNACIONAL</t>
  </si>
  <si>
    <t>Total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</si>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</sst>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4"/>
      <color indexed="8"/>
      <name val="Arial"/>
    </font>
    <font>
      <b/>
      <sz val="11"/>
      <color indexed="9"/>
      <name val="Arial"/>
    </font>
    <font>
      <sz val="12"/>
      <color indexed="8"/>
      <name val="Arial"/>
    </font>
    <font>
      <sz val="9"/>
      <color indexed="9"/>
      <name val="Arial"/>
    </font>
    <font>
      <sz val="9"/>
      <color indexed="8"/>
      <name val="Arial"/>
    </font>
    <font>
      <b/>
      <sz val="11"/>
      <color indexed="8"/>
      <name val="Arial"/>
    </font>
    <font>
      <sz val="6"/>
      <color indexed="8"/>
      <name val="Arial"/>
    </font>
    <font>
      <b/>
      <sz val="12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54"/>
        <bgColor indexed="9"/>
      </patternFill>
    </fill>
  </fills>
  <borders count="3">
    <border>
      <left/>
      <right/>
      <top/>
      <bottom/>
      <diagonal/>
    </border>
    <border>
      <left style="thin">
        <color indexed="31"/>
      </left>
      <right style="thin">
        <color indexed="31"/>
      </right>
      <top style="thin">
        <color indexed="31"/>
      </top>
      <bottom style="thin">
        <color indexed="31"/>
      </bottom>
      <diagonal/>
    </border>
    <border>
      <left/>
      <right/>
      <top/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4" fillId="3" borderId="1" xfId="0" applyFont="1" applyFill="1" applyBorder="1" applyAlignment="1">
      <alignment horizontal="left"/>
    </xf>
    <xf numFmtId="4" fontId="5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6" fillId="2" borderId="1" xfId="0" applyFont="1" applyFill="1" applyBorder="1" applyAlignment="1">
      <alignment horizontal="right"/>
    </xf>
    <xf numFmtId="0" fontId="7" fillId="2" borderId="0" xfId="0" applyFont="1" applyFill="1" applyAlignment="1">
      <alignment vertical="center"/>
    </xf>
    <xf numFmtId="0" fontId="8" fillId="2" borderId="2" xfId="0" applyFont="1" applyFill="1" applyBorder="1" applyAlignment="1">
      <alignment horizontal="left"/>
    </xf>
    <xf numFmtId="4" fontId="6" fillId="2" borderId="1" xfId="0" applyNumberFormat="1" applyFont="1" applyFill="1" applyBorder="1" applyAlignment="1">
      <alignment horizontal="right"/>
    </xf>
    <xf numFmtId="4" fontId="5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right"/>
    </xf>
    <xf numFmtId="0" fontId="2" fillId="3" borderId="1" xfId="0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right"/>
    </xf>
    <xf numFmtId="0" fontId="1" fillId="2" borderId="2" xfId="0" applyFont="1" applyFill="1" applyBorder="1" applyAlignment="1">
      <alignment horizontal="lef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17"/>
  <sheetViews>
    <sheetView tabSelected="1" topLeftCell="A100" zoomScale="115" zoomScaleNormal="115" workbookViewId="0">
      <selection activeCell="A118" sqref="A118:XFD121"/>
    </sheetView>
  </sheetViews>
  <sheetFormatPr defaultRowHeight="15" x14ac:dyDescent="0.25"/>
  <cols>
    <col min="1" max="1" width="44.5703125" bestFit="1" customWidth="1"/>
    <col min="2" max="2" width="10.140625" bestFit="1" customWidth="1"/>
    <col min="3" max="3" width="7.28515625" bestFit="1" customWidth="1"/>
    <col min="4" max="4" width="10.140625" bestFit="1" customWidth="1"/>
    <col min="5" max="5" width="7.28515625" bestFit="1" customWidth="1"/>
    <col min="8" max="8" width="7.28515625" bestFit="1" customWidth="1"/>
    <col min="9" max="9" width="11" bestFit="1" customWidth="1"/>
    <col min="10" max="10" width="7.28515625" bestFit="1" customWidth="1"/>
    <col min="11" max="11" width="10.140625" bestFit="1" customWidth="1"/>
    <col min="12" max="12" width="7.28515625" bestFit="1" customWidth="1"/>
    <col min="13" max="13" width="11" bestFit="1" customWidth="1"/>
    <col min="14" max="14" width="7.28515625" bestFit="1" customWidth="1"/>
    <col min="15" max="15" width="10.140625" bestFit="1" customWidth="1"/>
    <col min="16" max="16" width="7.28515625" bestFit="1" customWidth="1"/>
    <col min="17" max="17" width="11" bestFit="1" customWidth="1"/>
    <col min="18" max="18" width="7.28515625" bestFit="1" customWidth="1"/>
    <col min="19" max="19" width="11" bestFit="1" customWidth="1"/>
    <col min="20" max="20" width="7.28515625" bestFit="1" customWidth="1"/>
    <col min="21" max="21" width="10.140625" bestFit="1" customWidth="1"/>
    <col min="22" max="22" width="7.28515625" bestFit="1" customWidth="1"/>
    <col min="23" max="23" width="10.140625" bestFit="1" customWidth="1"/>
    <col min="24" max="24" width="7.28515625" bestFit="1" customWidth="1"/>
    <col min="25" max="25" width="11.28515625" bestFit="1" customWidth="1"/>
    <col min="26" max="26" width="7.28515625" bestFit="1" customWidth="1"/>
    <col min="27" max="27" width="11.28515625" bestFit="1" customWidth="1"/>
    <col min="28" max="28" width="7.28515625" bestFit="1" customWidth="1"/>
  </cols>
  <sheetData>
    <row r="1" spans="1:28" ht="18" customHeight="1" x14ac:dyDescent="0.25">
      <c r="A1" s="17" t="s">
        <v>35</v>
      </c>
      <c r="B1" s="17"/>
      <c r="C1" s="17"/>
      <c r="D1" s="17"/>
      <c r="E1" s="17"/>
      <c r="F1" s="17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</row>
    <row r="2" spans="1:28" x14ac:dyDescent="0.25">
      <c r="A2" s="10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</row>
    <row r="3" spans="1:28" ht="15.75" x14ac:dyDescent="0.25">
      <c r="A3" s="11">
        <v>2010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</row>
    <row r="4" spans="1:28" x14ac:dyDescent="0.25">
      <c r="A4" s="10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10"/>
      <c r="U4" s="10"/>
      <c r="V4" s="10"/>
      <c r="W4" s="10"/>
      <c r="X4" s="10"/>
      <c r="Y4" s="10"/>
      <c r="Z4" s="10"/>
    </row>
    <row r="5" spans="1:28" ht="15.75" x14ac:dyDescent="0.25">
      <c r="A5" s="11" t="s">
        <v>38</v>
      </c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  <c r="Q5" s="10"/>
      <c r="R5" s="10"/>
      <c r="S5" s="10"/>
      <c r="T5" s="10"/>
      <c r="U5" s="10"/>
      <c r="V5" s="10"/>
      <c r="W5" s="10"/>
      <c r="X5" s="10"/>
      <c r="Y5" s="10"/>
      <c r="Z5" s="10"/>
    </row>
    <row r="6" spans="1:28" x14ac:dyDescent="0.25">
      <c r="A6" s="10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10"/>
      <c r="U6" s="10"/>
      <c r="V6" s="10"/>
      <c r="W6" s="10"/>
      <c r="X6" s="10"/>
      <c r="Y6" s="10"/>
      <c r="Z6" s="10"/>
    </row>
    <row r="7" spans="1:28" ht="15.75" x14ac:dyDescent="0.25">
      <c r="A7" s="11" t="s">
        <v>36</v>
      </c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</row>
    <row r="8" spans="1:28" x14ac:dyDescent="0.25">
      <c r="A8" s="10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</row>
    <row r="9" spans="1:28" ht="18" x14ac:dyDescent="0.25">
      <c r="A9" s="1" t="s">
        <v>0</v>
      </c>
      <c r="B9" s="15">
        <v>1</v>
      </c>
      <c r="C9" s="15" t="s">
        <v>1</v>
      </c>
      <c r="D9" s="15">
        <v>2</v>
      </c>
      <c r="E9" s="15" t="s">
        <v>1</v>
      </c>
      <c r="F9" s="15">
        <v>3</v>
      </c>
      <c r="G9" s="15"/>
      <c r="H9" s="15" t="s">
        <v>1</v>
      </c>
      <c r="I9" s="15">
        <v>4</v>
      </c>
      <c r="J9" s="15" t="s">
        <v>1</v>
      </c>
      <c r="K9" s="15">
        <v>5</v>
      </c>
      <c r="L9" s="15" t="s">
        <v>1</v>
      </c>
      <c r="M9" s="15">
        <v>6</v>
      </c>
      <c r="N9" s="15" t="s">
        <v>1</v>
      </c>
      <c r="O9" s="15">
        <v>7</v>
      </c>
      <c r="P9" s="15" t="s">
        <v>1</v>
      </c>
      <c r="Q9" s="15">
        <v>8</v>
      </c>
      <c r="R9" s="15" t="s">
        <v>1</v>
      </c>
      <c r="S9" s="15">
        <v>9</v>
      </c>
      <c r="T9" s="15" t="s">
        <v>1</v>
      </c>
      <c r="U9" s="15">
        <v>10</v>
      </c>
      <c r="V9" s="15" t="s">
        <v>1</v>
      </c>
      <c r="W9" s="15">
        <v>11</v>
      </c>
      <c r="X9" s="15" t="s">
        <v>1</v>
      </c>
      <c r="Y9" s="15">
        <v>12</v>
      </c>
      <c r="Z9" s="15" t="s">
        <v>1</v>
      </c>
      <c r="AA9" s="15" t="s">
        <v>40</v>
      </c>
      <c r="AB9" s="15" t="s">
        <v>1</v>
      </c>
    </row>
    <row r="10" spans="1:28" x14ac:dyDescent="0.25">
      <c r="A10" s="2" t="s">
        <v>2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15"/>
    </row>
    <row r="11" spans="1:28" x14ac:dyDescent="0.25">
      <c r="A11" s="3" t="s">
        <v>3</v>
      </c>
      <c r="B11" s="5">
        <v>58979.588109999997</v>
      </c>
      <c r="C11" s="5">
        <v>95.300731250526084</v>
      </c>
      <c r="D11" s="5">
        <v>48286.089670000001</v>
      </c>
      <c r="E11" s="5">
        <v>92.240117076075563</v>
      </c>
      <c r="F11" s="16">
        <v>48427.07645</v>
      </c>
      <c r="G11" s="16"/>
      <c r="H11" s="5">
        <v>88.782064136935659</v>
      </c>
      <c r="I11" s="5">
        <v>49099.127990000001</v>
      </c>
      <c r="J11" s="5">
        <v>91.443335642212418</v>
      </c>
      <c r="K11" s="5">
        <v>51439.270560000004</v>
      </c>
      <c r="L11" s="5">
        <v>90.019591592933494</v>
      </c>
      <c r="M11" s="5">
        <v>49571.780009999995</v>
      </c>
      <c r="N11" s="5">
        <v>87.90701007029206</v>
      </c>
      <c r="O11" s="5">
        <v>73902.500239999994</v>
      </c>
      <c r="P11" s="5">
        <v>90.456051515487687</v>
      </c>
      <c r="Q11" s="5">
        <v>63223.163520000002</v>
      </c>
      <c r="R11" s="5">
        <v>89.788705760011894</v>
      </c>
      <c r="S11" s="5">
        <v>72022.921560000003</v>
      </c>
      <c r="T11" s="5">
        <v>90.614733981454592</v>
      </c>
      <c r="U11" s="5">
        <v>76914.85904000001</v>
      </c>
      <c r="V11" s="4" t="s">
        <v>37</v>
      </c>
      <c r="W11" s="4">
        <v>0</v>
      </c>
      <c r="X11" s="4" t="s">
        <v>37</v>
      </c>
      <c r="Y11" s="4">
        <v>0</v>
      </c>
      <c r="Z11" s="4" t="s">
        <v>37</v>
      </c>
      <c r="AA11" s="13">
        <f>Y11+W11+U11+S11+Q11+O11+M11+K11+I11+D11+B11+F11</f>
        <v>591866.37714999996</v>
      </c>
      <c r="AB11" s="13">
        <f>(AA11*100)/AA$20</f>
        <v>90.670815823340163</v>
      </c>
    </row>
    <row r="12" spans="1:28" x14ac:dyDescent="0.25">
      <c r="A12" s="3" t="s">
        <v>4</v>
      </c>
      <c r="B12" s="5">
        <v>460.66012999999998</v>
      </c>
      <c r="C12" s="5">
        <v>0.74434645364230578</v>
      </c>
      <c r="D12" s="5">
        <v>427.36153000000002</v>
      </c>
      <c r="E12" s="5">
        <v>0.81638165008632357</v>
      </c>
      <c r="F12" s="16">
        <v>476.80495999999999</v>
      </c>
      <c r="G12" s="16"/>
      <c r="H12" s="5">
        <v>0.87413347331085967</v>
      </c>
      <c r="I12" s="5">
        <v>454.95757000000003</v>
      </c>
      <c r="J12" s="5">
        <v>0.84732335337907794</v>
      </c>
      <c r="K12" s="5">
        <v>524.38787000000002</v>
      </c>
      <c r="L12" s="5">
        <v>0.91768762231235457</v>
      </c>
      <c r="M12" s="5">
        <v>513.68456000000003</v>
      </c>
      <c r="N12" s="5">
        <v>0.9109310535099655</v>
      </c>
      <c r="O12" s="5">
        <v>610.91928000000007</v>
      </c>
      <c r="P12" s="5">
        <v>0.7477601662193053</v>
      </c>
      <c r="Q12" s="5">
        <v>720.76668000000006</v>
      </c>
      <c r="R12" s="5">
        <v>1.0236233644282635</v>
      </c>
      <c r="S12" s="5">
        <v>699.10255000000006</v>
      </c>
      <c r="T12" s="5">
        <v>0.87956709089109275</v>
      </c>
      <c r="U12" s="5">
        <v>694.06957000000011</v>
      </c>
      <c r="V12" s="4" t="s">
        <v>37</v>
      </c>
      <c r="W12" s="4">
        <v>0</v>
      </c>
      <c r="X12" s="4" t="s">
        <v>37</v>
      </c>
      <c r="Y12" s="4">
        <v>0</v>
      </c>
      <c r="Z12" s="4" t="s">
        <v>37</v>
      </c>
      <c r="AA12" s="13">
        <f t="shared" ref="AA12:AA42" si="0">Y12+W12+U12+S12+Q12+O12+M12+K12+I12+D12+B12+F12</f>
        <v>5582.7147000000014</v>
      </c>
      <c r="AB12" s="13">
        <f t="shared" ref="AB12:AB20" si="1">(AA12*100)/AA$20</f>
        <v>0.85524252753703467</v>
      </c>
    </row>
    <row r="13" spans="1:28" x14ac:dyDescent="0.25">
      <c r="A13" s="3" t="s">
        <v>5</v>
      </c>
      <c r="B13" s="5">
        <v>480.93016999999998</v>
      </c>
      <c r="C13" s="5">
        <v>0.77709930418569373</v>
      </c>
      <c r="D13" s="5">
        <v>585.03488000000004</v>
      </c>
      <c r="E13" s="5">
        <v>1.1175824382050819</v>
      </c>
      <c r="F13" s="16">
        <v>852.83389999999997</v>
      </c>
      <c r="G13" s="16"/>
      <c r="H13" s="5">
        <v>1.5635128023086136</v>
      </c>
      <c r="I13" s="5">
        <v>889.61225000000002</v>
      </c>
      <c r="J13" s="5">
        <v>1.6568341414279726</v>
      </c>
      <c r="K13" s="5">
        <v>1198.22092</v>
      </c>
      <c r="L13" s="5">
        <v>2.0969068317307222</v>
      </c>
      <c r="M13" s="5">
        <v>1145.3179700000001</v>
      </c>
      <c r="N13" s="5">
        <v>2.0310240685762389</v>
      </c>
      <c r="O13" s="5">
        <v>1400.22624</v>
      </c>
      <c r="P13" s="5">
        <v>1.713865383274584</v>
      </c>
      <c r="Q13" s="5">
        <v>1556.2853900000002</v>
      </c>
      <c r="R13" s="5">
        <v>2.2102160534423598</v>
      </c>
      <c r="S13" s="5">
        <v>1651.36823</v>
      </c>
      <c r="T13" s="5">
        <v>2.0776481934604201</v>
      </c>
      <c r="U13" s="5">
        <v>1932.29251</v>
      </c>
      <c r="V13" s="4" t="s">
        <v>37</v>
      </c>
      <c r="W13" s="4">
        <v>0</v>
      </c>
      <c r="X13" s="4" t="s">
        <v>37</v>
      </c>
      <c r="Y13" s="4">
        <v>0</v>
      </c>
      <c r="Z13" s="4" t="s">
        <v>37</v>
      </c>
      <c r="AA13" s="13">
        <f t="shared" si="0"/>
        <v>11692.122459999999</v>
      </c>
      <c r="AB13" s="13">
        <f t="shared" si="1"/>
        <v>1.7911716615149487</v>
      </c>
    </row>
    <row r="14" spans="1:28" x14ac:dyDescent="0.25">
      <c r="A14" s="3" t="s">
        <v>6</v>
      </c>
      <c r="B14" s="5">
        <v>0</v>
      </c>
      <c r="C14" s="5">
        <v>0</v>
      </c>
      <c r="D14" s="5">
        <v>0</v>
      </c>
      <c r="E14" s="5">
        <v>0</v>
      </c>
      <c r="F14" s="16">
        <v>0</v>
      </c>
      <c r="G14" s="16"/>
      <c r="H14" s="5">
        <v>0</v>
      </c>
      <c r="I14" s="5">
        <v>0</v>
      </c>
      <c r="J14" s="5">
        <v>0</v>
      </c>
      <c r="K14" s="5">
        <v>0</v>
      </c>
      <c r="L14" s="5">
        <v>0</v>
      </c>
      <c r="M14" s="5">
        <v>0</v>
      </c>
      <c r="N14" s="5">
        <v>0</v>
      </c>
      <c r="O14" s="5">
        <v>0</v>
      </c>
      <c r="P14" s="5">
        <v>0</v>
      </c>
      <c r="Q14" s="5">
        <v>0</v>
      </c>
      <c r="R14" s="5">
        <v>0</v>
      </c>
      <c r="S14" s="5">
        <v>0</v>
      </c>
      <c r="T14" s="5">
        <v>0</v>
      </c>
      <c r="U14" s="5">
        <v>0</v>
      </c>
      <c r="V14" s="4" t="s">
        <v>37</v>
      </c>
      <c r="W14" s="4">
        <v>0</v>
      </c>
      <c r="X14" s="4" t="s">
        <v>37</v>
      </c>
      <c r="Y14" s="4">
        <v>0</v>
      </c>
      <c r="Z14" s="4" t="s">
        <v>37</v>
      </c>
      <c r="AA14" s="13">
        <f t="shared" si="0"/>
        <v>0</v>
      </c>
      <c r="AB14" s="13">
        <f t="shared" si="1"/>
        <v>0</v>
      </c>
    </row>
    <row r="15" spans="1:28" x14ac:dyDescent="0.25">
      <c r="A15" s="3" t="s">
        <v>7</v>
      </c>
      <c r="B15" s="5">
        <v>366.31020000000001</v>
      </c>
      <c r="C15" s="5">
        <v>0.59189341674306339</v>
      </c>
      <c r="D15" s="5">
        <v>129.3006</v>
      </c>
      <c r="E15" s="5">
        <v>0.24700079388322968</v>
      </c>
      <c r="F15" s="16">
        <v>0</v>
      </c>
      <c r="G15" s="16"/>
      <c r="H15" s="5">
        <v>0</v>
      </c>
      <c r="I15" s="5">
        <v>0</v>
      </c>
      <c r="J15" s="5">
        <v>0</v>
      </c>
      <c r="K15" s="5">
        <v>0</v>
      </c>
      <c r="L15" s="5">
        <v>0</v>
      </c>
      <c r="M15" s="5">
        <v>203.71355000000003</v>
      </c>
      <c r="N15" s="5">
        <v>0.36125087878007284</v>
      </c>
      <c r="O15" s="5">
        <v>443.91416000000004</v>
      </c>
      <c r="P15" s="5">
        <v>0.54334727505850422</v>
      </c>
      <c r="Q15" s="5">
        <v>110.81688</v>
      </c>
      <c r="R15" s="5">
        <v>0.15738067628354177</v>
      </c>
      <c r="S15" s="5">
        <v>91.351699999999994</v>
      </c>
      <c r="T15" s="5">
        <v>0.1149329937602943</v>
      </c>
      <c r="U15" s="5">
        <v>208.6979</v>
      </c>
      <c r="V15" s="4" t="s">
        <v>37</v>
      </c>
      <c r="W15" s="4">
        <v>0</v>
      </c>
      <c r="X15" s="4" t="s">
        <v>37</v>
      </c>
      <c r="Y15" s="4">
        <v>0</v>
      </c>
      <c r="Z15" s="4" t="s">
        <v>37</v>
      </c>
      <c r="AA15" s="13">
        <f t="shared" si="0"/>
        <v>1554.1049900000003</v>
      </c>
      <c r="AB15" s="13">
        <f t="shared" si="1"/>
        <v>0.23808071003619763</v>
      </c>
    </row>
    <row r="16" spans="1:28" x14ac:dyDescent="0.25">
      <c r="A16" s="3" t="s">
        <v>8</v>
      </c>
      <c r="B16" s="5">
        <v>0</v>
      </c>
      <c r="C16" s="5">
        <v>0</v>
      </c>
      <c r="D16" s="5">
        <v>0</v>
      </c>
      <c r="E16" s="5">
        <v>0</v>
      </c>
      <c r="F16" s="16">
        <v>0</v>
      </c>
      <c r="G16" s="16"/>
      <c r="H16" s="5">
        <v>0</v>
      </c>
      <c r="I16" s="5">
        <v>0</v>
      </c>
      <c r="J16" s="5">
        <v>0</v>
      </c>
      <c r="K16" s="5">
        <v>0</v>
      </c>
      <c r="L16" s="5">
        <v>0</v>
      </c>
      <c r="M16" s="5">
        <v>0</v>
      </c>
      <c r="N16" s="5">
        <v>0</v>
      </c>
      <c r="O16" s="5">
        <v>0</v>
      </c>
      <c r="P16" s="5">
        <v>0</v>
      </c>
      <c r="Q16" s="5">
        <v>0</v>
      </c>
      <c r="R16" s="5">
        <v>0</v>
      </c>
      <c r="S16" s="5">
        <v>0</v>
      </c>
      <c r="T16" s="5">
        <v>0</v>
      </c>
      <c r="U16" s="5">
        <v>0</v>
      </c>
      <c r="V16" s="4" t="s">
        <v>37</v>
      </c>
      <c r="W16" s="4">
        <v>0</v>
      </c>
      <c r="X16" s="4" t="s">
        <v>37</v>
      </c>
      <c r="Y16" s="4">
        <v>0</v>
      </c>
      <c r="Z16" s="4" t="s">
        <v>37</v>
      </c>
      <c r="AA16" s="13">
        <f t="shared" si="0"/>
        <v>0</v>
      </c>
      <c r="AB16" s="13">
        <f t="shared" si="1"/>
        <v>0</v>
      </c>
    </row>
    <row r="17" spans="1:28" x14ac:dyDescent="0.25">
      <c r="A17" s="3" t="s">
        <v>9</v>
      </c>
      <c r="B17" s="5">
        <v>0</v>
      </c>
      <c r="C17" s="5">
        <v>0</v>
      </c>
      <c r="D17" s="5">
        <v>0</v>
      </c>
      <c r="E17" s="5">
        <v>0</v>
      </c>
      <c r="F17" s="16">
        <v>0</v>
      </c>
      <c r="G17" s="16"/>
      <c r="H17" s="5">
        <v>0</v>
      </c>
      <c r="I17" s="5">
        <v>0</v>
      </c>
      <c r="J17" s="5">
        <v>0</v>
      </c>
      <c r="K17" s="5">
        <v>0</v>
      </c>
      <c r="L17" s="5">
        <v>0</v>
      </c>
      <c r="M17" s="5">
        <v>0</v>
      </c>
      <c r="N17" s="5">
        <v>0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0</v>
      </c>
      <c r="V17" s="4" t="s">
        <v>37</v>
      </c>
      <c r="W17" s="4">
        <v>0</v>
      </c>
      <c r="X17" s="4" t="s">
        <v>37</v>
      </c>
      <c r="Y17" s="4">
        <v>0</v>
      </c>
      <c r="Z17" s="4" t="s">
        <v>37</v>
      </c>
      <c r="AA17" s="13">
        <f t="shared" si="0"/>
        <v>0</v>
      </c>
      <c r="AB17" s="13">
        <f t="shared" si="1"/>
        <v>0</v>
      </c>
    </row>
    <row r="18" spans="1:28" x14ac:dyDescent="0.25">
      <c r="A18" s="3" t="s">
        <v>10</v>
      </c>
      <c r="B18" s="5">
        <v>0</v>
      </c>
      <c r="C18" s="5">
        <v>0</v>
      </c>
      <c r="D18" s="5">
        <v>0</v>
      </c>
      <c r="E18" s="5">
        <v>0</v>
      </c>
      <c r="F18" s="16">
        <v>0</v>
      </c>
      <c r="G18" s="16"/>
      <c r="H18" s="5">
        <v>0</v>
      </c>
      <c r="I18" s="5">
        <v>0</v>
      </c>
      <c r="J18" s="5">
        <v>0</v>
      </c>
      <c r="K18" s="5">
        <v>0</v>
      </c>
      <c r="L18" s="5">
        <v>0</v>
      </c>
      <c r="M18" s="5">
        <v>0</v>
      </c>
      <c r="N18" s="5">
        <v>0</v>
      </c>
      <c r="O18" s="5">
        <v>0</v>
      </c>
      <c r="P18" s="5">
        <v>0</v>
      </c>
      <c r="Q18" s="5">
        <v>0</v>
      </c>
      <c r="R18" s="5">
        <v>0</v>
      </c>
      <c r="S18" s="5">
        <v>0</v>
      </c>
      <c r="T18" s="5">
        <v>0</v>
      </c>
      <c r="U18" s="5">
        <v>0</v>
      </c>
      <c r="V18" s="4" t="s">
        <v>37</v>
      </c>
      <c r="W18" s="4">
        <v>0</v>
      </c>
      <c r="X18" s="4" t="s">
        <v>37</v>
      </c>
      <c r="Y18" s="4">
        <v>0</v>
      </c>
      <c r="Z18" s="4" t="s">
        <v>37</v>
      </c>
      <c r="AA18" s="13">
        <f t="shared" si="0"/>
        <v>0</v>
      </c>
      <c r="AB18" s="13">
        <f t="shared" si="1"/>
        <v>0</v>
      </c>
    </row>
    <row r="19" spans="1:28" x14ac:dyDescent="0.25">
      <c r="A19" s="3" t="s">
        <v>11</v>
      </c>
      <c r="B19" s="5">
        <v>1600.3766099999998</v>
      </c>
      <c r="C19" s="5">
        <v>2.5859295749028584</v>
      </c>
      <c r="D19" s="5">
        <v>2920.46612</v>
      </c>
      <c r="E19" s="5">
        <v>5.5789180417498105</v>
      </c>
      <c r="F19" s="16">
        <v>4789.29792</v>
      </c>
      <c r="G19" s="16"/>
      <c r="H19" s="5">
        <v>8.7802895874448872</v>
      </c>
      <c r="I19" s="5">
        <v>3249.8028100000001</v>
      </c>
      <c r="J19" s="5">
        <v>6.0525068629805423</v>
      </c>
      <c r="K19" s="5">
        <v>3980.4267300000001</v>
      </c>
      <c r="L19" s="5">
        <v>6.9658139530234378</v>
      </c>
      <c r="M19" s="5">
        <v>4956.6608499999993</v>
      </c>
      <c r="N19" s="5">
        <v>8.789783928841663</v>
      </c>
      <c r="O19" s="5">
        <v>5342.3363300000001</v>
      </c>
      <c r="P19" s="5">
        <v>6.5389756599599114</v>
      </c>
      <c r="Q19" s="5">
        <v>4802.2372000000005</v>
      </c>
      <c r="R19" s="5">
        <v>6.8200741458339387</v>
      </c>
      <c r="S19" s="5">
        <v>5017.8283799999999</v>
      </c>
      <c r="T19" s="5">
        <v>6.3131177404335954</v>
      </c>
      <c r="U19" s="5">
        <v>5409.1737999999996</v>
      </c>
      <c r="V19" s="4" t="s">
        <v>37</v>
      </c>
      <c r="W19" s="4">
        <v>0</v>
      </c>
      <c r="X19" s="4" t="s">
        <v>37</v>
      </c>
      <c r="Y19" s="4">
        <v>0</v>
      </c>
      <c r="Z19" s="4" t="s">
        <v>37</v>
      </c>
      <c r="AA19" s="13">
        <f t="shared" si="0"/>
        <v>42068.606749999992</v>
      </c>
      <c r="AB19" s="13">
        <f t="shared" si="1"/>
        <v>6.4446892775716345</v>
      </c>
    </row>
    <row r="20" spans="1:28" x14ac:dyDescent="0.25">
      <c r="A20" s="6" t="s">
        <v>12</v>
      </c>
      <c r="B20" s="8">
        <v>61887.86522</v>
      </c>
      <c r="C20" s="8">
        <v>100</v>
      </c>
      <c r="D20" s="8">
        <v>52348.252799999995</v>
      </c>
      <c r="E20" s="8">
        <v>100</v>
      </c>
      <c r="F20" s="14">
        <v>54546.013229999997</v>
      </c>
      <c r="G20" s="14"/>
      <c r="H20" s="8">
        <v>100</v>
      </c>
      <c r="I20" s="8">
        <v>53693.500619999999</v>
      </c>
      <c r="J20" s="8">
        <v>100</v>
      </c>
      <c r="K20" s="8">
        <v>57142.306079999995</v>
      </c>
      <c r="L20" s="8">
        <v>100</v>
      </c>
      <c r="M20" s="8">
        <v>56391.156940000001</v>
      </c>
      <c r="N20" s="8">
        <v>100</v>
      </c>
      <c r="O20" s="8">
        <v>81699.896250000005</v>
      </c>
      <c r="P20" s="8">
        <v>100</v>
      </c>
      <c r="Q20" s="8">
        <v>70413.269670000009</v>
      </c>
      <c r="R20" s="8">
        <v>100</v>
      </c>
      <c r="S20" s="8">
        <v>79482.572419999997</v>
      </c>
      <c r="T20" s="8">
        <v>100</v>
      </c>
      <c r="U20" s="8">
        <v>85159.092819999991</v>
      </c>
      <c r="V20" s="7" t="s">
        <v>37</v>
      </c>
      <c r="W20" s="7">
        <v>0</v>
      </c>
      <c r="X20" s="7" t="s">
        <v>37</v>
      </c>
      <c r="Y20" s="7">
        <v>0</v>
      </c>
      <c r="Z20" s="7" t="s">
        <v>37</v>
      </c>
      <c r="AA20" s="12">
        <f t="shared" si="0"/>
        <v>652763.92605000013</v>
      </c>
      <c r="AB20" s="12">
        <f t="shared" si="1"/>
        <v>100</v>
      </c>
    </row>
    <row r="21" spans="1:28" x14ac:dyDescent="0.25">
      <c r="A21" s="3" t="s">
        <v>13</v>
      </c>
      <c r="B21" s="5">
        <v>3704.94004</v>
      </c>
      <c r="C21" s="5">
        <v>5.7661050509500651</v>
      </c>
      <c r="D21" s="5">
        <v>3873.4244600000002</v>
      </c>
      <c r="E21" s="5">
        <v>6.7974437268525607</v>
      </c>
      <c r="F21" s="16">
        <v>3891.5940399999999</v>
      </c>
      <c r="G21" s="16"/>
      <c r="H21" s="5">
        <v>6.0416864274576332</v>
      </c>
      <c r="I21" s="5">
        <v>4110.2353599999997</v>
      </c>
      <c r="J21" s="5">
        <v>6.5932033106458174</v>
      </c>
      <c r="K21" s="5">
        <v>4238.4267499999996</v>
      </c>
      <c r="L21" s="5">
        <v>6.5082726283437804</v>
      </c>
      <c r="M21" s="5">
        <v>4457.9392900000003</v>
      </c>
      <c r="N21" s="5">
        <v>6.7622735513557481</v>
      </c>
      <c r="O21" s="5">
        <v>4353.393</v>
      </c>
      <c r="P21" s="5">
        <v>5.4867067610594598</v>
      </c>
      <c r="Q21" s="5">
        <v>5328.7226799999999</v>
      </c>
      <c r="R21" s="5">
        <v>6.6663199307668952</v>
      </c>
      <c r="S21" s="5">
        <v>5232.7571799999996</v>
      </c>
      <c r="T21" s="5">
        <v>6.0160844507117641</v>
      </c>
      <c r="U21" s="5">
        <v>5041.89282</v>
      </c>
      <c r="V21" s="4">
        <v>0</v>
      </c>
      <c r="W21" s="4">
        <v>0</v>
      </c>
      <c r="X21" s="4">
        <v>0</v>
      </c>
      <c r="Y21" s="4">
        <v>0</v>
      </c>
      <c r="Z21" s="4">
        <v>0</v>
      </c>
      <c r="AA21" s="13">
        <f t="shared" si="0"/>
        <v>44233.325620000003</v>
      </c>
      <c r="AB21" s="13">
        <f>(AA21*100)/AA$41</f>
        <v>6.1672197643077897</v>
      </c>
    </row>
    <row r="22" spans="1:28" x14ac:dyDescent="0.25">
      <c r="A22" s="3" t="s">
        <v>14</v>
      </c>
      <c r="B22" s="5">
        <v>1681.5799</v>
      </c>
      <c r="C22" s="5">
        <v>2.617091302499488</v>
      </c>
      <c r="D22" s="5">
        <v>1576.70171</v>
      </c>
      <c r="E22" s="5">
        <v>2.7669420840485954</v>
      </c>
      <c r="F22" s="16">
        <v>2031.8423400000001</v>
      </c>
      <c r="G22" s="16"/>
      <c r="H22" s="5">
        <v>3.1544282785240769</v>
      </c>
      <c r="I22" s="5">
        <v>1926.05224</v>
      </c>
      <c r="J22" s="5">
        <v>3.0895685752761355</v>
      </c>
      <c r="K22" s="5">
        <v>2105.1220899999998</v>
      </c>
      <c r="L22" s="5">
        <v>3.2324985863372189</v>
      </c>
      <c r="M22" s="5">
        <v>2272.2427400000001</v>
      </c>
      <c r="N22" s="5">
        <v>3.4467779804516172</v>
      </c>
      <c r="O22" s="5">
        <v>2461.80836</v>
      </c>
      <c r="P22" s="5">
        <v>3.1026880810541795</v>
      </c>
      <c r="Q22" s="5">
        <v>2767.2091399999999</v>
      </c>
      <c r="R22" s="5">
        <v>3.4618242589014447</v>
      </c>
      <c r="S22" s="5">
        <v>2905.41624</v>
      </c>
      <c r="T22" s="5">
        <v>3.3403479013160404</v>
      </c>
      <c r="U22" s="5">
        <v>3511.9263700000001</v>
      </c>
      <c r="V22" s="4">
        <v>0</v>
      </c>
      <c r="W22" s="4">
        <v>0</v>
      </c>
      <c r="X22" s="4">
        <v>0</v>
      </c>
      <c r="Y22" s="4">
        <v>0</v>
      </c>
      <c r="Z22" s="4">
        <v>0</v>
      </c>
      <c r="AA22" s="13">
        <f t="shared" si="0"/>
        <v>23239.901129999998</v>
      </c>
      <c r="AB22" s="13">
        <f t="shared" ref="AB22:AB41" si="2">(AA22*100)/AA$41</f>
        <v>3.2402170888252315</v>
      </c>
    </row>
    <row r="23" spans="1:28" x14ac:dyDescent="0.25">
      <c r="A23" s="3" t="s">
        <v>15</v>
      </c>
      <c r="B23" s="5">
        <v>23392.88348</v>
      </c>
      <c r="C23" s="5">
        <v>36.407019313142335</v>
      </c>
      <c r="D23" s="5">
        <v>21470.355879999999</v>
      </c>
      <c r="E23" s="5">
        <v>37.6781675741775</v>
      </c>
      <c r="F23" s="16">
        <v>22634.058069999999</v>
      </c>
      <c r="G23" s="16"/>
      <c r="H23" s="5">
        <v>35.13929768476234</v>
      </c>
      <c r="I23" s="5">
        <v>22232.299870000003</v>
      </c>
      <c r="J23" s="5">
        <v>35.662695750385112</v>
      </c>
      <c r="K23" s="5">
        <v>23724.241819999999</v>
      </c>
      <c r="L23" s="5">
        <v>36.429515660572598</v>
      </c>
      <c r="M23" s="5">
        <v>23654.734329999999</v>
      </c>
      <c r="N23" s="5">
        <v>35.882001507496035</v>
      </c>
      <c r="O23" s="5">
        <v>30989.64575</v>
      </c>
      <c r="P23" s="5">
        <v>39.057144360585532</v>
      </c>
      <c r="Q23" s="5">
        <v>29118.170630000001</v>
      </c>
      <c r="R23" s="5">
        <v>36.427311548185173</v>
      </c>
      <c r="S23" s="5">
        <v>31009.42844</v>
      </c>
      <c r="T23" s="5">
        <v>35.651442221774026</v>
      </c>
      <c r="U23" s="5">
        <v>32975.273460000004</v>
      </c>
      <c r="V23" s="4">
        <v>0</v>
      </c>
      <c r="W23" s="4">
        <v>0</v>
      </c>
      <c r="X23" s="4">
        <v>0</v>
      </c>
      <c r="Y23" s="4">
        <v>0</v>
      </c>
      <c r="Z23" s="4">
        <v>0</v>
      </c>
      <c r="AA23" s="13">
        <f t="shared" si="0"/>
        <v>261201.09172999999</v>
      </c>
      <c r="AB23" s="13">
        <f t="shared" si="2"/>
        <v>36.417893359744809</v>
      </c>
    </row>
    <row r="24" spans="1:28" x14ac:dyDescent="0.25">
      <c r="A24" s="3" t="s">
        <v>16</v>
      </c>
      <c r="B24" s="5">
        <v>1738.9121</v>
      </c>
      <c r="C24" s="5">
        <v>2.7063190590712463</v>
      </c>
      <c r="D24" s="5">
        <v>1764.0004799999999</v>
      </c>
      <c r="E24" s="5">
        <v>3.0956313000979256</v>
      </c>
      <c r="F24" s="16">
        <v>1777.36771</v>
      </c>
      <c r="G24" s="16"/>
      <c r="H24" s="5">
        <v>2.7593572864317713</v>
      </c>
      <c r="I24" s="5">
        <v>1796.5371099999998</v>
      </c>
      <c r="J24" s="5">
        <v>2.8818141502607459</v>
      </c>
      <c r="K24" s="5">
        <v>1806.16446</v>
      </c>
      <c r="L24" s="5">
        <v>2.7734372706347528</v>
      </c>
      <c r="M24" s="5">
        <v>2139.3773500000002</v>
      </c>
      <c r="N24" s="5">
        <v>3.2452337120711547</v>
      </c>
      <c r="O24" s="5">
        <v>2167.002</v>
      </c>
      <c r="P24" s="5">
        <v>2.7311351225651737</v>
      </c>
      <c r="Q24" s="5">
        <v>2245.1696899999997</v>
      </c>
      <c r="R24" s="5">
        <v>2.8087442997504106</v>
      </c>
      <c r="S24" s="5">
        <v>2246.1415099999999</v>
      </c>
      <c r="T24" s="5">
        <v>2.5823818204400695</v>
      </c>
      <c r="U24" s="5">
        <v>2587.85133</v>
      </c>
      <c r="V24" s="4">
        <v>10.488099826820077</v>
      </c>
      <c r="W24" s="4">
        <v>176.34950000000001</v>
      </c>
      <c r="X24" s="4">
        <v>33.44103520009363</v>
      </c>
      <c r="Y24" s="4">
        <v>176.34950000000001</v>
      </c>
      <c r="Z24" s="4">
        <v>38.409101190289114</v>
      </c>
      <c r="AA24" s="13">
        <f t="shared" si="0"/>
        <v>20621.222739999997</v>
      </c>
      <c r="AB24" s="13">
        <f t="shared" si="2"/>
        <v>2.8751085446041853</v>
      </c>
    </row>
    <row r="25" spans="1:28" x14ac:dyDescent="0.25">
      <c r="A25" s="3" t="s">
        <v>17</v>
      </c>
      <c r="B25" s="5">
        <v>3053.82339</v>
      </c>
      <c r="C25" s="5">
        <v>4.7527534274990462</v>
      </c>
      <c r="D25" s="5">
        <v>2865.6829199999997</v>
      </c>
      <c r="E25" s="5">
        <v>5.0289656062383958</v>
      </c>
      <c r="F25" s="16">
        <v>3523.3703300000002</v>
      </c>
      <c r="G25" s="16"/>
      <c r="H25" s="5">
        <v>5.4700203779908962</v>
      </c>
      <c r="I25" s="5">
        <v>4005.5134600000001</v>
      </c>
      <c r="J25" s="5">
        <v>6.4252195536822949</v>
      </c>
      <c r="K25" s="5">
        <v>4340.4872699999996</v>
      </c>
      <c r="L25" s="5">
        <v>6.6649906107297046</v>
      </c>
      <c r="M25" s="5">
        <v>3823.4989599999999</v>
      </c>
      <c r="N25" s="5">
        <v>5.799887393900379</v>
      </c>
      <c r="O25" s="5">
        <v>5122.2003600000007</v>
      </c>
      <c r="P25" s="5">
        <v>6.4556568512682402</v>
      </c>
      <c r="Q25" s="5">
        <v>4824.3331399999997</v>
      </c>
      <c r="R25" s="5">
        <v>6.0353203000313087</v>
      </c>
      <c r="S25" s="5">
        <v>6215.6674400000002</v>
      </c>
      <c r="T25" s="5">
        <v>7.1461332812273559</v>
      </c>
      <c r="U25" s="5">
        <v>5295.8610699999999</v>
      </c>
      <c r="V25" s="4">
        <v>0</v>
      </c>
      <c r="W25" s="4">
        <v>100.18090000000001</v>
      </c>
      <c r="X25" s="4">
        <v>18.997235621745798</v>
      </c>
      <c r="Y25" s="4">
        <v>106.91829000000001</v>
      </c>
      <c r="Z25" s="4">
        <v>23.286912748279278</v>
      </c>
      <c r="AA25" s="13">
        <f t="shared" si="0"/>
        <v>43277.537530000001</v>
      </c>
      <c r="AB25" s="13">
        <f t="shared" si="2"/>
        <v>6.0339592618129752</v>
      </c>
    </row>
    <row r="26" spans="1:28" x14ac:dyDescent="0.25">
      <c r="A26" s="3" t="s">
        <v>18</v>
      </c>
      <c r="B26" s="5">
        <v>588.6023100000001</v>
      </c>
      <c r="C26" s="5">
        <v>0.91605875292164685</v>
      </c>
      <c r="D26" s="5">
        <v>654.84427000000005</v>
      </c>
      <c r="E26" s="5">
        <v>1.1491813306659515</v>
      </c>
      <c r="F26" s="16">
        <v>590.55426999999997</v>
      </c>
      <c r="G26" s="16"/>
      <c r="H26" s="5">
        <v>0.91683348290258726</v>
      </c>
      <c r="I26" s="5">
        <v>590.55426999999997</v>
      </c>
      <c r="J26" s="5">
        <v>0.94730447943984031</v>
      </c>
      <c r="K26" s="5">
        <v>617.78738999999996</v>
      </c>
      <c r="L26" s="5">
        <v>0.94863707635691563</v>
      </c>
      <c r="M26" s="5">
        <v>617.78738999999996</v>
      </c>
      <c r="N26" s="5">
        <v>0.93712521772769553</v>
      </c>
      <c r="O26" s="5">
        <v>716.36599999999999</v>
      </c>
      <c r="P26" s="5">
        <v>0.90285673165577296</v>
      </c>
      <c r="Q26" s="5">
        <v>751.01800000000003</v>
      </c>
      <c r="R26" s="5">
        <v>0.93953590051803793</v>
      </c>
      <c r="S26" s="5">
        <v>837.13699999999994</v>
      </c>
      <c r="T26" s="5">
        <v>0.96245377256651055</v>
      </c>
      <c r="U26" s="5">
        <v>913.70839999999998</v>
      </c>
      <c r="V26" s="4">
        <v>81.170529261111312</v>
      </c>
      <c r="W26" s="4">
        <v>62.556590000000007</v>
      </c>
      <c r="X26" s="4">
        <v>11.862563421999074</v>
      </c>
      <c r="Y26" s="4">
        <v>0</v>
      </c>
      <c r="Z26" s="4">
        <v>0</v>
      </c>
      <c r="AA26" s="13">
        <f t="shared" si="0"/>
        <v>6940.9158899999993</v>
      </c>
      <c r="AB26" s="13">
        <f t="shared" si="2"/>
        <v>0.96773536828194706</v>
      </c>
    </row>
    <row r="27" spans="1:28" x14ac:dyDescent="0.25">
      <c r="A27" s="3" t="s">
        <v>19</v>
      </c>
      <c r="B27" s="5">
        <v>6586.2793300000003</v>
      </c>
      <c r="C27" s="5">
        <v>10.250416498422203</v>
      </c>
      <c r="D27" s="5">
        <v>6866.1736500000006</v>
      </c>
      <c r="E27" s="5">
        <v>12.049396983637795</v>
      </c>
      <c r="F27" s="16">
        <v>4881.9759000000004</v>
      </c>
      <c r="G27" s="16"/>
      <c r="H27" s="5">
        <v>7.5792508753573031</v>
      </c>
      <c r="I27" s="5">
        <v>6261.26937</v>
      </c>
      <c r="J27" s="5">
        <v>10.043663762147494</v>
      </c>
      <c r="K27" s="5">
        <v>6076.7851100000007</v>
      </c>
      <c r="L27" s="5">
        <v>9.3311449111961284</v>
      </c>
      <c r="M27" s="5">
        <v>6580.4847800000007</v>
      </c>
      <c r="N27" s="5">
        <v>9.9819749189300975</v>
      </c>
      <c r="O27" s="5">
        <v>7709.8448499999995</v>
      </c>
      <c r="P27" s="5">
        <v>9.7169398364021919</v>
      </c>
      <c r="Q27" s="5">
        <v>7806.5385099999994</v>
      </c>
      <c r="R27" s="5">
        <v>9.7661083874442323</v>
      </c>
      <c r="S27" s="5">
        <v>9391.5892399999993</v>
      </c>
      <c r="T27" s="5">
        <v>10.79748057299229</v>
      </c>
      <c r="U27" s="5">
        <v>9643.6177200000002</v>
      </c>
      <c r="V27" s="4">
        <v>3.6192516002604909</v>
      </c>
      <c r="W27" s="4">
        <v>0</v>
      </c>
      <c r="X27" s="4">
        <v>0</v>
      </c>
      <c r="Y27" s="4">
        <v>0</v>
      </c>
      <c r="Z27" s="4">
        <v>0</v>
      </c>
      <c r="AA27" s="13">
        <f t="shared" si="0"/>
        <v>71804.558460000015</v>
      </c>
      <c r="AB27" s="13">
        <f t="shared" si="2"/>
        <v>10.011331635025869</v>
      </c>
    </row>
    <row r="28" spans="1:28" x14ac:dyDescent="0.25">
      <c r="A28" s="3" t="s">
        <v>20</v>
      </c>
      <c r="B28" s="5">
        <v>388.79235000000006</v>
      </c>
      <c r="C28" s="5">
        <v>0.60508874877925034</v>
      </c>
      <c r="D28" s="5">
        <v>326.46981</v>
      </c>
      <c r="E28" s="5">
        <v>0.57291943728554018</v>
      </c>
      <c r="F28" s="16">
        <v>440.12875000000003</v>
      </c>
      <c r="G28" s="16"/>
      <c r="H28" s="5">
        <v>0.68329837795950921</v>
      </c>
      <c r="I28" s="5">
        <v>396.72874999999999</v>
      </c>
      <c r="J28" s="5">
        <v>0.63639015258930987</v>
      </c>
      <c r="K28" s="5">
        <v>394.88745</v>
      </c>
      <c r="L28" s="5">
        <v>0.60636536472205704</v>
      </c>
      <c r="M28" s="5">
        <v>437.34166000000005</v>
      </c>
      <c r="N28" s="5">
        <v>0.66340606005067826</v>
      </c>
      <c r="O28" s="5">
        <v>543.09980000000007</v>
      </c>
      <c r="P28" s="5">
        <v>0.68448434234860955</v>
      </c>
      <c r="Q28" s="5">
        <v>486.50490000000002</v>
      </c>
      <c r="R28" s="5">
        <v>0.60862565121999479</v>
      </c>
      <c r="S28" s="5">
        <v>587.19074000000001</v>
      </c>
      <c r="T28" s="5">
        <v>0.67509134458173625</v>
      </c>
      <c r="U28" s="5">
        <v>649.33041000000003</v>
      </c>
      <c r="V28" s="4">
        <v>0</v>
      </c>
      <c r="W28" s="4">
        <v>2.3307000000000002</v>
      </c>
      <c r="X28" s="4">
        <v>0.44196904862706293</v>
      </c>
      <c r="Y28" s="4">
        <v>6.1434899999999999</v>
      </c>
      <c r="Z28" s="4">
        <v>1.3380583958079224</v>
      </c>
      <c r="AA28" s="13">
        <f t="shared" si="0"/>
        <v>4658.9488099999999</v>
      </c>
      <c r="AB28" s="13">
        <f t="shared" si="2"/>
        <v>0.64957270969783931</v>
      </c>
    </row>
    <row r="29" spans="1:28" x14ac:dyDescent="0.25">
      <c r="A29" s="3" t="s">
        <v>21</v>
      </c>
      <c r="B29" s="5">
        <v>2278.5674800000002</v>
      </c>
      <c r="C29" s="5">
        <v>3.546200292990048</v>
      </c>
      <c r="D29" s="5">
        <v>1930.8503999999998</v>
      </c>
      <c r="E29" s="5">
        <v>3.388434981631411</v>
      </c>
      <c r="F29" s="16">
        <v>2293.4431199999999</v>
      </c>
      <c r="G29" s="16"/>
      <c r="H29" s="5">
        <v>3.5605625941009222</v>
      </c>
      <c r="I29" s="5">
        <v>2068.0246400000001</v>
      </c>
      <c r="J29" s="5">
        <v>3.3173056306306328</v>
      </c>
      <c r="K29" s="5">
        <v>2121.5776299999998</v>
      </c>
      <c r="L29" s="5">
        <v>3.2577667216344994</v>
      </c>
      <c r="M29" s="5">
        <v>2079.8998000000001</v>
      </c>
      <c r="N29" s="5">
        <v>3.1550118770258333</v>
      </c>
      <c r="O29" s="5">
        <v>2776.2019300000002</v>
      </c>
      <c r="P29" s="5">
        <v>3.4989273652521886</v>
      </c>
      <c r="Q29" s="5">
        <v>2874.0197699999999</v>
      </c>
      <c r="R29" s="5">
        <v>3.5954461180871755</v>
      </c>
      <c r="S29" s="5">
        <v>3275.2120599999998</v>
      </c>
      <c r="T29" s="5">
        <v>3.7655009909994805</v>
      </c>
      <c r="U29" s="5">
        <v>3360.9643599999999</v>
      </c>
      <c r="V29" s="4">
        <v>0</v>
      </c>
      <c r="W29" s="4">
        <v>0</v>
      </c>
      <c r="X29" s="4">
        <v>0</v>
      </c>
      <c r="Y29" s="4">
        <v>0</v>
      </c>
      <c r="Z29" s="4">
        <v>0</v>
      </c>
      <c r="AA29" s="13">
        <f t="shared" si="0"/>
        <v>25058.761189999997</v>
      </c>
      <c r="AB29" s="13">
        <f t="shared" si="2"/>
        <v>3.4938111732245778</v>
      </c>
    </row>
    <row r="30" spans="1:28" x14ac:dyDescent="0.25">
      <c r="A30" s="6" t="s">
        <v>22</v>
      </c>
      <c r="B30" s="8">
        <v>43414.380380000002</v>
      </c>
      <c r="C30" s="8">
        <v>67.567052446275326</v>
      </c>
      <c r="D30" s="8">
        <v>41328.503579999997</v>
      </c>
      <c r="E30" s="8">
        <v>72.527083024635672</v>
      </c>
      <c r="F30" s="14">
        <v>42064.33453</v>
      </c>
      <c r="G30" s="14"/>
      <c r="H30" s="8">
        <v>65.304735385487035</v>
      </c>
      <c r="I30" s="8">
        <v>43387.215069999998</v>
      </c>
      <c r="J30" s="8">
        <v>69.597165365057378</v>
      </c>
      <c r="K30" s="8">
        <v>45425.47997</v>
      </c>
      <c r="L30" s="8">
        <v>69.752628830527655</v>
      </c>
      <c r="M30" s="8">
        <v>46063.306299999997</v>
      </c>
      <c r="N30" s="8">
        <v>69.873692219009243</v>
      </c>
      <c r="O30" s="8">
        <v>56839.56205</v>
      </c>
      <c r="P30" s="8">
        <v>71.636539452191357</v>
      </c>
      <c r="Q30" s="8">
        <v>56201.686460000004</v>
      </c>
      <c r="R30" s="8">
        <v>70.309236394904673</v>
      </c>
      <c r="S30" s="8">
        <v>61700.539850000001</v>
      </c>
      <c r="T30" s="8">
        <v>70.936916356609288</v>
      </c>
      <c r="U30" s="8">
        <v>63980.425940000001</v>
      </c>
      <c r="V30" s="7">
        <v>95.277880688191871</v>
      </c>
      <c r="W30" s="7">
        <v>341.41768999999999</v>
      </c>
      <c r="X30" s="7">
        <v>64.742803292465567</v>
      </c>
      <c r="Y30" s="7">
        <v>289.41128000000003</v>
      </c>
      <c r="Z30" s="7">
        <v>63.034072334376312</v>
      </c>
      <c r="AA30" s="12">
        <f t="shared" si="0"/>
        <v>501036.26309999998</v>
      </c>
      <c r="AB30" s="12">
        <f t="shared" si="2"/>
        <v>69.856848905525212</v>
      </c>
    </row>
    <row r="31" spans="1:28" x14ac:dyDescent="0.25">
      <c r="A31" s="3" t="s">
        <v>23</v>
      </c>
      <c r="B31" s="5">
        <v>5984.4410900000003</v>
      </c>
      <c r="C31" s="5">
        <v>9.3137582858593611</v>
      </c>
      <c r="D31" s="5">
        <v>5562.6022499999999</v>
      </c>
      <c r="E31" s="5">
        <v>9.7617692457176357</v>
      </c>
      <c r="F31" s="16">
        <v>5996.2670699999999</v>
      </c>
      <c r="G31" s="16"/>
      <c r="H31" s="5">
        <v>9.3091841029312903</v>
      </c>
      <c r="I31" s="5">
        <v>6025.1946399999997</v>
      </c>
      <c r="J31" s="5">
        <v>9.6649777368791447</v>
      </c>
      <c r="K31" s="5">
        <v>6488.2149900000004</v>
      </c>
      <c r="L31" s="5">
        <v>9.9629118342618082</v>
      </c>
      <c r="M31" s="5">
        <v>6826.96137</v>
      </c>
      <c r="N31" s="5">
        <v>10.355856664992492</v>
      </c>
      <c r="O31" s="5">
        <v>7359.6129600000004</v>
      </c>
      <c r="P31" s="5">
        <v>9.2755324838379671</v>
      </c>
      <c r="Q31" s="5">
        <v>7743.67022</v>
      </c>
      <c r="R31" s="5">
        <v>9.6874591201041955</v>
      </c>
      <c r="S31" s="5">
        <v>7998.1866</v>
      </c>
      <c r="T31" s="5">
        <v>9.1954899459239172</v>
      </c>
      <c r="U31" s="5">
        <v>8872.4606999999996</v>
      </c>
      <c r="V31" s="4">
        <v>0</v>
      </c>
      <c r="W31" s="4">
        <v>0</v>
      </c>
      <c r="X31" s="4">
        <v>0</v>
      </c>
      <c r="Y31" s="4">
        <v>0</v>
      </c>
      <c r="Z31" s="4">
        <v>0</v>
      </c>
      <c r="AA31" s="13">
        <f t="shared" si="0"/>
        <v>68857.61189</v>
      </c>
      <c r="AB31" s="13">
        <f t="shared" si="2"/>
        <v>9.6004543863424541</v>
      </c>
    </row>
    <row r="32" spans="1:28" x14ac:dyDescent="0.25">
      <c r="A32" s="3" t="s">
        <v>24</v>
      </c>
      <c r="B32" s="5">
        <v>1264.6732400000001</v>
      </c>
      <c r="C32" s="5">
        <v>1.968247442127399</v>
      </c>
      <c r="D32" s="5">
        <v>1278.9791</v>
      </c>
      <c r="E32" s="5">
        <v>2.2444708938690741</v>
      </c>
      <c r="F32" s="16">
        <v>1419.0456099999999</v>
      </c>
      <c r="G32" s="16"/>
      <c r="H32" s="5">
        <v>2.203063452600091</v>
      </c>
      <c r="I32" s="5">
        <v>1469.2225100000001</v>
      </c>
      <c r="J32" s="5">
        <v>2.3567708095935798</v>
      </c>
      <c r="K32" s="5">
        <v>1333.9523700000002</v>
      </c>
      <c r="L32" s="5">
        <v>2.0483368497958154</v>
      </c>
      <c r="M32" s="5">
        <v>1468.2488500000002</v>
      </c>
      <c r="N32" s="5">
        <v>2.2271950601560331</v>
      </c>
      <c r="O32" s="5">
        <v>1476.06041</v>
      </c>
      <c r="P32" s="5">
        <v>1.8603215081384104</v>
      </c>
      <c r="Q32" s="5">
        <v>1685.4938900000002</v>
      </c>
      <c r="R32" s="5">
        <v>2.1085806462146062</v>
      </c>
      <c r="S32" s="5">
        <v>1655.9839500000003</v>
      </c>
      <c r="T32" s="5">
        <v>1.9038795322475197</v>
      </c>
      <c r="U32" s="5">
        <v>1866.45732</v>
      </c>
      <c r="V32" s="4">
        <v>0</v>
      </c>
      <c r="W32" s="4">
        <v>0</v>
      </c>
      <c r="X32" s="4">
        <v>0</v>
      </c>
      <c r="Y32" s="4">
        <v>0</v>
      </c>
      <c r="Z32" s="4">
        <v>0</v>
      </c>
      <c r="AA32" s="13">
        <f t="shared" si="0"/>
        <v>14918.117250000001</v>
      </c>
      <c r="AB32" s="13">
        <f t="shared" si="2"/>
        <v>2.0799545650454525</v>
      </c>
    </row>
    <row r="33" spans="1:28" x14ac:dyDescent="0.25">
      <c r="A33" s="3" t="s">
        <v>25</v>
      </c>
      <c r="B33" s="5">
        <v>424.92174</v>
      </c>
      <c r="C33" s="5">
        <v>0.66131796056610137</v>
      </c>
      <c r="D33" s="5">
        <v>451.32537000000002</v>
      </c>
      <c r="E33" s="5">
        <v>0.7920275293237321</v>
      </c>
      <c r="F33" s="16">
        <v>486.11854000000005</v>
      </c>
      <c r="G33" s="16"/>
      <c r="H33" s="5">
        <v>0.75469736952663247</v>
      </c>
      <c r="I33" s="5">
        <v>303.70453999999995</v>
      </c>
      <c r="J33" s="5">
        <v>0.48717058834951127</v>
      </c>
      <c r="K33" s="5">
        <v>219.77414999999999</v>
      </c>
      <c r="L33" s="5">
        <v>0.33747193693096622</v>
      </c>
      <c r="M33" s="5">
        <v>197.03134</v>
      </c>
      <c r="N33" s="5">
        <v>0.29887796414342416</v>
      </c>
      <c r="O33" s="5">
        <v>287.33229999999998</v>
      </c>
      <c r="P33" s="5">
        <v>0.3621331850997061</v>
      </c>
      <c r="Q33" s="5">
        <v>312.98878999999999</v>
      </c>
      <c r="R33" s="5">
        <v>0.39155413673800238</v>
      </c>
      <c r="S33" s="5">
        <v>518.45816000000002</v>
      </c>
      <c r="T33" s="5">
        <v>0.59606971381015472</v>
      </c>
      <c r="U33" s="5">
        <v>426.93645000000004</v>
      </c>
      <c r="V33" s="4">
        <v>1.2942268618643873</v>
      </c>
      <c r="W33" s="4">
        <v>19.67998</v>
      </c>
      <c r="X33" s="4">
        <v>3.7319011617109128</v>
      </c>
      <c r="Y33" s="4">
        <v>1.9924900000000001</v>
      </c>
      <c r="Z33" s="4">
        <v>0.43396635675541551</v>
      </c>
      <c r="AA33" s="13">
        <f t="shared" si="0"/>
        <v>3650.2638499999998</v>
      </c>
      <c r="AB33" s="13">
        <f t="shared" si="2"/>
        <v>0.50893707504731467</v>
      </c>
    </row>
    <row r="34" spans="1:28" x14ac:dyDescent="0.25">
      <c r="A34" s="6" t="s">
        <v>26</v>
      </c>
      <c r="B34" s="8">
        <v>7674.0360700000001</v>
      </c>
      <c r="C34" s="8">
        <v>11.943323688552862</v>
      </c>
      <c r="D34" s="8">
        <v>7292.90672</v>
      </c>
      <c r="E34" s="8">
        <v>12.798267668910441</v>
      </c>
      <c r="F34" s="14">
        <v>7901.4312199999995</v>
      </c>
      <c r="G34" s="14"/>
      <c r="H34" s="8">
        <v>12.266944925058011</v>
      </c>
      <c r="I34" s="8">
        <v>7798.1216900000009</v>
      </c>
      <c r="J34" s="8">
        <v>12.508919134822239</v>
      </c>
      <c r="K34" s="8">
        <v>8041.9415099999997</v>
      </c>
      <c r="L34" s="8">
        <v>12.348720620988589</v>
      </c>
      <c r="M34" s="8">
        <v>8492.2415600000004</v>
      </c>
      <c r="N34" s="8">
        <v>12.881929689291951</v>
      </c>
      <c r="O34" s="8">
        <v>9123.0056700000005</v>
      </c>
      <c r="P34" s="8">
        <v>11.497987177076082</v>
      </c>
      <c r="Q34" s="8">
        <v>9742.152900000001</v>
      </c>
      <c r="R34" s="8">
        <v>12.187593903056804</v>
      </c>
      <c r="S34" s="8">
        <v>10172.628710000001</v>
      </c>
      <c r="T34" s="8">
        <v>11.695439191981594</v>
      </c>
      <c r="U34" s="8">
        <v>11165.85447</v>
      </c>
      <c r="V34" s="7">
        <v>1.2942268618643873</v>
      </c>
      <c r="W34" s="7">
        <v>19.67998</v>
      </c>
      <c r="X34" s="7">
        <v>3.7319011617109128</v>
      </c>
      <c r="Y34" s="7">
        <v>1.9924900000000001</v>
      </c>
      <c r="Z34" s="7">
        <v>0.43396635675541551</v>
      </c>
      <c r="AA34" s="12">
        <f t="shared" si="0"/>
        <v>87425.992989999999</v>
      </c>
      <c r="AB34" s="12">
        <f t="shared" si="2"/>
        <v>12.189346026435222</v>
      </c>
    </row>
    <row r="35" spans="1:28" x14ac:dyDescent="0.25">
      <c r="A35" s="6" t="s">
        <v>27</v>
      </c>
      <c r="B35" s="8">
        <v>51088.416450000004</v>
      </c>
      <c r="C35" s="8">
        <v>79.510376134828192</v>
      </c>
      <c r="D35" s="8">
        <v>48621.410299999996</v>
      </c>
      <c r="E35" s="8">
        <v>85.325350693546113</v>
      </c>
      <c r="F35" s="14">
        <v>49965.765749999999</v>
      </c>
      <c r="G35" s="14"/>
      <c r="H35" s="8">
        <v>77.571680310545048</v>
      </c>
      <c r="I35" s="8">
        <v>51185.336759999998</v>
      </c>
      <c r="J35" s="8">
        <v>82.1060844998796</v>
      </c>
      <c r="K35" s="8">
        <v>53467.421479999997</v>
      </c>
      <c r="L35" s="8">
        <v>82.101349451516242</v>
      </c>
      <c r="M35" s="8">
        <v>54555.547859999999</v>
      </c>
      <c r="N35" s="8">
        <v>82.755621908301194</v>
      </c>
      <c r="O35" s="8">
        <v>65962.567719999992</v>
      </c>
      <c r="P35" s="8">
        <v>83.134526629267441</v>
      </c>
      <c r="Q35" s="8">
        <v>65943.839359999998</v>
      </c>
      <c r="R35" s="8">
        <v>82.49683029796148</v>
      </c>
      <c r="S35" s="8">
        <v>71873.168560000006</v>
      </c>
      <c r="T35" s="8">
        <v>82.63235554859088</v>
      </c>
      <c r="U35" s="8">
        <v>75146.280409999992</v>
      </c>
      <c r="V35" s="7">
        <v>96.572107550056259</v>
      </c>
      <c r="W35" s="7">
        <v>361.09766999999999</v>
      </c>
      <c r="X35" s="7">
        <v>68.474704454176475</v>
      </c>
      <c r="Y35" s="7">
        <v>291.40377000000001</v>
      </c>
      <c r="Z35" s="7">
        <v>63.468038691131731</v>
      </c>
      <c r="AA35" s="12">
        <f t="shared" si="0"/>
        <v>588462.25608999992</v>
      </c>
      <c r="AB35" s="12">
        <f t="shared" si="2"/>
        <v>82.046194931960429</v>
      </c>
    </row>
    <row r="36" spans="1:28" x14ac:dyDescent="0.25">
      <c r="A36" s="3" t="s">
        <v>28</v>
      </c>
      <c r="B36" s="5">
        <v>3448.86706</v>
      </c>
      <c r="C36" s="5">
        <v>5.3675712859097446</v>
      </c>
      <c r="D36" s="5">
        <v>3032.3284100000001</v>
      </c>
      <c r="E36" s="5">
        <v>5.3214105350879368</v>
      </c>
      <c r="F36" s="16">
        <v>3660.8019699999995</v>
      </c>
      <c r="G36" s="16"/>
      <c r="H36" s="5">
        <v>5.683382528707738</v>
      </c>
      <c r="I36" s="5">
        <v>3853.1812199999999</v>
      </c>
      <c r="J36" s="5">
        <v>6.1808643425767942</v>
      </c>
      <c r="K36" s="5">
        <v>4175.45712</v>
      </c>
      <c r="L36" s="5">
        <v>6.4115802602744409</v>
      </c>
      <c r="M36" s="5">
        <v>3957.4310499999997</v>
      </c>
      <c r="N36" s="5">
        <v>6.0030497455987124</v>
      </c>
      <c r="O36" s="5">
        <v>3531.6274600000002</v>
      </c>
      <c r="P36" s="5">
        <v>4.45101194914524</v>
      </c>
      <c r="Q36" s="5">
        <v>5415.1713899999995</v>
      </c>
      <c r="R36" s="5">
        <v>6.7744686923125217</v>
      </c>
      <c r="S36" s="5">
        <v>5073.1277</v>
      </c>
      <c r="T36" s="5">
        <v>5.8325589402650522</v>
      </c>
      <c r="U36" s="5">
        <v>5331.4668799999999</v>
      </c>
      <c r="V36" s="4">
        <v>0</v>
      </c>
      <c r="W36" s="4">
        <v>0</v>
      </c>
      <c r="X36" s="4">
        <v>0</v>
      </c>
      <c r="Y36" s="4">
        <v>0</v>
      </c>
      <c r="Z36" s="4">
        <v>0</v>
      </c>
      <c r="AA36" s="13">
        <f t="shared" si="0"/>
        <v>41479.460259999993</v>
      </c>
      <c r="AB36" s="13">
        <f t="shared" si="2"/>
        <v>5.7832628124308654</v>
      </c>
    </row>
    <row r="37" spans="1:28" x14ac:dyDescent="0.25">
      <c r="A37" s="3" t="s">
        <v>29</v>
      </c>
      <c r="B37" s="5">
        <v>89.436689999999999</v>
      </c>
      <c r="C37" s="5">
        <v>0.13919290039286444</v>
      </c>
      <c r="D37" s="5">
        <v>180.98788000000002</v>
      </c>
      <c r="E37" s="5">
        <v>0.31761428220607252</v>
      </c>
      <c r="F37" s="16">
        <v>185.65189000000001</v>
      </c>
      <c r="G37" s="16"/>
      <c r="H37" s="5">
        <v>0.28822392379983641</v>
      </c>
      <c r="I37" s="5">
        <v>178.82892999999999</v>
      </c>
      <c r="J37" s="5">
        <v>0.28685838888682258</v>
      </c>
      <c r="K37" s="5">
        <v>255.95535000000001</v>
      </c>
      <c r="L37" s="5">
        <v>0.39302960667732484</v>
      </c>
      <c r="M37" s="5">
        <v>265.09302000000002</v>
      </c>
      <c r="N37" s="5">
        <v>0.40212111497709968</v>
      </c>
      <c r="O37" s="5">
        <v>353.18810999999999</v>
      </c>
      <c r="P37" s="5">
        <v>0.44513316189528762</v>
      </c>
      <c r="Q37" s="5">
        <v>420.31004999999999</v>
      </c>
      <c r="R37" s="5">
        <v>0.52581480247281887</v>
      </c>
      <c r="S37" s="5">
        <v>437.08427</v>
      </c>
      <c r="T37" s="5">
        <v>0.50251440874191355</v>
      </c>
      <c r="U37" s="5">
        <v>479.36901</v>
      </c>
      <c r="V37" s="4">
        <v>0</v>
      </c>
      <c r="W37" s="4">
        <v>0</v>
      </c>
      <c r="X37" s="4">
        <v>0</v>
      </c>
      <c r="Y37" s="4">
        <v>31.29609</v>
      </c>
      <c r="Z37" s="4">
        <v>6.8163203619539328</v>
      </c>
      <c r="AA37" s="13">
        <f t="shared" si="0"/>
        <v>2877.2012900000004</v>
      </c>
      <c r="AB37" s="13">
        <f t="shared" si="2"/>
        <v>0.40115303140482861</v>
      </c>
    </row>
    <row r="38" spans="1:28" x14ac:dyDescent="0.25">
      <c r="A38" s="3" t="s">
        <v>30</v>
      </c>
      <c r="B38" s="5">
        <v>7456.9169699999993</v>
      </c>
      <c r="C38" s="5">
        <v>11.605414970557055</v>
      </c>
      <c r="D38" s="5">
        <v>7525.5100199999997</v>
      </c>
      <c r="E38" s="5">
        <v>13.206461467126452</v>
      </c>
      <c r="F38" s="16">
        <v>10344.257679999999</v>
      </c>
      <c r="G38" s="16"/>
      <c r="H38" s="5">
        <v>16.059424643219049</v>
      </c>
      <c r="I38" s="5">
        <v>7034.1677800000007</v>
      </c>
      <c r="J38" s="5">
        <v>11.283465357257338</v>
      </c>
      <c r="K38" s="5">
        <v>7223.7859400000007</v>
      </c>
      <c r="L38" s="5">
        <v>11.092410245456442</v>
      </c>
      <c r="M38" s="5">
        <v>7164.1633499999998</v>
      </c>
      <c r="N38" s="5">
        <v>10.867360272933906</v>
      </c>
      <c r="O38" s="5">
        <v>9481.7914499999988</v>
      </c>
      <c r="P38" s="5">
        <v>11.950175243923709</v>
      </c>
      <c r="Q38" s="5">
        <v>8033.6049800000001</v>
      </c>
      <c r="R38" s="5">
        <v>10.050172285205541</v>
      </c>
      <c r="S38" s="5">
        <v>8990.8762599999991</v>
      </c>
      <c r="T38" s="5">
        <v>10.336782121821969</v>
      </c>
      <c r="U38" s="5">
        <v>9913.3347599999997</v>
      </c>
      <c r="V38" s="4">
        <v>3.3104372935073298</v>
      </c>
      <c r="W38" s="4">
        <v>123.12848</v>
      </c>
      <c r="X38" s="4">
        <v>23.348769538978136</v>
      </c>
      <c r="Y38" s="4">
        <v>87.830160000000006</v>
      </c>
      <c r="Z38" s="4">
        <v>19.129498541244988</v>
      </c>
      <c r="AA38" s="13">
        <f t="shared" si="0"/>
        <v>83379.367830000003</v>
      </c>
      <c r="AB38" s="13">
        <f t="shared" si="2"/>
        <v>11.625146380225187</v>
      </c>
    </row>
    <row r="39" spans="1:28" x14ac:dyDescent="0.25">
      <c r="A39" s="3" t="s">
        <v>31</v>
      </c>
      <c r="B39" s="5">
        <v>2170.1356499999997</v>
      </c>
      <c r="C39" s="5">
        <v>3.3774447083121486</v>
      </c>
      <c r="D39" s="5">
        <v>-2376.6907999999999</v>
      </c>
      <c r="E39" s="5">
        <v>-4.1708369779665704</v>
      </c>
      <c r="F39" s="16">
        <v>255.90304</v>
      </c>
      <c r="G39" s="16"/>
      <c r="H39" s="5">
        <v>0.39728859372832931</v>
      </c>
      <c r="I39" s="5">
        <v>88.976969999999994</v>
      </c>
      <c r="J39" s="5">
        <v>0.14272741139943715</v>
      </c>
      <c r="K39" s="5">
        <v>1.0617999999999999</v>
      </c>
      <c r="L39" s="5">
        <v>1.6304360755498312E-3</v>
      </c>
      <c r="M39" s="5">
        <v>-18.559519999999999</v>
      </c>
      <c r="N39" s="5">
        <v>-2.8153041810907664E-2</v>
      </c>
      <c r="O39" s="5">
        <v>15.19684</v>
      </c>
      <c r="P39" s="5">
        <v>1.9153015768330318E-2</v>
      </c>
      <c r="Q39" s="5">
        <v>122.07186999999999</v>
      </c>
      <c r="R39" s="5">
        <v>0.15271392204763515</v>
      </c>
      <c r="S39" s="5">
        <v>605.19343000000003</v>
      </c>
      <c r="T39" s="5">
        <v>0.69578898058019945</v>
      </c>
      <c r="U39" s="5">
        <v>79.544650000000004</v>
      </c>
      <c r="V39" s="4">
        <v>0.11745515643641466</v>
      </c>
      <c r="W39" s="4">
        <v>43.118470000000002</v>
      </c>
      <c r="X39" s="4">
        <v>8.1765260068453909</v>
      </c>
      <c r="Y39" s="4">
        <v>48.604649999999999</v>
      </c>
      <c r="Z39" s="4">
        <v>10.586142405669342</v>
      </c>
      <c r="AA39" s="13">
        <f t="shared" si="0"/>
        <v>1034.5570499999997</v>
      </c>
      <c r="AB39" s="13">
        <f t="shared" si="2"/>
        <v>0.14424284397868342</v>
      </c>
    </row>
    <row r="40" spans="1:28" x14ac:dyDescent="0.25">
      <c r="A40" s="6" t="s">
        <v>32</v>
      </c>
      <c r="B40" s="8">
        <v>13165.35637</v>
      </c>
      <c r="C40" s="8">
        <v>20.489623865171815</v>
      </c>
      <c r="D40" s="8">
        <v>8362.1355100000001</v>
      </c>
      <c r="E40" s="8">
        <v>14.67464930645389</v>
      </c>
      <c r="F40" s="14">
        <v>14446.614579999999</v>
      </c>
      <c r="G40" s="14"/>
      <c r="H40" s="8">
        <v>22.428319689454952</v>
      </c>
      <c r="I40" s="8">
        <v>11155.1549</v>
      </c>
      <c r="J40" s="8">
        <v>17.893915500120393</v>
      </c>
      <c r="K40" s="8">
        <v>11656.26021</v>
      </c>
      <c r="L40" s="8">
        <v>17.898650548483758</v>
      </c>
      <c r="M40" s="8">
        <v>11368.127899999999</v>
      </c>
      <c r="N40" s="8">
        <v>17.244378091698813</v>
      </c>
      <c r="O40" s="8">
        <v>13381.80386</v>
      </c>
      <c r="P40" s="8">
        <v>16.865473370732566</v>
      </c>
      <c r="Q40" s="8">
        <v>13991.158289999999</v>
      </c>
      <c r="R40" s="8">
        <v>17.503169702038516</v>
      </c>
      <c r="S40" s="8">
        <v>15106.281660000001</v>
      </c>
      <c r="T40" s="8">
        <v>17.367644451409134</v>
      </c>
      <c r="U40" s="8">
        <v>15803.7153</v>
      </c>
      <c r="V40" s="7">
        <v>3.427892449943744</v>
      </c>
      <c r="W40" s="7">
        <v>166.24695</v>
      </c>
      <c r="X40" s="7">
        <v>31.525295545823528</v>
      </c>
      <c r="Y40" s="7">
        <v>167.73089999999999</v>
      </c>
      <c r="Z40" s="7">
        <v>36.531961308868262</v>
      </c>
      <c r="AA40" s="12">
        <f t="shared" si="0"/>
        <v>128770.58642999997</v>
      </c>
      <c r="AB40" s="12">
        <f t="shared" si="2"/>
        <v>17.953805068039564</v>
      </c>
    </row>
    <row r="41" spans="1:28" x14ac:dyDescent="0.25">
      <c r="A41" s="6" t="s">
        <v>33</v>
      </c>
      <c r="B41" s="8">
        <v>64253.772819999998</v>
      </c>
      <c r="C41" s="8">
        <v>100</v>
      </c>
      <c r="D41" s="8">
        <v>56983.545809999996</v>
      </c>
      <c r="E41" s="8">
        <v>100</v>
      </c>
      <c r="F41" s="14">
        <v>64412.38033</v>
      </c>
      <c r="G41" s="14"/>
      <c r="H41" s="8">
        <v>100</v>
      </c>
      <c r="I41" s="8">
        <v>62340.49166</v>
      </c>
      <c r="J41" s="8">
        <v>100</v>
      </c>
      <c r="K41" s="8">
        <v>65123.681689999998</v>
      </c>
      <c r="L41" s="8">
        <v>100</v>
      </c>
      <c r="M41" s="8">
        <v>65923.675759999998</v>
      </c>
      <c r="N41" s="8">
        <v>100</v>
      </c>
      <c r="O41" s="8">
        <v>79344.371579999992</v>
      </c>
      <c r="P41" s="8">
        <v>100</v>
      </c>
      <c r="Q41" s="8">
        <v>79934.997650000005</v>
      </c>
      <c r="R41" s="8">
        <v>100</v>
      </c>
      <c r="S41" s="8">
        <v>86979.450219999999</v>
      </c>
      <c r="T41" s="8">
        <v>100</v>
      </c>
      <c r="U41" s="8">
        <v>90949.995709999988</v>
      </c>
      <c r="V41" s="7">
        <v>100</v>
      </c>
      <c r="W41" s="7">
        <v>527.34461999999996</v>
      </c>
      <c r="X41" s="7">
        <v>100</v>
      </c>
      <c r="Y41" s="7">
        <v>459.13467000000003</v>
      </c>
      <c r="Z41" s="7">
        <v>100</v>
      </c>
      <c r="AA41" s="12">
        <f t="shared" si="0"/>
        <v>717232.84251999995</v>
      </c>
      <c r="AB41" s="12">
        <f t="shared" si="2"/>
        <v>99.999999999999986</v>
      </c>
    </row>
    <row r="42" spans="1:28" x14ac:dyDescent="0.25">
      <c r="A42" s="6" t="s">
        <v>34</v>
      </c>
      <c r="B42" s="8">
        <v>-2365.9076</v>
      </c>
      <c r="C42" s="9"/>
      <c r="D42" s="8">
        <v>-4635.2930099999994</v>
      </c>
      <c r="E42" s="9"/>
      <c r="F42" s="14">
        <v>-9866.3670999999995</v>
      </c>
      <c r="G42" s="14"/>
      <c r="H42" s="9"/>
      <c r="I42" s="8">
        <v>-8646.991039999999</v>
      </c>
      <c r="J42" s="9"/>
      <c r="K42" s="8">
        <v>-7981.3756100000001</v>
      </c>
      <c r="L42" s="9"/>
      <c r="M42" s="8">
        <v>-9532.5188200000011</v>
      </c>
      <c r="N42" s="9"/>
      <c r="O42" s="8">
        <v>2355.5246699999998</v>
      </c>
      <c r="P42" s="9"/>
      <c r="Q42" s="8">
        <v>-9521.7279799999997</v>
      </c>
      <c r="R42" s="9"/>
      <c r="S42" s="8">
        <v>-7496.8778000000002</v>
      </c>
      <c r="T42" s="9"/>
      <c r="U42" s="8">
        <v>-5790.9028899999994</v>
      </c>
      <c r="V42" s="9"/>
      <c r="W42" s="7">
        <v>-527.34461999999996</v>
      </c>
      <c r="X42" s="9"/>
      <c r="Y42" s="7">
        <v>-459.13466999999997</v>
      </c>
      <c r="Z42" s="9"/>
      <c r="AA42" s="13">
        <f t="shared" si="0"/>
        <v>-64468.916469999996</v>
      </c>
    </row>
    <row r="43" spans="1:28" x14ac:dyDescent="0.25">
      <c r="A43" s="10"/>
      <c r="B43" s="10"/>
      <c r="C43" s="10"/>
      <c r="D43" s="10"/>
      <c r="E43" s="10"/>
      <c r="F43" s="10"/>
      <c r="G43" s="10"/>
      <c r="H43" s="10"/>
      <c r="I43" s="10"/>
      <c r="J43" s="10"/>
      <c r="K43" s="10"/>
      <c r="L43" s="10"/>
      <c r="M43" s="10"/>
      <c r="N43" s="10"/>
      <c r="O43" s="10"/>
      <c r="P43" s="10"/>
      <c r="Q43" s="10"/>
      <c r="R43" s="10"/>
      <c r="S43" s="10"/>
      <c r="T43" s="10"/>
      <c r="U43" s="10"/>
    </row>
    <row r="44" spans="1:28" ht="15.75" x14ac:dyDescent="0.25">
      <c r="A44" s="11" t="s">
        <v>39</v>
      </c>
      <c r="B44" s="10"/>
      <c r="C44" s="10"/>
      <c r="D44" s="10"/>
      <c r="E44" s="10"/>
      <c r="F44" s="10"/>
      <c r="G44" s="10"/>
      <c r="H44" s="10"/>
      <c r="I44" s="10"/>
      <c r="J44" s="10"/>
      <c r="K44" s="10"/>
      <c r="L44" s="10"/>
      <c r="M44" s="10"/>
      <c r="N44" s="10"/>
      <c r="O44" s="10"/>
      <c r="P44" s="10"/>
      <c r="Q44" s="10"/>
      <c r="R44" s="10"/>
      <c r="S44" s="10"/>
      <c r="T44" s="10"/>
      <c r="U44" s="10"/>
    </row>
    <row r="45" spans="1:28" x14ac:dyDescent="0.25">
      <c r="A45" s="10"/>
      <c r="B45" s="10"/>
      <c r="C45" s="10"/>
      <c r="D45" s="10"/>
      <c r="E45" s="10"/>
      <c r="F45" s="10"/>
      <c r="G45" s="10"/>
      <c r="H45" s="10"/>
      <c r="I45" s="10"/>
      <c r="J45" s="10"/>
      <c r="K45" s="10"/>
      <c r="L45" s="10"/>
      <c r="M45" s="10"/>
      <c r="N45" s="10"/>
      <c r="O45" s="10"/>
      <c r="P45" s="10"/>
      <c r="Q45" s="10"/>
      <c r="R45" s="10"/>
      <c r="S45" s="10"/>
      <c r="T45" s="10"/>
      <c r="U45" s="10"/>
    </row>
    <row r="46" spans="1:28" ht="18" x14ac:dyDescent="0.25">
      <c r="A46" s="1" t="s">
        <v>0</v>
      </c>
      <c r="B46" s="15">
        <v>10</v>
      </c>
      <c r="C46" s="15" t="s">
        <v>1</v>
      </c>
      <c r="D46" s="15" t="s">
        <v>40</v>
      </c>
      <c r="E46" s="15" t="s">
        <v>1</v>
      </c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  <c r="S46" s="10"/>
      <c r="T46" s="10"/>
      <c r="U46" s="10"/>
    </row>
    <row r="47" spans="1:28" x14ac:dyDescent="0.25">
      <c r="A47" s="2" t="s">
        <v>2</v>
      </c>
      <c r="B47" s="15"/>
      <c r="C47" s="15"/>
      <c r="D47" s="15"/>
      <c r="E47" s="15"/>
      <c r="F47" s="10"/>
      <c r="G47" s="10"/>
      <c r="H47" s="10"/>
      <c r="I47" s="10"/>
      <c r="J47" s="10"/>
      <c r="K47" s="10"/>
      <c r="L47" s="10"/>
      <c r="M47" s="10"/>
      <c r="N47" s="10"/>
      <c r="O47" s="10"/>
      <c r="P47" s="10"/>
      <c r="Q47" s="10"/>
      <c r="R47" s="10"/>
      <c r="S47" s="10"/>
      <c r="T47" s="10"/>
      <c r="U47" s="10"/>
    </row>
    <row r="48" spans="1:28" x14ac:dyDescent="0.25">
      <c r="A48" s="3" t="s">
        <v>3</v>
      </c>
      <c r="B48" s="5">
        <v>0</v>
      </c>
      <c r="C48" s="5">
        <v>0</v>
      </c>
      <c r="D48" s="13">
        <f>B48</f>
        <v>0</v>
      </c>
      <c r="E48" s="13">
        <f>(D48*100)/D$57</f>
        <v>0</v>
      </c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  <c r="S48" s="10"/>
      <c r="T48" s="10"/>
      <c r="U48" s="10"/>
    </row>
    <row r="49" spans="1:21" x14ac:dyDescent="0.25">
      <c r="A49" s="3" t="s">
        <v>4</v>
      </c>
      <c r="B49" s="5">
        <v>0</v>
      </c>
      <c r="C49" s="5">
        <v>0</v>
      </c>
      <c r="D49" s="13">
        <f t="shared" ref="D49:D79" si="3">B49</f>
        <v>0</v>
      </c>
      <c r="E49" s="13">
        <f t="shared" ref="E49:E57" si="4">(D49*100)/D$57</f>
        <v>0</v>
      </c>
      <c r="F49" s="10"/>
      <c r="G49" s="10"/>
      <c r="H49" s="10"/>
      <c r="I49" s="10"/>
      <c r="J49" s="10"/>
      <c r="K49" s="10"/>
      <c r="L49" s="10"/>
      <c r="M49" s="10"/>
      <c r="N49" s="10"/>
      <c r="O49" s="10"/>
      <c r="P49" s="10"/>
      <c r="Q49" s="10"/>
      <c r="R49" s="10"/>
      <c r="S49" s="10"/>
      <c r="T49" s="10"/>
      <c r="U49" s="10"/>
    </row>
    <row r="50" spans="1:21" x14ac:dyDescent="0.25">
      <c r="A50" s="3" t="s">
        <v>5</v>
      </c>
      <c r="B50" s="5">
        <v>0</v>
      </c>
      <c r="C50" s="5">
        <v>0</v>
      </c>
      <c r="D50" s="13">
        <f t="shared" si="3"/>
        <v>0</v>
      </c>
      <c r="E50" s="13">
        <f t="shared" si="4"/>
        <v>0</v>
      </c>
      <c r="F50" s="10"/>
      <c r="G50" s="10"/>
      <c r="H50" s="10"/>
      <c r="I50" s="10"/>
      <c r="J50" s="10"/>
      <c r="K50" s="10"/>
      <c r="L50" s="10"/>
      <c r="M50" s="10"/>
      <c r="N50" s="10"/>
      <c r="O50" s="10"/>
      <c r="P50" s="10"/>
      <c r="Q50" s="10"/>
      <c r="R50" s="10"/>
      <c r="S50" s="10"/>
      <c r="T50" s="10"/>
      <c r="U50" s="10"/>
    </row>
    <row r="51" spans="1:21" x14ac:dyDescent="0.25">
      <c r="A51" s="3" t="s">
        <v>6</v>
      </c>
      <c r="B51" s="5">
        <v>0</v>
      </c>
      <c r="C51" s="5">
        <v>0</v>
      </c>
      <c r="D51" s="13">
        <f t="shared" si="3"/>
        <v>0</v>
      </c>
      <c r="E51" s="13">
        <f t="shared" si="4"/>
        <v>0</v>
      </c>
      <c r="F51" s="10"/>
      <c r="G51" s="10"/>
      <c r="H51" s="10"/>
      <c r="I51" s="10"/>
      <c r="J51" s="10"/>
      <c r="K51" s="10"/>
      <c r="L51" s="10"/>
      <c r="M51" s="10"/>
      <c r="N51" s="10"/>
      <c r="O51" s="10"/>
      <c r="P51" s="10"/>
      <c r="Q51" s="10"/>
      <c r="R51" s="10"/>
      <c r="S51" s="10"/>
      <c r="T51" s="10"/>
      <c r="U51" s="10"/>
    </row>
    <row r="52" spans="1:21" x14ac:dyDescent="0.25">
      <c r="A52" s="3" t="s">
        <v>7</v>
      </c>
      <c r="B52" s="5">
        <v>132.98134999999999</v>
      </c>
      <c r="C52" s="5">
        <v>95.178694789688578</v>
      </c>
      <c r="D52" s="13">
        <f t="shared" si="3"/>
        <v>132.98134999999999</v>
      </c>
      <c r="E52" s="13">
        <f t="shared" si="4"/>
        <v>95.178694789688564</v>
      </c>
      <c r="F52" s="10"/>
      <c r="G52" s="10"/>
      <c r="H52" s="10"/>
      <c r="I52" s="10"/>
      <c r="J52" s="10"/>
      <c r="K52" s="10"/>
      <c r="L52" s="10"/>
      <c r="M52" s="10"/>
      <c r="N52" s="10"/>
      <c r="O52" s="10"/>
      <c r="P52" s="10"/>
      <c r="Q52" s="10"/>
      <c r="R52" s="10"/>
      <c r="S52" s="10"/>
      <c r="T52" s="10"/>
      <c r="U52" s="10"/>
    </row>
    <row r="53" spans="1:21" x14ac:dyDescent="0.25">
      <c r="A53" s="3" t="s">
        <v>8</v>
      </c>
      <c r="B53" s="5">
        <v>0</v>
      </c>
      <c r="C53" s="5">
        <v>0</v>
      </c>
      <c r="D53" s="13">
        <f t="shared" si="3"/>
        <v>0</v>
      </c>
      <c r="E53" s="13">
        <f t="shared" si="4"/>
        <v>0</v>
      </c>
      <c r="F53" s="10"/>
      <c r="G53" s="10"/>
      <c r="H53" s="10"/>
      <c r="I53" s="10"/>
      <c r="J53" s="10"/>
      <c r="K53" s="10"/>
      <c r="L53" s="10"/>
      <c r="M53" s="10"/>
      <c r="N53" s="10"/>
      <c r="O53" s="10"/>
      <c r="P53" s="10"/>
      <c r="Q53" s="10"/>
      <c r="R53" s="10"/>
      <c r="S53" s="10"/>
      <c r="T53" s="10"/>
      <c r="U53" s="10"/>
    </row>
    <row r="54" spans="1:21" x14ac:dyDescent="0.25">
      <c r="A54" s="3" t="s">
        <v>9</v>
      </c>
      <c r="B54" s="5">
        <v>0</v>
      </c>
      <c r="C54" s="5">
        <v>0</v>
      </c>
      <c r="D54" s="13">
        <f t="shared" si="3"/>
        <v>0</v>
      </c>
      <c r="E54" s="13">
        <f t="shared" si="4"/>
        <v>0</v>
      </c>
      <c r="F54" s="10"/>
      <c r="G54" s="10"/>
      <c r="H54" s="10"/>
      <c r="I54" s="10"/>
      <c r="J54" s="10"/>
      <c r="K54" s="10"/>
      <c r="L54" s="10"/>
      <c r="M54" s="10"/>
      <c r="N54" s="10"/>
      <c r="O54" s="10"/>
      <c r="P54" s="10"/>
      <c r="Q54" s="10"/>
      <c r="R54" s="10"/>
      <c r="S54" s="10"/>
      <c r="T54" s="10"/>
      <c r="U54" s="10"/>
    </row>
    <row r="55" spans="1:21" x14ac:dyDescent="0.25">
      <c r="A55" s="3" t="s">
        <v>10</v>
      </c>
      <c r="B55" s="5">
        <v>0</v>
      </c>
      <c r="C55" s="5">
        <v>0</v>
      </c>
      <c r="D55" s="13">
        <f t="shared" si="3"/>
        <v>0</v>
      </c>
      <c r="E55" s="13">
        <f t="shared" si="4"/>
        <v>0</v>
      </c>
      <c r="F55" s="10"/>
      <c r="G55" s="10"/>
      <c r="H55" s="10"/>
      <c r="I55" s="10"/>
      <c r="J55" s="10"/>
      <c r="K55" s="10"/>
      <c r="L55" s="10"/>
      <c r="M55" s="10"/>
      <c r="N55" s="10"/>
      <c r="O55" s="10"/>
      <c r="P55" s="10"/>
      <c r="Q55" s="10"/>
      <c r="R55" s="10"/>
      <c r="S55" s="10"/>
      <c r="T55" s="10"/>
      <c r="U55" s="10"/>
    </row>
    <row r="56" spans="1:21" x14ac:dyDescent="0.25">
      <c r="A56" s="3" t="s">
        <v>11</v>
      </c>
      <c r="B56" s="5">
        <v>6.7362099999999998</v>
      </c>
      <c r="C56" s="5">
        <v>4.8213052103114311</v>
      </c>
      <c r="D56" s="13">
        <f t="shared" si="3"/>
        <v>6.7362099999999998</v>
      </c>
      <c r="E56" s="13">
        <f t="shared" si="4"/>
        <v>4.8213052103114311</v>
      </c>
      <c r="F56" s="10"/>
      <c r="G56" s="10"/>
      <c r="H56" s="10"/>
      <c r="I56" s="10"/>
      <c r="J56" s="10"/>
      <c r="K56" s="10"/>
      <c r="L56" s="10"/>
      <c r="M56" s="10"/>
      <c r="N56" s="10"/>
      <c r="O56" s="10"/>
      <c r="P56" s="10"/>
      <c r="Q56" s="10"/>
      <c r="R56" s="10"/>
      <c r="S56" s="10"/>
      <c r="T56" s="10"/>
      <c r="U56" s="10"/>
    </row>
    <row r="57" spans="1:21" x14ac:dyDescent="0.25">
      <c r="A57" s="6" t="s">
        <v>12</v>
      </c>
      <c r="B57" s="8">
        <v>139.71755999999999</v>
      </c>
      <c r="C57" s="8">
        <v>100</v>
      </c>
      <c r="D57" s="12">
        <f t="shared" si="3"/>
        <v>139.71755999999999</v>
      </c>
      <c r="E57" s="12">
        <f t="shared" si="4"/>
        <v>100</v>
      </c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</row>
    <row r="58" spans="1:21" x14ac:dyDescent="0.25">
      <c r="A58" s="3" t="s">
        <v>13</v>
      </c>
      <c r="B58" s="5">
        <v>6.0778699999999999</v>
      </c>
      <c r="C58" s="5">
        <v>5.38391510771471</v>
      </c>
      <c r="D58" s="13">
        <f t="shared" si="3"/>
        <v>6.0778699999999999</v>
      </c>
      <c r="E58" s="13">
        <f>(D58*100)/D$78</f>
        <v>5.3839151077147109</v>
      </c>
      <c r="F58" s="10"/>
      <c r="G58" s="10"/>
      <c r="H58" s="10"/>
      <c r="I58" s="10"/>
      <c r="J58" s="10"/>
      <c r="K58" s="10"/>
      <c r="L58" s="10"/>
      <c r="M58" s="10"/>
      <c r="N58" s="10"/>
      <c r="O58" s="10"/>
      <c r="P58" s="10"/>
      <c r="Q58" s="10"/>
      <c r="R58" s="10"/>
      <c r="S58" s="10"/>
      <c r="T58" s="10"/>
      <c r="U58" s="10"/>
    </row>
    <row r="59" spans="1:21" x14ac:dyDescent="0.25">
      <c r="A59" s="3" t="s">
        <v>14</v>
      </c>
      <c r="B59" s="5">
        <v>3.9580100000000003</v>
      </c>
      <c r="C59" s="5">
        <v>3.5060950358408292</v>
      </c>
      <c r="D59" s="13">
        <f t="shared" si="3"/>
        <v>3.9580100000000003</v>
      </c>
      <c r="E59" s="13">
        <f t="shared" ref="E59:E78" si="5">(D59*100)/D$78</f>
        <v>3.5060950358408296</v>
      </c>
      <c r="F59" s="10"/>
      <c r="G59" s="10"/>
      <c r="H59" s="10"/>
      <c r="I59" s="10"/>
      <c r="J59" s="10"/>
      <c r="K59" s="10"/>
      <c r="L59" s="10"/>
      <c r="M59" s="10"/>
      <c r="N59" s="10"/>
      <c r="O59" s="10"/>
      <c r="P59" s="10"/>
      <c r="Q59" s="10"/>
      <c r="R59" s="10"/>
      <c r="S59" s="10"/>
      <c r="T59" s="10"/>
      <c r="U59" s="10"/>
    </row>
    <row r="60" spans="1:21" x14ac:dyDescent="0.25">
      <c r="A60" s="3" t="s">
        <v>15</v>
      </c>
      <c r="B60" s="5">
        <v>40.673639999999999</v>
      </c>
      <c r="C60" s="5">
        <v>36.029632894706424</v>
      </c>
      <c r="D60" s="13">
        <f t="shared" si="3"/>
        <v>40.673639999999999</v>
      </c>
      <c r="E60" s="13">
        <f t="shared" si="5"/>
        <v>36.029632894706424</v>
      </c>
      <c r="F60" s="10"/>
      <c r="G60" s="10"/>
      <c r="H60" s="10"/>
      <c r="I60" s="10"/>
      <c r="J60" s="10"/>
      <c r="K60" s="10"/>
      <c r="L60" s="10"/>
      <c r="M60" s="10"/>
      <c r="N60" s="10"/>
      <c r="O60" s="10"/>
      <c r="P60" s="10"/>
      <c r="Q60" s="10"/>
      <c r="R60" s="10"/>
      <c r="S60" s="10"/>
      <c r="T60" s="10"/>
      <c r="U60" s="10"/>
    </row>
    <row r="61" spans="1:21" x14ac:dyDescent="0.25">
      <c r="A61" s="3" t="s">
        <v>16</v>
      </c>
      <c r="B61" s="5">
        <v>2.91967</v>
      </c>
      <c r="C61" s="5">
        <v>2.5863099116205857</v>
      </c>
      <c r="D61" s="13">
        <f t="shared" si="3"/>
        <v>2.91967</v>
      </c>
      <c r="E61" s="13">
        <f t="shared" si="5"/>
        <v>2.5863099116205852</v>
      </c>
      <c r="F61" s="10"/>
      <c r="G61" s="10"/>
      <c r="H61" s="10"/>
      <c r="I61" s="10"/>
      <c r="J61" s="10"/>
      <c r="K61" s="10"/>
      <c r="L61" s="10"/>
      <c r="M61" s="10"/>
      <c r="N61" s="10"/>
      <c r="O61" s="10"/>
      <c r="P61" s="10"/>
      <c r="Q61" s="10"/>
      <c r="R61" s="10"/>
      <c r="S61" s="10"/>
      <c r="T61" s="10"/>
      <c r="U61" s="10"/>
    </row>
    <row r="62" spans="1:21" x14ac:dyDescent="0.25">
      <c r="A62" s="3" t="s">
        <v>17</v>
      </c>
      <c r="B62" s="5">
        <v>4.8208299999999999</v>
      </c>
      <c r="C62" s="5">
        <v>4.2704005628162998</v>
      </c>
      <c r="D62" s="13">
        <f t="shared" si="3"/>
        <v>4.8208299999999999</v>
      </c>
      <c r="E62" s="13">
        <f t="shared" si="5"/>
        <v>4.2704005628162998</v>
      </c>
      <c r="F62" s="10"/>
      <c r="G62" s="10"/>
      <c r="H62" s="10"/>
      <c r="I62" s="10"/>
      <c r="J62" s="10"/>
      <c r="K62" s="10"/>
      <c r="L62" s="10"/>
      <c r="M62" s="10"/>
      <c r="N62" s="10"/>
      <c r="O62" s="10"/>
      <c r="P62" s="10"/>
      <c r="Q62" s="10"/>
      <c r="R62" s="10"/>
      <c r="S62" s="10"/>
      <c r="T62" s="10"/>
      <c r="U62" s="10"/>
    </row>
    <row r="63" spans="1:21" x14ac:dyDescent="0.25">
      <c r="A63" s="3" t="s">
        <v>18</v>
      </c>
      <c r="B63" s="5">
        <v>1.1378700000000002</v>
      </c>
      <c r="C63" s="5">
        <v>1.0079510558164848</v>
      </c>
      <c r="D63" s="13">
        <f t="shared" si="3"/>
        <v>1.1378700000000002</v>
      </c>
      <c r="E63" s="13">
        <f t="shared" si="5"/>
        <v>1.0079510558164848</v>
      </c>
      <c r="F63" s="10"/>
      <c r="G63" s="10"/>
      <c r="H63" s="10"/>
      <c r="I63" s="10"/>
      <c r="J63" s="10"/>
      <c r="K63" s="10"/>
      <c r="L63" s="10"/>
      <c r="M63" s="10"/>
      <c r="N63" s="10"/>
      <c r="O63" s="10"/>
      <c r="P63" s="10"/>
      <c r="Q63" s="10"/>
      <c r="R63" s="10"/>
      <c r="S63" s="10"/>
      <c r="T63" s="10"/>
      <c r="U63" s="10"/>
    </row>
    <row r="64" spans="1:21" x14ac:dyDescent="0.25">
      <c r="A64" s="3" t="s">
        <v>19</v>
      </c>
      <c r="B64" s="5">
        <v>12.00948</v>
      </c>
      <c r="C64" s="5">
        <v>10.638269789876659</v>
      </c>
      <c r="D64" s="13">
        <f t="shared" si="3"/>
        <v>12.00948</v>
      </c>
      <c r="E64" s="13">
        <f t="shared" si="5"/>
        <v>10.638269789876661</v>
      </c>
      <c r="F64" s="10"/>
      <c r="G64" s="10"/>
      <c r="H64" s="10"/>
      <c r="I64" s="10"/>
      <c r="J64" s="10"/>
      <c r="K64" s="10"/>
      <c r="L64" s="10"/>
      <c r="M64" s="10"/>
      <c r="N64" s="10"/>
      <c r="O64" s="10"/>
      <c r="P64" s="10"/>
      <c r="Q64" s="10"/>
      <c r="R64" s="10"/>
      <c r="S64" s="10"/>
      <c r="T64" s="10"/>
      <c r="U64" s="10"/>
    </row>
    <row r="65" spans="1:21" x14ac:dyDescent="0.25">
      <c r="A65" s="3" t="s">
        <v>20</v>
      </c>
      <c r="B65" s="5">
        <v>0.80862999999999996</v>
      </c>
      <c r="C65" s="5">
        <v>0.71630279580697609</v>
      </c>
      <c r="D65" s="13">
        <f t="shared" si="3"/>
        <v>0.80862999999999996</v>
      </c>
      <c r="E65" s="13">
        <f t="shared" si="5"/>
        <v>0.7163027958069762</v>
      </c>
      <c r="F65" s="10"/>
      <c r="G65" s="10"/>
      <c r="H65" s="10"/>
      <c r="I65" s="10"/>
      <c r="J65" s="10"/>
      <c r="K65" s="10"/>
      <c r="L65" s="10"/>
      <c r="M65" s="10"/>
      <c r="N65" s="10"/>
      <c r="O65" s="10"/>
      <c r="P65" s="10"/>
      <c r="Q65" s="10"/>
      <c r="R65" s="10"/>
      <c r="S65" s="10"/>
      <c r="T65" s="10"/>
      <c r="U65" s="10"/>
    </row>
    <row r="66" spans="1:21" x14ac:dyDescent="0.25">
      <c r="A66" s="3" t="s">
        <v>21</v>
      </c>
      <c r="B66" s="5">
        <v>4.1855099999999998</v>
      </c>
      <c r="C66" s="5">
        <v>3.7076196961256156</v>
      </c>
      <c r="D66" s="13">
        <f t="shared" si="3"/>
        <v>4.1855099999999998</v>
      </c>
      <c r="E66" s="13">
        <f t="shared" si="5"/>
        <v>3.7076196961256156</v>
      </c>
      <c r="F66" s="10"/>
      <c r="G66" s="10"/>
      <c r="H66" s="10"/>
      <c r="I66" s="10"/>
      <c r="J66" s="10"/>
      <c r="K66" s="10"/>
      <c r="L66" s="10"/>
      <c r="M66" s="10"/>
      <c r="N66" s="10"/>
      <c r="O66" s="10"/>
      <c r="P66" s="10"/>
      <c r="Q66" s="10"/>
      <c r="R66" s="10"/>
      <c r="S66" s="10"/>
      <c r="T66" s="10"/>
      <c r="U66" s="10"/>
    </row>
    <row r="67" spans="1:21" x14ac:dyDescent="0.25">
      <c r="A67" s="6" t="s">
        <v>22</v>
      </c>
      <c r="B67" s="8">
        <v>76.59151</v>
      </c>
      <c r="C67" s="8">
        <v>67.846496850324584</v>
      </c>
      <c r="D67" s="12">
        <f t="shared" si="3"/>
        <v>76.59151</v>
      </c>
      <c r="E67" s="12">
        <f t="shared" si="5"/>
        <v>67.846496850324584</v>
      </c>
      <c r="F67" s="10"/>
      <c r="G67" s="10"/>
      <c r="H67" s="10"/>
      <c r="I67" s="10"/>
      <c r="J67" s="10"/>
      <c r="K67" s="10"/>
      <c r="L67" s="10"/>
      <c r="M67" s="10"/>
      <c r="N67" s="10"/>
      <c r="O67" s="10"/>
      <c r="P67" s="10"/>
      <c r="Q67" s="10"/>
      <c r="R67" s="10"/>
      <c r="S67" s="10"/>
      <c r="T67" s="10"/>
      <c r="U67" s="10"/>
    </row>
    <row r="68" spans="1:21" x14ac:dyDescent="0.25">
      <c r="A68" s="3" t="s">
        <v>23</v>
      </c>
      <c r="B68" s="5">
        <v>11.307120000000001</v>
      </c>
      <c r="C68" s="5">
        <v>10.01610337054645</v>
      </c>
      <c r="D68" s="13">
        <f t="shared" si="3"/>
        <v>11.307120000000001</v>
      </c>
      <c r="E68" s="13">
        <f t="shared" si="5"/>
        <v>10.016103370546452</v>
      </c>
      <c r="F68" s="10"/>
      <c r="G68" s="10"/>
      <c r="H68" s="10"/>
      <c r="I68" s="10"/>
      <c r="J68" s="10"/>
      <c r="K68" s="10"/>
      <c r="L68" s="10"/>
      <c r="M68" s="10"/>
      <c r="N68" s="10"/>
      <c r="O68" s="10"/>
      <c r="P68" s="10"/>
      <c r="Q68" s="10"/>
      <c r="R68" s="10"/>
      <c r="S68" s="10"/>
      <c r="T68" s="10"/>
      <c r="U68" s="10"/>
    </row>
    <row r="69" spans="1:21" x14ac:dyDescent="0.25">
      <c r="A69" s="3" t="s">
        <v>24</v>
      </c>
      <c r="B69" s="5">
        <v>1.2289600000000001</v>
      </c>
      <c r="C69" s="5">
        <v>1.0886406439718306</v>
      </c>
      <c r="D69" s="13">
        <f t="shared" si="3"/>
        <v>1.2289600000000001</v>
      </c>
      <c r="E69" s="13">
        <f t="shared" si="5"/>
        <v>1.0886406439718306</v>
      </c>
      <c r="F69" s="10"/>
      <c r="G69" s="10"/>
      <c r="H69" s="10"/>
      <c r="I69" s="10"/>
      <c r="J69" s="10"/>
      <c r="K69" s="10"/>
      <c r="L69" s="10"/>
      <c r="M69" s="10"/>
      <c r="N69" s="10"/>
      <c r="O69" s="10"/>
      <c r="P69" s="10"/>
      <c r="Q69" s="10"/>
      <c r="R69" s="10"/>
      <c r="S69" s="10"/>
      <c r="T69" s="10"/>
      <c r="U69" s="10"/>
    </row>
    <row r="70" spans="1:21" x14ac:dyDescent="0.25">
      <c r="A70" s="3" t="s">
        <v>25</v>
      </c>
      <c r="B70" s="5">
        <v>4.3700000000000003E-2</v>
      </c>
      <c r="C70" s="5">
        <v>3.8710451228330459E-2</v>
      </c>
      <c r="D70" s="13">
        <f t="shared" si="3"/>
        <v>4.3700000000000003E-2</v>
      </c>
      <c r="E70" s="13">
        <f t="shared" si="5"/>
        <v>3.8710451228330459E-2</v>
      </c>
      <c r="F70" s="10"/>
      <c r="G70" s="10"/>
      <c r="H70" s="10"/>
      <c r="I70" s="10"/>
      <c r="J70" s="10"/>
      <c r="K70" s="10"/>
      <c r="L70" s="10"/>
      <c r="M70" s="10"/>
      <c r="N70" s="10"/>
      <c r="O70" s="10"/>
      <c r="P70" s="10"/>
      <c r="Q70" s="10"/>
      <c r="R70" s="10"/>
      <c r="S70" s="10"/>
      <c r="T70" s="10"/>
      <c r="U70" s="10"/>
    </row>
    <row r="71" spans="1:21" x14ac:dyDescent="0.25">
      <c r="A71" s="6" t="s">
        <v>26</v>
      </c>
      <c r="B71" s="8">
        <v>12.579780000000001</v>
      </c>
      <c r="C71" s="8">
        <v>11.143454465746611</v>
      </c>
      <c r="D71" s="12">
        <f t="shared" si="3"/>
        <v>12.579780000000001</v>
      </c>
      <c r="E71" s="12">
        <f t="shared" si="5"/>
        <v>11.143454465746611</v>
      </c>
      <c r="F71" s="10"/>
      <c r="G71" s="10"/>
      <c r="H71" s="10"/>
      <c r="I71" s="10"/>
      <c r="J71" s="10"/>
      <c r="K71" s="10"/>
      <c r="L71" s="10"/>
      <c r="M71" s="10"/>
      <c r="N71" s="10"/>
      <c r="O71" s="10"/>
      <c r="P71" s="10"/>
      <c r="Q71" s="10"/>
      <c r="R71" s="10"/>
      <c r="S71" s="10"/>
      <c r="T71" s="10"/>
      <c r="U71" s="10"/>
    </row>
    <row r="72" spans="1:21" x14ac:dyDescent="0.25">
      <c r="A72" s="6" t="s">
        <v>27</v>
      </c>
      <c r="B72" s="8">
        <v>89.171289999999999</v>
      </c>
      <c r="C72" s="8">
        <v>78.989951316071199</v>
      </c>
      <c r="D72" s="12">
        <f t="shared" si="3"/>
        <v>89.171289999999999</v>
      </c>
      <c r="E72" s="12">
        <f t="shared" si="5"/>
        <v>78.989951316071213</v>
      </c>
      <c r="F72" s="10"/>
      <c r="G72" s="10"/>
      <c r="H72" s="10"/>
      <c r="I72" s="10"/>
      <c r="J72" s="10"/>
      <c r="K72" s="10"/>
      <c r="L72" s="10"/>
      <c r="M72" s="10"/>
      <c r="N72" s="10"/>
      <c r="O72" s="10"/>
      <c r="P72" s="10"/>
      <c r="Q72" s="10"/>
      <c r="R72" s="10"/>
      <c r="S72" s="10"/>
      <c r="T72" s="10"/>
      <c r="U72" s="10"/>
    </row>
    <row r="73" spans="1:21" x14ac:dyDescent="0.25">
      <c r="A73" s="3" t="s">
        <v>28</v>
      </c>
      <c r="B73" s="5">
        <v>6.7186100000000009</v>
      </c>
      <c r="C73" s="5">
        <v>5.9514971333449269</v>
      </c>
      <c r="D73" s="13">
        <f t="shared" si="3"/>
        <v>6.7186100000000009</v>
      </c>
      <c r="E73" s="13">
        <f t="shared" si="5"/>
        <v>5.9514971333449278</v>
      </c>
      <c r="F73" s="10"/>
      <c r="G73" s="10"/>
      <c r="H73" s="10"/>
      <c r="I73" s="10"/>
      <c r="J73" s="10"/>
      <c r="K73" s="10"/>
      <c r="L73" s="10"/>
      <c r="M73" s="10"/>
      <c r="N73" s="10"/>
      <c r="O73" s="10"/>
      <c r="P73" s="10"/>
      <c r="Q73" s="10"/>
      <c r="R73" s="10"/>
      <c r="S73" s="10"/>
      <c r="T73" s="10"/>
      <c r="U73" s="10"/>
    </row>
    <row r="74" spans="1:21" x14ac:dyDescent="0.25">
      <c r="A74" s="3" t="s">
        <v>29</v>
      </c>
      <c r="B74" s="5">
        <v>0</v>
      </c>
      <c r="C74" s="5">
        <v>0</v>
      </c>
      <c r="D74" s="13">
        <f t="shared" si="3"/>
        <v>0</v>
      </c>
      <c r="E74" s="13">
        <f t="shared" si="5"/>
        <v>0</v>
      </c>
      <c r="F74" s="10"/>
      <c r="G74" s="10"/>
      <c r="H74" s="10"/>
      <c r="I74" s="10"/>
      <c r="J74" s="10"/>
      <c r="K74" s="10"/>
      <c r="L74" s="10"/>
      <c r="M74" s="10"/>
      <c r="N74" s="10"/>
      <c r="O74" s="10"/>
      <c r="P74" s="10"/>
      <c r="Q74" s="10"/>
      <c r="R74" s="10"/>
      <c r="S74" s="10"/>
      <c r="T74" s="10"/>
      <c r="U74" s="10"/>
    </row>
    <row r="75" spans="1:21" x14ac:dyDescent="0.25">
      <c r="A75" s="3" t="s">
        <v>30</v>
      </c>
      <c r="B75" s="5">
        <v>6.5946300000000004</v>
      </c>
      <c r="C75" s="5">
        <v>5.8416728371598374</v>
      </c>
      <c r="D75" s="13">
        <f t="shared" si="3"/>
        <v>6.5946300000000004</v>
      </c>
      <c r="E75" s="13">
        <f t="shared" si="5"/>
        <v>5.8416728371598383</v>
      </c>
      <c r="F75" s="10"/>
      <c r="G75" s="10"/>
      <c r="H75" s="10"/>
      <c r="I75" s="10"/>
      <c r="J75" s="10"/>
      <c r="K75" s="10"/>
      <c r="L75" s="10"/>
      <c r="M75" s="10"/>
      <c r="N75" s="10"/>
      <c r="O75" s="10"/>
      <c r="P75" s="10"/>
      <c r="Q75" s="10"/>
      <c r="R75" s="10"/>
      <c r="S75" s="10"/>
      <c r="T75" s="10"/>
      <c r="U75" s="10"/>
    </row>
    <row r="76" spans="1:21" x14ac:dyDescent="0.25">
      <c r="A76" s="3" t="s">
        <v>31</v>
      </c>
      <c r="B76" s="5">
        <v>10.40488</v>
      </c>
      <c r="C76" s="5">
        <v>9.2168787134240517</v>
      </c>
      <c r="D76" s="13">
        <f t="shared" si="3"/>
        <v>10.40488</v>
      </c>
      <c r="E76" s="13">
        <f t="shared" si="5"/>
        <v>9.2168787134240517</v>
      </c>
      <c r="F76" s="10"/>
      <c r="G76" s="10"/>
      <c r="H76" s="10"/>
      <c r="I76" s="10"/>
      <c r="J76" s="10"/>
      <c r="K76" s="10"/>
      <c r="L76" s="10"/>
      <c r="M76" s="10"/>
      <c r="N76" s="10"/>
      <c r="O76" s="10"/>
      <c r="P76" s="10"/>
      <c r="Q76" s="10"/>
      <c r="R76" s="10"/>
      <c r="S76" s="10"/>
      <c r="T76" s="10"/>
      <c r="U76" s="10"/>
    </row>
    <row r="77" spans="1:21" x14ac:dyDescent="0.25">
      <c r="A77" s="6" t="s">
        <v>32</v>
      </c>
      <c r="B77" s="8">
        <v>23.718119999999999</v>
      </c>
      <c r="C77" s="8">
        <v>21.010048683928812</v>
      </c>
      <c r="D77" s="12">
        <f t="shared" si="3"/>
        <v>23.718119999999999</v>
      </c>
      <c r="E77" s="12">
        <f t="shared" si="5"/>
        <v>21.010048683928815</v>
      </c>
      <c r="F77" s="10"/>
      <c r="G77" s="10"/>
      <c r="H77" s="10"/>
      <c r="I77" s="10"/>
      <c r="J77" s="10"/>
      <c r="K77" s="10"/>
      <c r="L77" s="10"/>
      <c r="M77" s="10"/>
      <c r="N77" s="10"/>
      <c r="O77" s="10"/>
      <c r="P77" s="10"/>
      <c r="Q77" s="10"/>
      <c r="R77" s="10"/>
      <c r="S77" s="10"/>
      <c r="T77" s="10"/>
      <c r="U77" s="10"/>
    </row>
    <row r="78" spans="1:21" x14ac:dyDescent="0.25">
      <c r="A78" s="6" t="s">
        <v>33</v>
      </c>
      <c r="B78" s="8">
        <v>112.88940999999998</v>
      </c>
      <c r="C78" s="8">
        <v>100</v>
      </c>
      <c r="D78" s="12">
        <f t="shared" si="3"/>
        <v>112.88940999999998</v>
      </c>
      <c r="E78" s="12">
        <f t="shared" si="5"/>
        <v>100</v>
      </c>
      <c r="F78" s="10"/>
      <c r="G78" s="10"/>
      <c r="H78" s="10"/>
      <c r="I78" s="10"/>
      <c r="J78" s="10"/>
      <c r="K78" s="10"/>
      <c r="L78" s="10"/>
      <c r="M78" s="10"/>
      <c r="N78" s="10"/>
      <c r="O78" s="10"/>
      <c r="P78" s="10"/>
      <c r="Q78" s="10"/>
      <c r="R78" s="10"/>
      <c r="S78" s="10"/>
      <c r="T78" s="10"/>
      <c r="U78" s="10"/>
    </row>
    <row r="79" spans="1:21" x14ac:dyDescent="0.25">
      <c r="A79" s="6" t="s">
        <v>34</v>
      </c>
      <c r="B79" s="8">
        <v>26.828150000000001</v>
      </c>
      <c r="C79" s="9"/>
      <c r="D79" s="13">
        <f t="shared" si="3"/>
        <v>26.828150000000001</v>
      </c>
      <c r="F79" s="10"/>
      <c r="G79" s="10"/>
      <c r="H79" s="10"/>
      <c r="I79" s="10"/>
      <c r="J79" s="10"/>
      <c r="K79" s="10"/>
      <c r="L79" s="10"/>
      <c r="M79" s="10"/>
      <c r="N79" s="10"/>
      <c r="O79" s="10"/>
      <c r="P79" s="10"/>
      <c r="Q79" s="10"/>
      <c r="R79" s="10"/>
      <c r="S79" s="10"/>
      <c r="T79" s="10"/>
      <c r="U79" s="10"/>
    </row>
    <row r="83" spans="1:28" ht="15.75" x14ac:dyDescent="0.25">
      <c r="A83" s="11" t="s">
        <v>41</v>
      </c>
    </row>
    <row r="84" spans="1:28" ht="18" x14ac:dyDescent="0.25">
      <c r="A84" s="1" t="s">
        <v>0</v>
      </c>
      <c r="B84" s="15">
        <v>1</v>
      </c>
      <c r="C84" s="15" t="s">
        <v>1</v>
      </c>
      <c r="D84" s="15">
        <v>2</v>
      </c>
      <c r="E84" s="15" t="s">
        <v>1</v>
      </c>
      <c r="F84" s="15">
        <v>3</v>
      </c>
      <c r="G84" s="15"/>
      <c r="H84" s="15" t="s">
        <v>1</v>
      </c>
      <c r="I84" s="15">
        <v>4</v>
      </c>
      <c r="J84" s="15" t="s">
        <v>1</v>
      </c>
      <c r="K84" s="15">
        <v>5</v>
      </c>
      <c r="L84" s="15" t="s">
        <v>1</v>
      </c>
      <c r="M84" s="15">
        <v>6</v>
      </c>
      <c r="N84" s="15" t="s">
        <v>1</v>
      </c>
      <c r="O84" s="15">
        <v>7</v>
      </c>
      <c r="P84" s="15" t="s">
        <v>1</v>
      </c>
      <c r="Q84" s="15">
        <v>8</v>
      </c>
      <c r="R84" s="15" t="s">
        <v>1</v>
      </c>
      <c r="S84" s="15">
        <v>9</v>
      </c>
      <c r="T84" s="15" t="s">
        <v>1</v>
      </c>
      <c r="U84" s="15">
        <v>10</v>
      </c>
      <c r="V84" s="15" t="s">
        <v>1</v>
      </c>
      <c r="W84" s="15">
        <v>11</v>
      </c>
      <c r="X84" s="15" t="s">
        <v>1</v>
      </c>
      <c r="Y84" s="15">
        <v>12</v>
      </c>
      <c r="Z84" s="15" t="s">
        <v>1</v>
      </c>
      <c r="AA84" s="15" t="s">
        <v>40</v>
      </c>
      <c r="AB84" s="15" t="s">
        <v>1</v>
      </c>
    </row>
    <row r="85" spans="1:28" x14ac:dyDescent="0.25">
      <c r="A85" s="2" t="s">
        <v>2</v>
      </c>
      <c r="B85" s="15"/>
      <c r="C85" s="15"/>
      <c r="D85" s="15"/>
      <c r="E85" s="15"/>
      <c r="F85" s="15"/>
      <c r="G85" s="15"/>
      <c r="H85" s="15"/>
      <c r="I85" s="15"/>
      <c r="J85" s="15"/>
      <c r="K85" s="15"/>
      <c r="L85" s="15"/>
      <c r="M85" s="15"/>
      <c r="N85" s="15"/>
      <c r="O85" s="15"/>
      <c r="P85" s="15"/>
      <c r="Q85" s="15"/>
      <c r="R85" s="15"/>
      <c r="S85" s="15"/>
      <c r="T85" s="15"/>
      <c r="U85" s="15"/>
      <c r="V85" s="15"/>
      <c r="W85" s="15"/>
      <c r="X85" s="15"/>
      <c r="Y85" s="15"/>
      <c r="Z85" s="15"/>
      <c r="AA85" s="15"/>
      <c r="AB85" s="15"/>
    </row>
    <row r="86" spans="1:28" x14ac:dyDescent="0.25">
      <c r="A86" s="3" t="s">
        <v>3</v>
      </c>
      <c r="B86" s="13">
        <v>58979.588109999997</v>
      </c>
      <c r="C86" s="13">
        <v>95.300731250526084</v>
      </c>
      <c r="D86" s="13">
        <v>48286.089670000001</v>
      </c>
      <c r="E86" s="13">
        <v>92.240117076075563</v>
      </c>
      <c r="F86" s="16">
        <v>48427.07645</v>
      </c>
      <c r="G86" s="16"/>
      <c r="H86" s="13">
        <v>88.782064136935659</v>
      </c>
      <c r="I86" s="13">
        <v>49099.127990000001</v>
      </c>
      <c r="J86" s="13">
        <v>91.443335642212418</v>
      </c>
      <c r="K86" s="13">
        <v>51439.270560000004</v>
      </c>
      <c r="L86" s="13">
        <v>90.019591592933494</v>
      </c>
      <c r="M86" s="13">
        <v>49571.780009999995</v>
      </c>
      <c r="N86" s="13">
        <v>87.90701007029206</v>
      </c>
      <c r="O86" s="13">
        <v>73902.500239999994</v>
      </c>
      <c r="P86" s="13">
        <v>90.456051515487687</v>
      </c>
      <c r="Q86" s="13">
        <v>63223.163520000002</v>
      </c>
      <c r="R86" s="13">
        <v>89.788705760011894</v>
      </c>
      <c r="S86" s="13">
        <v>72022.921560000003</v>
      </c>
      <c r="T86" s="13">
        <v>90.614733981454592</v>
      </c>
      <c r="U86" s="13">
        <v>76914.85904000001</v>
      </c>
      <c r="V86" s="13">
        <v>90.171080578204908</v>
      </c>
      <c r="W86" s="13">
        <v>80439.968930000003</v>
      </c>
      <c r="X86" s="13">
        <v>89.154501503175894</v>
      </c>
      <c r="Y86" s="13">
        <v>113927.61898</v>
      </c>
      <c r="Z86" s="13">
        <v>90.512664107753793</v>
      </c>
      <c r="AA86" s="13">
        <f>Y86+W86+U86+S86+Q86+O86+M86+K86+I86+D86+B86+F86</f>
        <v>786233.96505999996</v>
      </c>
      <c r="AB86" s="13">
        <f>(AA86*100)/AA$95</f>
        <v>90.475896275590685</v>
      </c>
    </row>
    <row r="87" spans="1:28" x14ac:dyDescent="0.25">
      <c r="A87" s="3" t="s">
        <v>4</v>
      </c>
      <c r="B87" s="13">
        <v>460.66012999999998</v>
      </c>
      <c r="C87" s="13">
        <v>0.74434645364230578</v>
      </c>
      <c r="D87" s="13">
        <v>427.36153000000002</v>
      </c>
      <c r="E87" s="13">
        <v>0.81638165008632357</v>
      </c>
      <c r="F87" s="16">
        <v>476.80495999999999</v>
      </c>
      <c r="G87" s="16"/>
      <c r="H87" s="13">
        <v>0.87413347331085967</v>
      </c>
      <c r="I87" s="13">
        <v>454.95757000000003</v>
      </c>
      <c r="J87" s="13">
        <v>0.84732335337907794</v>
      </c>
      <c r="K87" s="13">
        <v>524.38787000000002</v>
      </c>
      <c r="L87" s="13">
        <v>0.91768762231235457</v>
      </c>
      <c r="M87" s="13">
        <v>513.68456000000003</v>
      </c>
      <c r="N87" s="13">
        <v>0.9109310535099655</v>
      </c>
      <c r="O87" s="13">
        <v>610.91928000000007</v>
      </c>
      <c r="P87" s="13">
        <v>0.7477601662193053</v>
      </c>
      <c r="Q87" s="13">
        <v>720.76668000000006</v>
      </c>
      <c r="R87" s="13">
        <v>1.0236233644282635</v>
      </c>
      <c r="S87" s="13">
        <v>699.10255000000006</v>
      </c>
      <c r="T87" s="13">
        <v>0.87956709089109275</v>
      </c>
      <c r="U87" s="13">
        <v>694.06957000000011</v>
      </c>
      <c r="V87" s="13">
        <v>0.81369196933459043</v>
      </c>
      <c r="W87" s="13">
        <v>782.72304000000008</v>
      </c>
      <c r="X87" s="13">
        <v>0.8675200074601821</v>
      </c>
      <c r="Y87" s="13">
        <v>1088.5283400000001</v>
      </c>
      <c r="Z87" s="13">
        <v>0.86480873463604113</v>
      </c>
      <c r="AA87" s="13">
        <f t="shared" ref="AA87:AA117" si="6">Y87+W87+U87+S87+Q87+O87+M87+K87+I87+D87+B87+F87</f>
        <v>7453.9660800000011</v>
      </c>
      <c r="AB87" s="13">
        <f t="shared" ref="AB87:AB95" si="7">(AA87*100)/AA$95</f>
        <v>0.85776536230457245</v>
      </c>
    </row>
    <row r="88" spans="1:28" x14ac:dyDescent="0.25">
      <c r="A88" s="3" t="s">
        <v>5</v>
      </c>
      <c r="B88" s="13">
        <v>480.93016999999998</v>
      </c>
      <c r="C88" s="13">
        <v>0.77709930418569373</v>
      </c>
      <c r="D88" s="13">
        <v>585.03488000000004</v>
      </c>
      <c r="E88" s="13">
        <v>1.1175824382050819</v>
      </c>
      <c r="F88" s="16">
        <v>852.83389999999997</v>
      </c>
      <c r="G88" s="16"/>
      <c r="H88" s="13">
        <v>1.5635128023086136</v>
      </c>
      <c r="I88" s="13">
        <v>889.61225000000002</v>
      </c>
      <c r="J88" s="13">
        <v>1.6568341414279726</v>
      </c>
      <c r="K88" s="13">
        <v>1198.22092</v>
      </c>
      <c r="L88" s="13">
        <v>2.0969068317307222</v>
      </c>
      <c r="M88" s="13">
        <v>1145.3179700000001</v>
      </c>
      <c r="N88" s="13">
        <v>2.0310240685762389</v>
      </c>
      <c r="O88" s="13">
        <v>1400.22624</v>
      </c>
      <c r="P88" s="13">
        <v>1.713865383274584</v>
      </c>
      <c r="Q88" s="13">
        <v>1556.2853900000002</v>
      </c>
      <c r="R88" s="13">
        <v>2.2102160534423598</v>
      </c>
      <c r="S88" s="13">
        <v>1651.36823</v>
      </c>
      <c r="T88" s="13">
        <v>2.0776481934604201</v>
      </c>
      <c r="U88" s="13">
        <v>1932.29251</v>
      </c>
      <c r="V88" s="13">
        <v>2.2653217569996316</v>
      </c>
      <c r="W88" s="13">
        <v>2236.3263700000002</v>
      </c>
      <c r="X88" s="13">
        <v>2.4786006927633069</v>
      </c>
      <c r="Y88" s="13">
        <v>2746.8059800000001</v>
      </c>
      <c r="Z88" s="13">
        <v>2.1822691395012375</v>
      </c>
      <c r="AA88" s="13">
        <f t="shared" si="6"/>
        <v>16675.254809999999</v>
      </c>
      <c r="AB88" s="13">
        <f t="shared" si="7"/>
        <v>1.9189054296878034</v>
      </c>
    </row>
    <row r="89" spans="1:28" x14ac:dyDescent="0.25">
      <c r="A89" s="3" t="s">
        <v>6</v>
      </c>
      <c r="B89" s="13">
        <v>0</v>
      </c>
      <c r="C89" s="13">
        <v>0</v>
      </c>
      <c r="D89" s="13">
        <v>0</v>
      </c>
      <c r="E89" s="13">
        <v>0</v>
      </c>
      <c r="F89" s="16">
        <v>0</v>
      </c>
      <c r="G89" s="16"/>
      <c r="H89" s="13">
        <v>0</v>
      </c>
      <c r="I89" s="13">
        <v>0</v>
      </c>
      <c r="J89" s="13">
        <v>0</v>
      </c>
      <c r="K89" s="13">
        <v>0</v>
      </c>
      <c r="L89" s="13">
        <v>0</v>
      </c>
      <c r="M89" s="13">
        <v>0</v>
      </c>
      <c r="N89" s="13">
        <v>0</v>
      </c>
      <c r="O89" s="13">
        <v>0</v>
      </c>
      <c r="P89" s="13">
        <v>0</v>
      </c>
      <c r="Q89" s="13">
        <v>0</v>
      </c>
      <c r="R89" s="13">
        <v>0</v>
      </c>
      <c r="S89" s="13">
        <v>0</v>
      </c>
      <c r="T89" s="13">
        <v>0</v>
      </c>
      <c r="U89" s="13">
        <v>0</v>
      </c>
      <c r="V89" s="13">
        <v>0</v>
      </c>
      <c r="W89" s="13">
        <v>0</v>
      </c>
      <c r="X89" s="13">
        <v>0</v>
      </c>
      <c r="Y89" s="13">
        <v>0</v>
      </c>
      <c r="Z89" s="13">
        <v>0</v>
      </c>
      <c r="AA89" s="13">
        <f t="shared" si="6"/>
        <v>0</v>
      </c>
      <c r="AB89" s="13">
        <f t="shared" si="7"/>
        <v>0</v>
      </c>
    </row>
    <row r="90" spans="1:28" x14ac:dyDescent="0.25">
      <c r="A90" s="3" t="s">
        <v>7</v>
      </c>
      <c r="B90" s="13">
        <v>366.31020000000001</v>
      </c>
      <c r="C90" s="13">
        <v>0.59189341674306339</v>
      </c>
      <c r="D90" s="13">
        <v>129.3006</v>
      </c>
      <c r="E90" s="13">
        <v>0.24700079388322968</v>
      </c>
      <c r="F90" s="16">
        <v>0</v>
      </c>
      <c r="G90" s="16"/>
      <c r="H90" s="13">
        <v>0</v>
      </c>
      <c r="I90" s="13">
        <v>0</v>
      </c>
      <c r="J90" s="13">
        <v>0</v>
      </c>
      <c r="K90" s="13">
        <v>0</v>
      </c>
      <c r="L90" s="13">
        <v>0</v>
      </c>
      <c r="M90" s="13">
        <v>203.71355000000003</v>
      </c>
      <c r="N90" s="13">
        <v>0.36125087878007284</v>
      </c>
      <c r="O90" s="13">
        <v>443.91416000000004</v>
      </c>
      <c r="P90" s="13">
        <v>0.54334727505850422</v>
      </c>
      <c r="Q90" s="13">
        <v>110.81688</v>
      </c>
      <c r="R90" s="13">
        <v>0.15738067628354177</v>
      </c>
      <c r="S90" s="13">
        <v>91.351699999999994</v>
      </c>
      <c r="T90" s="13">
        <v>0.1149329937602943</v>
      </c>
      <c r="U90" s="13">
        <v>341.67925000000002</v>
      </c>
      <c r="V90" s="13">
        <v>0.40056742699909159</v>
      </c>
      <c r="W90" s="13">
        <v>135.83467000000002</v>
      </c>
      <c r="X90" s="13">
        <v>0.15055043471283452</v>
      </c>
      <c r="Y90" s="13">
        <v>301.68801999999999</v>
      </c>
      <c r="Z90" s="13">
        <v>0.23968364005208412</v>
      </c>
      <c r="AA90" s="13">
        <f t="shared" si="6"/>
        <v>2124.6090300000001</v>
      </c>
      <c r="AB90" s="13">
        <f t="shared" si="7"/>
        <v>0.2444894455937095</v>
      </c>
    </row>
    <row r="91" spans="1:28" x14ac:dyDescent="0.25">
      <c r="A91" s="3" t="s">
        <v>8</v>
      </c>
      <c r="B91" s="13">
        <v>0</v>
      </c>
      <c r="C91" s="13">
        <v>0</v>
      </c>
      <c r="D91" s="13">
        <v>0</v>
      </c>
      <c r="E91" s="13">
        <v>0</v>
      </c>
      <c r="F91" s="16">
        <v>0</v>
      </c>
      <c r="G91" s="16"/>
      <c r="H91" s="13">
        <v>0</v>
      </c>
      <c r="I91" s="13">
        <v>0</v>
      </c>
      <c r="J91" s="13">
        <v>0</v>
      </c>
      <c r="K91" s="13">
        <v>0</v>
      </c>
      <c r="L91" s="13">
        <v>0</v>
      </c>
      <c r="M91" s="13">
        <v>0</v>
      </c>
      <c r="N91" s="13">
        <v>0</v>
      </c>
      <c r="O91" s="13">
        <v>0</v>
      </c>
      <c r="P91" s="13">
        <v>0</v>
      </c>
      <c r="Q91" s="13">
        <v>0</v>
      </c>
      <c r="R91" s="13">
        <v>0</v>
      </c>
      <c r="S91" s="13">
        <v>0</v>
      </c>
      <c r="T91" s="13">
        <v>0</v>
      </c>
      <c r="U91" s="13">
        <v>0</v>
      </c>
      <c r="V91" s="13">
        <v>0</v>
      </c>
      <c r="W91" s="13">
        <v>0</v>
      </c>
      <c r="X91" s="13">
        <v>0</v>
      </c>
      <c r="Y91" s="13">
        <v>0</v>
      </c>
      <c r="Z91" s="13">
        <v>0</v>
      </c>
      <c r="AA91" s="13">
        <f t="shared" si="6"/>
        <v>0</v>
      </c>
      <c r="AB91" s="13">
        <f t="shared" si="7"/>
        <v>0</v>
      </c>
    </row>
    <row r="92" spans="1:28" x14ac:dyDescent="0.25">
      <c r="A92" s="3" t="s">
        <v>9</v>
      </c>
      <c r="B92" s="13">
        <v>0</v>
      </c>
      <c r="C92" s="13">
        <v>0</v>
      </c>
      <c r="D92" s="13">
        <v>0</v>
      </c>
      <c r="E92" s="13">
        <v>0</v>
      </c>
      <c r="F92" s="16">
        <v>0</v>
      </c>
      <c r="G92" s="16"/>
      <c r="H92" s="13">
        <v>0</v>
      </c>
      <c r="I92" s="13">
        <v>0</v>
      </c>
      <c r="J92" s="13">
        <v>0</v>
      </c>
      <c r="K92" s="13">
        <v>0</v>
      </c>
      <c r="L92" s="13">
        <v>0</v>
      </c>
      <c r="M92" s="13">
        <v>0</v>
      </c>
      <c r="N92" s="13">
        <v>0</v>
      </c>
      <c r="O92" s="13">
        <v>0</v>
      </c>
      <c r="P92" s="13">
        <v>0</v>
      </c>
      <c r="Q92" s="13">
        <v>0</v>
      </c>
      <c r="R92" s="13">
        <v>0</v>
      </c>
      <c r="S92" s="13">
        <v>0</v>
      </c>
      <c r="T92" s="13">
        <v>0</v>
      </c>
      <c r="U92" s="13">
        <v>0</v>
      </c>
      <c r="V92" s="13">
        <v>0</v>
      </c>
      <c r="W92" s="13">
        <v>0</v>
      </c>
      <c r="X92" s="13">
        <v>0</v>
      </c>
      <c r="Y92" s="13">
        <v>0</v>
      </c>
      <c r="Z92" s="13">
        <v>0</v>
      </c>
      <c r="AA92" s="13">
        <f t="shared" si="6"/>
        <v>0</v>
      </c>
      <c r="AB92" s="13">
        <f t="shared" si="7"/>
        <v>0</v>
      </c>
    </row>
    <row r="93" spans="1:28" x14ac:dyDescent="0.25">
      <c r="A93" s="3" t="s">
        <v>10</v>
      </c>
      <c r="B93" s="13">
        <v>0</v>
      </c>
      <c r="C93" s="13">
        <v>0</v>
      </c>
      <c r="D93" s="13">
        <v>0</v>
      </c>
      <c r="E93" s="13">
        <v>0</v>
      </c>
      <c r="F93" s="16">
        <v>0</v>
      </c>
      <c r="G93" s="16"/>
      <c r="H93" s="13">
        <v>0</v>
      </c>
      <c r="I93" s="13">
        <v>0</v>
      </c>
      <c r="J93" s="13">
        <v>0</v>
      </c>
      <c r="K93" s="13">
        <v>0</v>
      </c>
      <c r="L93" s="13">
        <v>0</v>
      </c>
      <c r="M93" s="13">
        <v>0</v>
      </c>
      <c r="N93" s="13">
        <v>0</v>
      </c>
      <c r="O93" s="13">
        <v>0</v>
      </c>
      <c r="P93" s="13">
        <v>0</v>
      </c>
      <c r="Q93" s="13">
        <v>0</v>
      </c>
      <c r="R93" s="13">
        <v>0</v>
      </c>
      <c r="S93" s="13">
        <v>0</v>
      </c>
      <c r="T93" s="13">
        <v>0</v>
      </c>
      <c r="U93" s="13">
        <v>0</v>
      </c>
      <c r="V93" s="13">
        <v>0</v>
      </c>
      <c r="W93" s="13">
        <v>0</v>
      </c>
      <c r="X93" s="13">
        <v>0</v>
      </c>
      <c r="Y93" s="13">
        <v>0</v>
      </c>
      <c r="Z93" s="13">
        <v>0</v>
      </c>
      <c r="AA93" s="13">
        <f t="shared" si="6"/>
        <v>0</v>
      </c>
      <c r="AB93" s="13">
        <f t="shared" si="7"/>
        <v>0</v>
      </c>
    </row>
    <row r="94" spans="1:28" x14ac:dyDescent="0.25">
      <c r="A94" s="3" t="s">
        <v>11</v>
      </c>
      <c r="B94" s="13">
        <v>1600.3766099999998</v>
      </c>
      <c r="C94" s="13">
        <v>2.5859295749028584</v>
      </c>
      <c r="D94" s="13">
        <v>2920.46612</v>
      </c>
      <c r="E94" s="13">
        <v>5.5789180417498105</v>
      </c>
      <c r="F94" s="16">
        <v>4789.29792</v>
      </c>
      <c r="G94" s="16"/>
      <c r="H94" s="13">
        <v>8.7802895874448872</v>
      </c>
      <c r="I94" s="13">
        <v>3249.8028100000001</v>
      </c>
      <c r="J94" s="13">
        <v>6.0525068629805423</v>
      </c>
      <c r="K94" s="13">
        <v>3980.4267300000001</v>
      </c>
      <c r="L94" s="13">
        <v>6.9658139530234378</v>
      </c>
      <c r="M94" s="13">
        <v>4956.6608499999993</v>
      </c>
      <c r="N94" s="13">
        <v>8.789783928841663</v>
      </c>
      <c r="O94" s="13">
        <v>5342.3363300000001</v>
      </c>
      <c r="P94" s="13">
        <v>6.5389756599599114</v>
      </c>
      <c r="Q94" s="13">
        <v>4802.2372000000005</v>
      </c>
      <c r="R94" s="13">
        <v>6.8200741458339387</v>
      </c>
      <c r="S94" s="13">
        <v>5017.8283799999999</v>
      </c>
      <c r="T94" s="13">
        <v>6.3131177404335954</v>
      </c>
      <c r="U94" s="13">
        <v>5415.9100099999996</v>
      </c>
      <c r="V94" s="13">
        <v>6.3493382684617936</v>
      </c>
      <c r="W94" s="13">
        <v>6630.5058600000002</v>
      </c>
      <c r="X94" s="13">
        <v>7.3488273618877757</v>
      </c>
      <c r="Y94" s="13">
        <v>7804.6169800000007</v>
      </c>
      <c r="Z94" s="13">
        <v>6.2005743780568539</v>
      </c>
      <c r="AA94" s="13">
        <f t="shared" si="6"/>
        <v>56510.465799999991</v>
      </c>
      <c r="AB94" s="13">
        <f t="shared" si="7"/>
        <v>6.5029434868232103</v>
      </c>
    </row>
    <row r="95" spans="1:28" x14ac:dyDescent="0.25">
      <c r="A95" s="6" t="s">
        <v>12</v>
      </c>
      <c r="B95" s="12">
        <v>61887.86522</v>
      </c>
      <c r="C95" s="12">
        <v>100</v>
      </c>
      <c r="D95" s="12">
        <v>52348.252799999995</v>
      </c>
      <c r="E95" s="12">
        <v>100</v>
      </c>
      <c r="F95" s="14">
        <v>54546.013229999997</v>
      </c>
      <c r="G95" s="14"/>
      <c r="H95" s="12">
        <v>100</v>
      </c>
      <c r="I95" s="12">
        <v>53693.500619999999</v>
      </c>
      <c r="J95" s="12">
        <v>100</v>
      </c>
      <c r="K95" s="12">
        <v>57142.306079999995</v>
      </c>
      <c r="L95" s="12">
        <v>100</v>
      </c>
      <c r="M95" s="12">
        <v>56391.156940000001</v>
      </c>
      <c r="N95" s="12">
        <v>100</v>
      </c>
      <c r="O95" s="12">
        <v>81699.896250000005</v>
      </c>
      <c r="P95" s="12">
        <v>100</v>
      </c>
      <c r="Q95" s="12">
        <v>70413.269670000009</v>
      </c>
      <c r="R95" s="12">
        <v>100</v>
      </c>
      <c r="S95" s="12">
        <v>79482.572419999997</v>
      </c>
      <c r="T95" s="12">
        <v>100</v>
      </c>
      <c r="U95" s="12">
        <v>85298.810379999995</v>
      </c>
      <c r="V95" s="12">
        <v>100</v>
      </c>
      <c r="W95" s="12">
        <v>90225.358870000011</v>
      </c>
      <c r="X95" s="12">
        <v>100</v>
      </c>
      <c r="Y95" s="12">
        <v>125869.2583</v>
      </c>
      <c r="Z95" s="12">
        <v>100</v>
      </c>
      <c r="AA95" s="12">
        <f t="shared" si="6"/>
        <v>868998.26078000013</v>
      </c>
      <c r="AB95" s="12">
        <f t="shared" si="7"/>
        <v>100</v>
      </c>
    </row>
    <row r="96" spans="1:28" x14ac:dyDescent="0.25">
      <c r="A96" s="3" t="s">
        <v>13</v>
      </c>
      <c r="B96" s="13">
        <v>3704.94004</v>
      </c>
      <c r="C96" s="13">
        <v>5.7661050509500651</v>
      </c>
      <c r="D96" s="13">
        <v>3873.4244600000002</v>
      </c>
      <c r="E96" s="13">
        <v>6.7974437268525607</v>
      </c>
      <c r="F96" s="16">
        <v>3891.5940399999999</v>
      </c>
      <c r="G96" s="16"/>
      <c r="H96" s="13">
        <v>6.0416864274576332</v>
      </c>
      <c r="I96" s="13">
        <v>4110.2353599999997</v>
      </c>
      <c r="J96" s="13">
        <v>6.5932033106458174</v>
      </c>
      <c r="K96" s="13">
        <v>4238.4267499999996</v>
      </c>
      <c r="L96" s="13">
        <v>6.5082726283437804</v>
      </c>
      <c r="M96" s="13">
        <v>4457.9392900000003</v>
      </c>
      <c r="N96" s="13">
        <v>6.7622735513557481</v>
      </c>
      <c r="O96" s="13">
        <v>4353.393</v>
      </c>
      <c r="P96" s="13">
        <v>5.4867067610594598</v>
      </c>
      <c r="Q96" s="13">
        <v>5328.7226799999999</v>
      </c>
      <c r="R96" s="13">
        <v>6.6663199307668952</v>
      </c>
      <c r="S96" s="13">
        <v>5232.7571799999996</v>
      </c>
      <c r="T96" s="13">
        <v>6.0160844507117641</v>
      </c>
      <c r="U96" s="13">
        <v>5047.9706900000001</v>
      </c>
      <c r="V96" s="13">
        <v>5.5433898051307438</v>
      </c>
      <c r="W96" s="13">
        <v>5775.0570900000002</v>
      </c>
      <c r="X96" s="13">
        <v>6.0935231293964582</v>
      </c>
      <c r="Y96" s="13">
        <v>7266.7420300000003</v>
      </c>
      <c r="Z96" s="13">
        <v>6.622568844006234</v>
      </c>
      <c r="AA96" s="13">
        <f t="shared" si="6"/>
        <v>57281.202610000008</v>
      </c>
      <c r="AB96" s="13">
        <f>(AA96*100)/AA$116</f>
        <v>6.2204037137495565</v>
      </c>
    </row>
    <row r="97" spans="1:28" x14ac:dyDescent="0.25">
      <c r="A97" s="3" t="s">
        <v>14</v>
      </c>
      <c r="B97" s="13">
        <v>1681.5799</v>
      </c>
      <c r="C97" s="13">
        <v>2.617091302499488</v>
      </c>
      <c r="D97" s="13">
        <v>1576.70171</v>
      </c>
      <c r="E97" s="13">
        <v>2.7669420840485954</v>
      </c>
      <c r="F97" s="16">
        <v>2031.8423400000001</v>
      </c>
      <c r="G97" s="16"/>
      <c r="H97" s="13">
        <v>3.1544282785240769</v>
      </c>
      <c r="I97" s="13">
        <v>1926.05224</v>
      </c>
      <c r="J97" s="13">
        <v>3.0895685752761355</v>
      </c>
      <c r="K97" s="13">
        <v>2105.1220899999998</v>
      </c>
      <c r="L97" s="13">
        <v>3.2324985863372189</v>
      </c>
      <c r="M97" s="13">
        <v>2272.2427400000001</v>
      </c>
      <c r="N97" s="13">
        <v>3.4467779804516172</v>
      </c>
      <c r="O97" s="13">
        <v>2461.80836</v>
      </c>
      <c r="P97" s="13">
        <v>3.1026880810541795</v>
      </c>
      <c r="Q97" s="13">
        <v>2767.2091399999999</v>
      </c>
      <c r="R97" s="13">
        <v>3.4618242589014447</v>
      </c>
      <c r="S97" s="13">
        <v>2905.41624</v>
      </c>
      <c r="T97" s="13">
        <v>3.3403479013160404</v>
      </c>
      <c r="U97" s="13">
        <v>3515.88438</v>
      </c>
      <c r="V97" s="13">
        <v>3.8609411236717031</v>
      </c>
      <c r="W97" s="13">
        <v>3130.0327299999999</v>
      </c>
      <c r="X97" s="13">
        <v>3.3026386646548183</v>
      </c>
      <c r="Y97" s="13">
        <v>3744.2681000000002</v>
      </c>
      <c r="Z97" s="13">
        <v>3.412350838972388</v>
      </c>
      <c r="AA97" s="13">
        <f t="shared" si="6"/>
        <v>30118.159970000004</v>
      </c>
      <c r="AB97" s="13">
        <f t="shared" ref="AB97:AB116" si="8">(AA97*100)/AA$116</f>
        <v>3.2706560894722676</v>
      </c>
    </row>
    <row r="98" spans="1:28" x14ac:dyDescent="0.25">
      <c r="A98" s="3" t="s">
        <v>15</v>
      </c>
      <c r="B98" s="13">
        <v>23392.88348</v>
      </c>
      <c r="C98" s="13">
        <v>36.407019313142335</v>
      </c>
      <c r="D98" s="13">
        <v>21470.355879999999</v>
      </c>
      <c r="E98" s="13">
        <v>37.6781675741775</v>
      </c>
      <c r="F98" s="16">
        <v>22634.058069999999</v>
      </c>
      <c r="G98" s="16"/>
      <c r="H98" s="13">
        <v>35.13929768476234</v>
      </c>
      <c r="I98" s="13">
        <v>22232.299870000003</v>
      </c>
      <c r="J98" s="13">
        <v>35.662695750385112</v>
      </c>
      <c r="K98" s="13">
        <v>23724.241819999999</v>
      </c>
      <c r="L98" s="13">
        <v>36.429515660572598</v>
      </c>
      <c r="M98" s="13">
        <v>23654.734329999999</v>
      </c>
      <c r="N98" s="13">
        <v>35.882001507496035</v>
      </c>
      <c r="O98" s="13">
        <v>30989.64575</v>
      </c>
      <c r="P98" s="13">
        <v>39.057144360585532</v>
      </c>
      <c r="Q98" s="13">
        <v>29118.170630000001</v>
      </c>
      <c r="R98" s="13">
        <v>36.427311548185173</v>
      </c>
      <c r="S98" s="13">
        <v>31009.42844</v>
      </c>
      <c r="T98" s="13">
        <v>35.651442221774026</v>
      </c>
      <c r="U98" s="13">
        <v>33015.947100000005</v>
      </c>
      <c r="V98" s="13">
        <v>36.256205869704829</v>
      </c>
      <c r="W98" s="13">
        <v>35556.088710000004</v>
      </c>
      <c r="X98" s="13">
        <v>37.51683239987802</v>
      </c>
      <c r="Y98" s="13">
        <v>44248.924180000002</v>
      </c>
      <c r="Z98" s="13">
        <v>40.326400117889158</v>
      </c>
      <c r="AA98" s="13">
        <f t="shared" si="6"/>
        <v>341046.77826000005</v>
      </c>
      <c r="AB98" s="13">
        <f t="shared" si="8"/>
        <v>37.035686217950818</v>
      </c>
    </row>
    <row r="99" spans="1:28" x14ac:dyDescent="0.25">
      <c r="A99" s="3" t="s">
        <v>16</v>
      </c>
      <c r="B99" s="13">
        <v>1738.9121</v>
      </c>
      <c r="C99" s="13">
        <v>2.7063190590712463</v>
      </c>
      <c r="D99" s="13">
        <v>1764.0004799999999</v>
      </c>
      <c r="E99" s="13">
        <v>3.0956313000979256</v>
      </c>
      <c r="F99" s="16">
        <v>1777.36771</v>
      </c>
      <c r="G99" s="16"/>
      <c r="H99" s="13">
        <v>2.7593572864317713</v>
      </c>
      <c r="I99" s="13">
        <v>1796.5371099999998</v>
      </c>
      <c r="J99" s="13">
        <v>2.8818141502607459</v>
      </c>
      <c r="K99" s="13">
        <v>1806.16446</v>
      </c>
      <c r="L99" s="13">
        <v>2.7734372706347528</v>
      </c>
      <c r="M99" s="13">
        <v>2139.3773500000002</v>
      </c>
      <c r="N99" s="13">
        <v>3.2452337120711547</v>
      </c>
      <c r="O99" s="13">
        <v>2167.002</v>
      </c>
      <c r="P99" s="13">
        <v>2.7311351225651737</v>
      </c>
      <c r="Q99" s="13">
        <v>2245.1696899999997</v>
      </c>
      <c r="R99" s="13">
        <v>2.8087442997504106</v>
      </c>
      <c r="S99" s="13">
        <v>2246.1415099999999</v>
      </c>
      <c r="T99" s="13">
        <v>2.5823818204400695</v>
      </c>
      <c r="U99" s="13">
        <v>2590.7710000000002</v>
      </c>
      <c r="V99" s="13">
        <v>2.8450350508727658</v>
      </c>
      <c r="W99" s="13">
        <v>2862.29594</v>
      </c>
      <c r="X99" s="13">
        <v>3.0201375054402408</v>
      </c>
      <c r="Y99" s="13">
        <v>2973.5486299999998</v>
      </c>
      <c r="Z99" s="13">
        <v>2.7099531580833367</v>
      </c>
      <c r="AA99" s="13">
        <f t="shared" si="6"/>
        <v>26107.287979999997</v>
      </c>
      <c r="AB99" s="13">
        <f t="shared" si="8"/>
        <v>2.8350988405814328</v>
      </c>
    </row>
    <row r="100" spans="1:28" x14ac:dyDescent="0.25">
      <c r="A100" s="3" t="s">
        <v>17</v>
      </c>
      <c r="B100" s="13">
        <v>3053.82339</v>
      </c>
      <c r="C100" s="13">
        <v>4.7527534274990462</v>
      </c>
      <c r="D100" s="13">
        <v>2865.6829199999997</v>
      </c>
      <c r="E100" s="13">
        <v>5.0289656062383958</v>
      </c>
      <c r="F100" s="16">
        <v>3523.3703300000002</v>
      </c>
      <c r="G100" s="16"/>
      <c r="H100" s="13">
        <v>5.4700203779908962</v>
      </c>
      <c r="I100" s="13">
        <v>4005.5134600000001</v>
      </c>
      <c r="J100" s="13">
        <v>6.4252195536822949</v>
      </c>
      <c r="K100" s="13">
        <v>4340.4872699999996</v>
      </c>
      <c r="L100" s="13">
        <v>6.6649906107297046</v>
      </c>
      <c r="M100" s="13">
        <v>3823.4989599999999</v>
      </c>
      <c r="N100" s="13">
        <v>5.799887393900379</v>
      </c>
      <c r="O100" s="13">
        <v>5122.2003600000007</v>
      </c>
      <c r="P100" s="13">
        <v>6.4556568512682402</v>
      </c>
      <c r="Q100" s="13">
        <v>4824.3331399999997</v>
      </c>
      <c r="R100" s="13">
        <v>6.0353203000313087</v>
      </c>
      <c r="S100" s="13">
        <v>6215.6674400000002</v>
      </c>
      <c r="T100" s="13">
        <v>7.1461332812273559</v>
      </c>
      <c r="U100" s="13">
        <v>5300.6819000000005</v>
      </c>
      <c r="V100" s="13">
        <v>5.8209026575590244</v>
      </c>
      <c r="W100" s="13">
        <v>5421.19859</v>
      </c>
      <c r="X100" s="13">
        <v>5.7201510707864642</v>
      </c>
      <c r="Y100" s="13">
        <v>5553.5753199999999</v>
      </c>
      <c r="Z100" s="13">
        <v>5.0612688238052055</v>
      </c>
      <c r="AA100" s="13">
        <f t="shared" si="6"/>
        <v>54050.033079999994</v>
      </c>
      <c r="AB100" s="13">
        <f t="shared" si="8"/>
        <v>5.869517593550369</v>
      </c>
    </row>
    <row r="101" spans="1:28" x14ac:dyDescent="0.25">
      <c r="A101" s="3" t="s">
        <v>18</v>
      </c>
      <c r="B101" s="13">
        <v>588.6023100000001</v>
      </c>
      <c r="C101" s="13">
        <v>0.91605875292164685</v>
      </c>
      <c r="D101" s="13">
        <v>654.84427000000005</v>
      </c>
      <c r="E101" s="13">
        <v>1.1491813306659515</v>
      </c>
      <c r="F101" s="16">
        <v>590.55426999999997</v>
      </c>
      <c r="G101" s="16"/>
      <c r="H101" s="13">
        <v>0.91683348290258726</v>
      </c>
      <c r="I101" s="13">
        <v>590.55426999999997</v>
      </c>
      <c r="J101" s="13">
        <v>0.94730447943984031</v>
      </c>
      <c r="K101" s="13">
        <v>617.78738999999996</v>
      </c>
      <c r="L101" s="13">
        <v>0.94863707635691563</v>
      </c>
      <c r="M101" s="13">
        <v>617.78738999999996</v>
      </c>
      <c r="N101" s="13">
        <v>0.93712521772769553</v>
      </c>
      <c r="O101" s="13">
        <v>716.36599999999999</v>
      </c>
      <c r="P101" s="13">
        <v>0.90285673165577296</v>
      </c>
      <c r="Q101" s="13">
        <v>751.01800000000003</v>
      </c>
      <c r="R101" s="13">
        <v>0.93953590051803793</v>
      </c>
      <c r="S101" s="13">
        <v>837.13699999999994</v>
      </c>
      <c r="T101" s="13">
        <v>0.96245377256651055</v>
      </c>
      <c r="U101" s="13">
        <v>914.84627</v>
      </c>
      <c r="V101" s="13">
        <v>1.004631325698107</v>
      </c>
      <c r="W101" s="13">
        <v>615.01199999999994</v>
      </c>
      <c r="X101" s="13">
        <v>0.64892689170911289</v>
      </c>
      <c r="Y101" s="13">
        <v>525.49126999999999</v>
      </c>
      <c r="Z101" s="13">
        <v>0.47890816794266572</v>
      </c>
      <c r="AA101" s="13">
        <f t="shared" si="6"/>
        <v>8020.0004399999989</v>
      </c>
      <c r="AB101" s="13">
        <f t="shared" si="8"/>
        <v>0.87092515953112715</v>
      </c>
    </row>
    <row r="102" spans="1:28" x14ac:dyDescent="0.25">
      <c r="A102" s="3" t="s">
        <v>19</v>
      </c>
      <c r="B102" s="13">
        <v>6586.2793300000003</v>
      </c>
      <c r="C102" s="13">
        <v>10.250416498422203</v>
      </c>
      <c r="D102" s="13">
        <v>6866.1736500000006</v>
      </c>
      <c r="E102" s="13">
        <v>12.049396983637795</v>
      </c>
      <c r="F102" s="16">
        <v>4881.9759000000004</v>
      </c>
      <c r="G102" s="16"/>
      <c r="H102" s="13">
        <v>7.5792508753573031</v>
      </c>
      <c r="I102" s="13">
        <v>6261.26937</v>
      </c>
      <c r="J102" s="13">
        <v>10.043663762147494</v>
      </c>
      <c r="K102" s="13">
        <v>6076.7851100000007</v>
      </c>
      <c r="L102" s="13">
        <v>9.3311449111961284</v>
      </c>
      <c r="M102" s="13">
        <v>6580.4847800000007</v>
      </c>
      <c r="N102" s="13">
        <v>9.9819749189300975</v>
      </c>
      <c r="O102" s="13">
        <v>7709.8448499999995</v>
      </c>
      <c r="P102" s="13">
        <v>9.7169398364021919</v>
      </c>
      <c r="Q102" s="13">
        <v>7806.5385099999994</v>
      </c>
      <c r="R102" s="13">
        <v>9.7661083874442323</v>
      </c>
      <c r="S102" s="13">
        <v>9391.5892399999993</v>
      </c>
      <c r="T102" s="13">
        <v>10.79748057299229</v>
      </c>
      <c r="U102" s="13">
        <v>9655.6272000000008</v>
      </c>
      <c r="V102" s="13">
        <v>10.603252013458722</v>
      </c>
      <c r="W102" s="13">
        <v>9445.9562299999998</v>
      </c>
      <c r="X102" s="13">
        <v>9.9668543305727866</v>
      </c>
      <c r="Y102" s="13">
        <v>9876.4231</v>
      </c>
      <c r="Z102" s="13">
        <v>9.0009101248201961</v>
      </c>
      <c r="AA102" s="13">
        <f t="shared" si="6"/>
        <v>91138.947270000004</v>
      </c>
      <c r="AB102" s="13">
        <f t="shared" si="8"/>
        <v>9.8971568373908649</v>
      </c>
    </row>
    <row r="103" spans="1:28" x14ac:dyDescent="0.25">
      <c r="A103" s="3" t="s">
        <v>20</v>
      </c>
      <c r="B103" s="13">
        <v>388.79235000000006</v>
      </c>
      <c r="C103" s="13">
        <v>0.60508874877925034</v>
      </c>
      <c r="D103" s="13">
        <v>326.46981</v>
      </c>
      <c r="E103" s="13">
        <v>0.57291943728554018</v>
      </c>
      <c r="F103" s="16">
        <v>440.12875000000003</v>
      </c>
      <c r="G103" s="16"/>
      <c r="H103" s="13">
        <v>0.68329837795950921</v>
      </c>
      <c r="I103" s="13">
        <v>396.72874999999999</v>
      </c>
      <c r="J103" s="13">
        <v>0.63639015258930987</v>
      </c>
      <c r="K103" s="13">
        <v>394.88745</v>
      </c>
      <c r="L103" s="13">
        <v>0.60636536472205704</v>
      </c>
      <c r="M103" s="13">
        <v>437.34166000000005</v>
      </c>
      <c r="N103" s="13">
        <v>0.66340606005067826</v>
      </c>
      <c r="O103" s="13">
        <v>543.09980000000007</v>
      </c>
      <c r="P103" s="13">
        <v>0.68448434234860955</v>
      </c>
      <c r="Q103" s="13">
        <v>486.50490000000002</v>
      </c>
      <c r="R103" s="13">
        <v>0.60862565121999479</v>
      </c>
      <c r="S103" s="13">
        <v>587.19074000000001</v>
      </c>
      <c r="T103" s="13">
        <v>0.67509134458173625</v>
      </c>
      <c r="U103" s="13">
        <v>650.13904000000002</v>
      </c>
      <c r="V103" s="13">
        <v>0.71394513708111262</v>
      </c>
      <c r="W103" s="13">
        <v>683.80959999999993</v>
      </c>
      <c r="X103" s="13">
        <v>0.72151834151016858</v>
      </c>
      <c r="Y103" s="13">
        <v>803.66373999999996</v>
      </c>
      <c r="Z103" s="13">
        <v>0.73242154786957891</v>
      </c>
      <c r="AA103" s="13">
        <f t="shared" si="6"/>
        <v>6138.75659</v>
      </c>
      <c r="AB103" s="13">
        <f t="shared" si="8"/>
        <v>0.66663307595385968</v>
      </c>
    </row>
    <row r="104" spans="1:28" x14ac:dyDescent="0.25">
      <c r="A104" s="3" t="s">
        <v>21</v>
      </c>
      <c r="B104" s="13">
        <v>2278.5674800000002</v>
      </c>
      <c r="C104" s="13">
        <v>3.546200292990048</v>
      </c>
      <c r="D104" s="13">
        <v>1930.8503999999998</v>
      </c>
      <c r="E104" s="13">
        <v>3.388434981631411</v>
      </c>
      <c r="F104" s="16">
        <v>2293.4431199999999</v>
      </c>
      <c r="G104" s="16"/>
      <c r="H104" s="13">
        <v>3.5605625941009222</v>
      </c>
      <c r="I104" s="13">
        <v>2068.0246400000001</v>
      </c>
      <c r="J104" s="13">
        <v>3.3173056306306328</v>
      </c>
      <c r="K104" s="13">
        <v>2121.5776299999998</v>
      </c>
      <c r="L104" s="13">
        <v>3.2577667216344994</v>
      </c>
      <c r="M104" s="13">
        <v>2079.8998000000001</v>
      </c>
      <c r="N104" s="13">
        <v>3.1550118770258333</v>
      </c>
      <c r="O104" s="13">
        <v>2776.2019300000002</v>
      </c>
      <c r="P104" s="13">
        <v>3.4989273652521886</v>
      </c>
      <c r="Q104" s="13">
        <v>2874.0197699999999</v>
      </c>
      <c r="R104" s="13">
        <v>3.5954461180871755</v>
      </c>
      <c r="S104" s="13">
        <v>3275.2120599999998</v>
      </c>
      <c r="T104" s="13">
        <v>3.7655009909994805</v>
      </c>
      <c r="U104" s="13">
        <v>3365.1498699999997</v>
      </c>
      <c r="V104" s="13">
        <v>3.695413192285204</v>
      </c>
      <c r="W104" s="13">
        <v>3330.5684799999999</v>
      </c>
      <c r="X104" s="13">
        <v>3.514232976512238</v>
      </c>
      <c r="Y104" s="13">
        <v>4121.8192799999997</v>
      </c>
      <c r="Z104" s="13">
        <v>3.7564333275708983</v>
      </c>
      <c r="AA104" s="13">
        <f t="shared" si="6"/>
        <v>32515.334459999998</v>
      </c>
      <c r="AB104" s="13">
        <f t="shared" si="8"/>
        <v>3.5309752242087731</v>
      </c>
    </row>
    <row r="105" spans="1:28" x14ac:dyDescent="0.25">
      <c r="A105" s="6" t="s">
        <v>22</v>
      </c>
      <c r="B105" s="12">
        <v>43414.380380000002</v>
      </c>
      <c r="C105" s="12">
        <v>67.567052446275326</v>
      </c>
      <c r="D105" s="12">
        <v>41328.503579999997</v>
      </c>
      <c r="E105" s="12">
        <v>72.527083024635672</v>
      </c>
      <c r="F105" s="14">
        <v>42064.33453</v>
      </c>
      <c r="G105" s="14"/>
      <c r="H105" s="12">
        <v>65.304735385487035</v>
      </c>
      <c r="I105" s="12">
        <v>43387.215069999998</v>
      </c>
      <c r="J105" s="12">
        <v>69.597165365057378</v>
      </c>
      <c r="K105" s="12">
        <v>45425.47997</v>
      </c>
      <c r="L105" s="12">
        <v>69.752628830527655</v>
      </c>
      <c r="M105" s="12">
        <v>46063.306299999997</v>
      </c>
      <c r="N105" s="12">
        <v>69.873692219009243</v>
      </c>
      <c r="O105" s="12">
        <v>56839.56205</v>
      </c>
      <c r="P105" s="12">
        <v>71.636539452191357</v>
      </c>
      <c r="Q105" s="12">
        <v>56201.686460000004</v>
      </c>
      <c r="R105" s="12">
        <v>70.309236394904673</v>
      </c>
      <c r="S105" s="12">
        <v>61700.539850000001</v>
      </c>
      <c r="T105" s="12">
        <v>70.936916356609288</v>
      </c>
      <c r="U105" s="12">
        <v>64057.017449999992</v>
      </c>
      <c r="V105" s="12">
        <v>70.343716175462205</v>
      </c>
      <c r="W105" s="12">
        <v>66820.019369999995</v>
      </c>
      <c r="X105" s="12">
        <v>70.504815310460302</v>
      </c>
      <c r="Y105" s="12">
        <v>79114.455650000004</v>
      </c>
      <c r="Z105" s="12">
        <v>72.101214950959658</v>
      </c>
      <c r="AA105" s="12">
        <f t="shared" si="6"/>
        <v>646416.5006599999</v>
      </c>
      <c r="AB105" s="12">
        <f t="shared" si="8"/>
        <v>70.197052752389055</v>
      </c>
    </row>
    <row r="106" spans="1:28" x14ac:dyDescent="0.25">
      <c r="A106" s="3" t="s">
        <v>23</v>
      </c>
      <c r="B106" s="13">
        <v>5984.4410900000003</v>
      </c>
      <c r="C106" s="13">
        <v>9.3137582858593611</v>
      </c>
      <c r="D106" s="13">
        <v>5562.6022499999999</v>
      </c>
      <c r="E106" s="13">
        <v>9.7617692457176357</v>
      </c>
      <c r="F106" s="16">
        <v>5996.2670699999999</v>
      </c>
      <c r="G106" s="16"/>
      <c r="H106" s="13">
        <v>9.3091841029312903</v>
      </c>
      <c r="I106" s="13">
        <v>6025.1946399999997</v>
      </c>
      <c r="J106" s="13">
        <v>9.6649777368791447</v>
      </c>
      <c r="K106" s="13">
        <v>6488.2149900000004</v>
      </c>
      <c r="L106" s="13">
        <v>9.9629118342618082</v>
      </c>
      <c r="M106" s="13">
        <v>6826.96137</v>
      </c>
      <c r="N106" s="13">
        <v>10.355856664992492</v>
      </c>
      <c r="O106" s="13">
        <v>7359.6129600000004</v>
      </c>
      <c r="P106" s="13">
        <v>9.2755324838379671</v>
      </c>
      <c r="Q106" s="13">
        <v>7743.67022</v>
      </c>
      <c r="R106" s="13">
        <v>9.6874591201041955</v>
      </c>
      <c r="S106" s="13">
        <v>7998.1866</v>
      </c>
      <c r="T106" s="13">
        <v>9.1954899459239172</v>
      </c>
      <c r="U106" s="13">
        <v>8883.7678199999991</v>
      </c>
      <c r="V106" s="13">
        <v>9.7556406304206487</v>
      </c>
      <c r="W106" s="13">
        <v>8841.856310000001</v>
      </c>
      <c r="X106" s="13">
        <v>9.3294412664905835</v>
      </c>
      <c r="Y106" s="13">
        <v>10022.43872</v>
      </c>
      <c r="Z106" s="13">
        <v>9.1339819322076181</v>
      </c>
      <c r="AA106" s="13">
        <f t="shared" si="6"/>
        <v>87733.214039999992</v>
      </c>
      <c r="AB106" s="13">
        <f t="shared" si="8"/>
        <v>9.5273141199435543</v>
      </c>
    </row>
    <row r="107" spans="1:28" x14ac:dyDescent="0.25">
      <c r="A107" s="3" t="s">
        <v>24</v>
      </c>
      <c r="B107" s="13">
        <v>1264.6732400000001</v>
      </c>
      <c r="C107" s="13">
        <v>1.968247442127399</v>
      </c>
      <c r="D107" s="13">
        <v>1278.9791</v>
      </c>
      <c r="E107" s="13">
        <v>2.2444708938690741</v>
      </c>
      <c r="F107" s="16">
        <v>1419.0456099999999</v>
      </c>
      <c r="G107" s="16"/>
      <c r="H107" s="13">
        <v>2.203063452600091</v>
      </c>
      <c r="I107" s="13">
        <v>1469.2225100000001</v>
      </c>
      <c r="J107" s="13">
        <v>2.3567708095935798</v>
      </c>
      <c r="K107" s="13">
        <v>1333.9523700000002</v>
      </c>
      <c r="L107" s="13">
        <v>2.0483368497958154</v>
      </c>
      <c r="M107" s="13">
        <v>1468.2488500000002</v>
      </c>
      <c r="N107" s="13">
        <v>2.2271950601560331</v>
      </c>
      <c r="O107" s="13">
        <v>1476.06041</v>
      </c>
      <c r="P107" s="13">
        <v>1.8603215081384104</v>
      </c>
      <c r="Q107" s="13">
        <v>1685.4938900000002</v>
      </c>
      <c r="R107" s="13">
        <v>2.1085806462146062</v>
      </c>
      <c r="S107" s="13">
        <v>1655.9839500000003</v>
      </c>
      <c r="T107" s="13">
        <v>1.9038795322475197</v>
      </c>
      <c r="U107" s="13">
        <v>1867.6862800000001</v>
      </c>
      <c r="V107" s="13">
        <v>2.050985181876039</v>
      </c>
      <c r="W107" s="13">
        <v>2077.9965200000001</v>
      </c>
      <c r="X107" s="13">
        <v>2.1925878238244998</v>
      </c>
      <c r="Y107" s="13">
        <v>2250.4663100000002</v>
      </c>
      <c r="Z107" s="13">
        <v>2.0509697478681068</v>
      </c>
      <c r="AA107" s="13">
        <f t="shared" si="6"/>
        <v>19247.80904</v>
      </c>
      <c r="AB107" s="13">
        <f t="shared" si="8"/>
        <v>2.0901995310597106</v>
      </c>
    </row>
    <row r="108" spans="1:28" x14ac:dyDescent="0.25">
      <c r="A108" s="3" t="s">
        <v>25</v>
      </c>
      <c r="B108" s="13">
        <v>424.92174</v>
      </c>
      <c r="C108" s="13">
        <v>0.66131796056610137</v>
      </c>
      <c r="D108" s="13">
        <v>451.32537000000002</v>
      </c>
      <c r="E108" s="13">
        <v>0.7920275293237321</v>
      </c>
      <c r="F108" s="16">
        <v>486.11854000000005</v>
      </c>
      <c r="G108" s="16"/>
      <c r="H108" s="13">
        <v>0.75469736952663247</v>
      </c>
      <c r="I108" s="13">
        <v>303.70453999999995</v>
      </c>
      <c r="J108" s="13">
        <v>0.48717058834951127</v>
      </c>
      <c r="K108" s="13">
        <v>219.77414999999999</v>
      </c>
      <c r="L108" s="13">
        <v>0.33747193693096622</v>
      </c>
      <c r="M108" s="13">
        <v>197.03134</v>
      </c>
      <c r="N108" s="13">
        <v>0.29887796414342416</v>
      </c>
      <c r="O108" s="13">
        <v>287.33229999999998</v>
      </c>
      <c r="P108" s="13">
        <v>0.3621331850997061</v>
      </c>
      <c r="Q108" s="13">
        <v>312.98878999999999</v>
      </c>
      <c r="R108" s="13">
        <v>0.39155413673800238</v>
      </c>
      <c r="S108" s="13">
        <v>518.45816000000002</v>
      </c>
      <c r="T108" s="13">
        <v>0.59606971381015472</v>
      </c>
      <c r="U108" s="13">
        <v>426.98015000000004</v>
      </c>
      <c r="V108" s="13">
        <v>0.46888493532500997</v>
      </c>
      <c r="W108" s="13">
        <v>366.25011000000001</v>
      </c>
      <c r="X108" s="13">
        <v>0.38644700505099194</v>
      </c>
      <c r="Y108" s="13">
        <v>805.71105</v>
      </c>
      <c r="Z108" s="13">
        <v>0.73428737045747983</v>
      </c>
      <c r="AA108" s="13">
        <f t="shared" si="6"/>
        <v>4800.5962400000008</v>
      </c>
      <c r="AB108" s="13">
        <f t="shared" si="8"/>
        <v>0.52131668538493625</v>
      </c>
    </row>
    <row r="109" spans="1:28" x14ac:dyDescent="0.25">
      <c r="A109" s="6" t="s">
        <v>26</v>
      </c>
      <c r="B109" s="12">
        <v>7674.0360700000001</v>
      </c>
      <c r="C109" s="12">
        <v>11.943323688552862</v>
      </c>
      <c r="D109" s="12">
        <v>7292.90672</v>
      </c>
      <c r="E109" s="12">
        <v>12.798267668910441</v>
      </c>
      <c r="F109" s="14">
        <v>7901.4312199999995</v>
      </c>
      <c r="G109" s="14"/>
      <c r="H109" s="12">
        <v>12.266944925058011</v>
      </c>
      <c r="I109" s="12">
        <v>7798.1216900000009</v>
      </c>
      <c r="J109" s="12">
        <v>12.508919134822239</v>
      </c>
      <c r="K109" s="12">
        <v>8041.9415099999997</v>
      </c>
      <c r="L109" s="12">
        <v>12.348720620988589</v>
      </c>
      <c r="M109" s="12">
        <v>8492.2415600000004</v>
      </c>
      <c r="N109" s="12">
        <v>12.881929689291951</v>
      </c>
      <c r="O109" s="12">
        <v>9123.0056700000005</v>
      </c>
      <c r="P109" s="12">
        <v>11.497987177076082</v>
      </c>
      <c r="Q109" s="12">
        <v>9742.152900000001</v>
      </c>
      <c r="R109" s="12">
        <v>12.187593903056804</v>
      </c>
      <c r="S109" s="12">
        <v>10172.628710000001</v>
      </c>
      <c r="T109" s="12">
        <v>11.695439191981594</v>
      </c>
      <c r="U109" s="12">
        <v>11178.43425</v>
      </c>
      <c r="V109" s="12">
        <v>12.2755107476217</v>
      </c>
      <c r="W109" s="12">
        <v>11286.102939999999</v>
      </c>
      <c r="X109" s="12">
        <v>11.908476095366074</v>
      </c>
      <c r="Y109" s="12">
        <v>13078.61608</v>
      </c>
      <c r="Z109" s="12">
        <v>11.919239050533205</v>
      </c>
      <c r="AA109" s="12">
        <f t="shared" si="6"/>
        <v>111781.61932</v>
      </c>
      <c r="AB109" s="12">
        <f t="shared" si="8"/>
        <v>12.138830336388203</v>
      </c>
    </row>
    <row r="110" spans="1:28" x14ac:dyDescent="0.25">
      <c r="A110" s="6" t="s">
        <v>27</v>
      </c>
      <c r="B110" s="12">
        <v>51088.416450000004</v>
      </c>
      <c r="C110" s="12">
        <v>79.510376134828192</v>
      </c>
      <c r="D110" s="12">
        <v>48621.410299999996</v>
      </c>
      <c r="E110" s="12">
        <v>85.325350693546113</v>
      </c>
      <c r="F110" s="14">
        <v>49965.765749999999</v>
      </c>
      <c r="G110" s="14"/>
      <c r="H110" s="12">
        <v>77.571680310545048</v>
      </c>
      <c r="I110" s="12">
        <v>51185.336759999998</v>
      </c>
      <c r="J110" s="12">
        <v>82.1060844998796</v>
      </c>
      <c r="K110" s="12">
        <v>53467.421479999997</v>
      </c>
      <c r="L110" s="12">
        <v>82.101349451516242</v>
      </c>
      <c r="M110" s="12">
        <v>54555.547859999999</v>
      </c>
      <c r="N110" s="12">
        <v>82.755621908301194</v>
      </c>
      <c r="O110" s="12">
        <v>65962.567719999992</v>
      </c>
      <c r="P110" s="12">
        <v>83.134526629267441</v>
      </c>
      <c r="Q110" s="12">
        <v>65943.839359999998</v>
      </c>
      <c r="R110" s="12">
        <v>82.49683029796148</v>
      </c>
      <c r="S110" s="12">
        <v>71873.168560000006</v>
      </c>
      <c r="T110" s="12">
        <v>82.63235554859088</v>
      </c>
      <c r="U110" s="12">
        <v>75235.451699999991</v>
      </c>
      <c r="V110" s="12">
        <v>82.619226923083886</v>
      </c>
      <c r="W110" s="12">
        <v>78106.122310000006</v>
      </c>
      <c r="X110" s="12">
        <v>82.413291405826385</v>
      </c>
      <c r="Y110" s="12">
        <v>92193.071730000011</v>
      </c>
      <c r="Z110" s="12">
        <v>84.020454001492865</v>
      </c>
      <c r="AA110" s="12">
        <f t="shared" si="6"/>
        <v>758198.11997999996</v>
      </c>
      <c r="AB110" s="12">
        <f t="shared" si="8"/>
        <v>82.335883088777265</v>
      </c>
    </row>
    <row r="111" spans="1:28" x14ac:dyDescent="0.25">
      <c r="A111" s="3" t="s">
        <v>28</v>
      </c>
      <c r="B111" s="13">
        <v>3448.86706</v>
      </c>
      <c r="C111" s="13">
        <v>5.3675712859097446</v>
      </c>
      <c r="D111" s="13">
        <v>3032.3284100000001</v>
      </c>
      <c r="E111" s="13">
        <v>5.3214105350879368</v>
      </c>
      <c r="F111" s="16">
        <v>3660.8019699999995</v>
      </c>
      <c r="G111" s="16"/>
      <c r="H111" s="13">
        <v>5.683382528707738</v>
      </c>
      <c r="I111" s="13">
        <v>3853.1812199999999</v>
      </c>
      <c r="J111" s="13">
        <v>6.1808643425767942</v>
      </c>
      <c r="K111" s="13">
        <v>4175.45712</v>
      </c>
      <c r="L111" s="13">
        <v>6.4115802602744409</v>
      </c>
      <c r="M111" s="13">
        <v>3957.4310499999997</v>
      </c>
      <c r="N111" s="13">
        <v>6.0030497455987124</v>
      </c>
      <c r="O111" s="13">
        <v>3531.6274600000002</v>
      </c>
      <c r="P111" s="13">
        <v>4.45101194914524</v>
      </c>
      <c r="Q111" s="13">
        <v>5415.1713899999995</v>
      </c>
      <c r="R111" s="13">
        <v>6.7744686923125217</v>
      </c>
      <c r="S111" s="13">
        <v>5073.1277</v>
      </c>
      <c r="T111" s="13">
        <v>5.8325589402650522</v>
      </c>
      <c r="U111" s="13">
        <v>5338.1854899999998</v>
      </c>
      <c r="V111" s="13">
        <v>5.8620869336233925</v>
      </c>
      <c r="W111" s="13">
        <v>5678.3645199999992</v>
      </c>
      <c r="X111" s="13">
        <v>5.9914984389815293</v>
      </c>
      <c r="Y111" s="13">
        <v>5823.8955600000008</v>
      </c>
      <c r="Z111" s="13">
        <v>5.3076260485336419</v>
      </c>
      <c r="AA111" s="13">
        <f t="shared" si="6"/>
        <v>52988.438949999996</v>
      </c>
      <c r="AB111" s="13">
        <f t="shared" si="8"/>
        <v>5.7542346775524793</v>
      </c>
    </row>
    <row r="112" spans="1:28" x14ac:dyDescent="0.25">
      <c r="A112" s="3" t="s">
        <v>29</v>
      </c>
      <c r="B112" s="13">
        <v>89.436689999999999</v>
      </c>
      <c r="C112" s="13">
        <v>0.13919290039286444</v>
      </c>
      <c r="D112" s="13">
        <v>180.98788000000002</v>
      </c>
      <c r="E112" s="13">
        <v>0.31761428220607252</v>
      </c>
      <c r="F112" s="16">
        <v>185.65189000000001</v>
      </c>
      <c r="G112" s="16"/>
      <c r="H112" s="13">
        <v>0.28822392379983641</v>
      </c>
      <c r="I112" s="13">
        <v>178.82892999999999</v>
      </c>
      <c r="J112" s="13">
        <v>0.28685838888682258</v>
      </c>
      <c r="K112" s="13">
        <v>255.95535000000001</v>
      </c>
      <c r="L112" s="13">
        <v>0.39302960667732484</v>
      </c>
      <c r="M112" s="13">
        <v>265.09302000000002</v>
      </c>
      <c r="N112" s="13">
        <v>0.40212111497709968</v>
      </c>
      <c r="O112" s="13">
        <v>353.18810999999999</v>
      </c>
      <c r="P112" s="13">
        <v>0.44513316189528762</v>
      </c>
      <c r="Q112" s="13">
        <v>420.31004999999999</v>
      </c>
      <c r="R112" s="13">
        <v>0.52581480247281887</v>
      </c>
      <c r="S112" s="13">
        <v>437.08427</v>
      </c>
      <c r="T112" s="13">
        <v>0.50251440874191355</v>
      </c>
      <c r="U112" s="13">
        <v>479.36901</v>
      </c>
      <c r="V112" s="13">
        <v>0.52641535502449943</v>
      </c>
      <c r="W112" s="13">
        <v>490.97537</v>
      </c>
      <c r="X112" s="13">
        <v>0.5180502506615019</v>
      </c>
      <c r="Y112" s="13">
        <v>639.27677000000006</v>
      </c>
      <c r="Z112" s="13">
        <v>0.58260695126106443</v>
      </c>
      <c r="AA112" s="13">
        <f t="shared" si="6"/>
        <v>3976.1573400000002</v>
      </c>
      <c r="AB112" s="13">
        <f t="shared" si="8"/>
        <v>0.43178744085709331</v>
      </c>
    </row>
    <row r="113" spans="1:28" x14ac:dyDescent="0.25">
      <c r="A113" s="3" t="s">
        <v>30</v>
      </c>
      <c r="B113" s="13">
        <v>7456.9169699999993</v>
      </c>
      <c r="C113" s="13">
        <v>11.605414970557055</v>
      </c>
      <c r="D113" s="13">
        <v>7525.5100199999997</v>
      </c>
      <c r="E113" s="13">
        <v>13.206461467126452</v>
      </c>
      <c r="F113" s="16">
        <v>10344.257679999999</v>
      </c>
      <c r="G113" s="16"/>
      <c r="H113" s="13">
        <v>16.059424643219049</v>
      </c>
      <c r="I113" s="13">
        <v>7034.1677800000007</v>
      </c>
      <c r="J113" s="13">
        <v>11.283465357257338</v>
      </c>
      <c r="K113" s="13">
        <v>7223.7859400000007</v>
      </c>
      <c r="L113" s="13">
        <v>11.092410245456442</v>
      </c>
      <c r="M113" s="13">
        <v>7164.1633499999998</v>
      </c>
      <c r="N113" s="13">
        <v>10.867360272933906</v>
      </c>
      <c r="O113" s="13">
        <v>9481.7914499999988</v>
      </c>
      <c r="P113" s="13">
        <v>11.950175243923709</v>
      </c>
      <c r="Q113" s="13">
        <v>8033.6049800000001</v>
      </c>
      <c r="R113" s="13">
        <v>10.050172285205541</v>
      </c>
      <c r="S113" s="13">
        <v>8990.8762599999991</v>
      </c>
      <c r="T113" s="13">
        <v>10.336782121821969</v>
      </c>
      <c r="U113" s="13">
        <v>9919.9293900000011</v>
      </c>
      <c r="V113" s="13">
        <v>10.893493410545702</v>
      </c>
      <c r="W113" s="13">
        <v>10261.91913</v>
      </c>
      <c r="X113" s="13">
        <v>10.827813577623175</v>
      </c>
      <c r="Y113" s="13">
        <v>9254.1272300000001</v>
      </c>
      <c r="Z113" s="13">
        <v>8.433778771677094</v>
      </c>
      <c r="AA113" s="13">
        <f t="shared" si="6"/>
        <v>102691.05018000001</v>
      </c>
      <c r="AB113" s="13">
        <f t="shared" si="8"/>
        <v>11.151647675026251</v>
      </c>
    </row>
    <row r="114" spans="1:28" x14ac:dyDescent="0.25">
      <c r="A114" s="3" t="s">
        <v>31</v>
      </c>
      <c r="B114" s="13">
        <v>2170.1356499999997</v>
      </c>
      <c r="C114" s="13">
        <v>3.3774447083121486</v>
      </c>
      <c r="D114" s="13">
        <v>-2376.6907999999999</v>
      </c>
      <c r="E114" s="13">
        <v>-4.1708369779665704</v>
      </c>
      <c r="F114" s="16">
        <v>255.90304</v>
      </c>
      <c r="G114" s="16"/>
      <c r="H114" s="13">
        <v>0.39728859372832931</v>
      </c>
      <c r="I114" s="13">
        <v>88.976969999999994</v>
      </c>
      <c r="J114" s="13">
        <v>0.14272741139943715</v>
      </c>
      <c r="K114" s="13">
        <v>1.0617999999999999</v>
      </c>
      <c r="L114" s="13">
        <v>1.6304360755498312E-3</v>
      </c>
      <c r="M114" s="13">
        <v>-18.559519999999999</v>
      </c>
      <c r="N114" s="13">
        <v>-2.8153041810907664E-2</v>
      </c>
      <c r="O114" s="13">
        <v>15.19684</v>
      </c>
      <c r="P114" s="13">
        <v>1.9153015768330318E-2</v>
      </c>
      <c r="Q114" s="13">
        <v>122.07186999999999</v>
      </c>
      <c r="R114" s="13">
        <v>0.15271392204763515</v>
      </c>
      <c r="S114" s="13">
        <v>605.19343000000003</v>
      </c>
      <c r="T114" s="13">
        <v>0.69578898058019945</v>
      </c>
      <c r="U114" s="13">
        <v>89.94953000000001</v>
      </c>
      <c r="V114" s="13">
        <v>9.8777377722512494E-2</v>
      </c>
      <c r="W114" s="13">
        <v>236.31473</v>
      </c>
      <c r="X114" s="13">
        <v>0.24934632690740713</v>
      </c>
      <c r="Y114" s="13">
        <v>1816.56702</v>
      </c>
      <c r="Z114" s="13">
        <v>1.6555342270353373</v>
      </c>
      <c r="AA114" s="13">
        <f t="shared" si="6"/>
        <v>3006.1205599999998</v>
      </c>
      <c r="AB114" s="13">
        <f t="shared" si="8"/>
        <v>0.32644711778691643</v>
      </c>
    </row>
    <row r="115" spans="1:28" x14ac:dyDescent="0.25">
      <c r="A115" s="6" t="s">
        <v>32</v>
      </c>
      <c r="B115" s="12">
        <v>13165.35637</v>
      </c>
      <c r="C115" s="12">
        <v>20.489623865171815</v>
      </c>
      <c r="D115" s="12">
        <v>8362.1355100000001</v>
      </c>
      <c r="E115" s="12">
        <v>14.67464930645389</v>
      </c>
      <c r="F115" s="14">
        <v>14446.614579999999</v>
      </c>
      <c r="G115" s="14"/>
      <c r="H115" s="12">
        <v>22.428319689454952</v>
      </c>
      <c r="I115" s="12">
        <v>11155.1549</v>
      </c>
      <c r="J115" s="12">
        <v>17.893915500120393</v>
      </c>
      <c r="K115" s="12">
        <v>11656.26021</v>
      </c>
      <c r="L115" s="12">
        <v>17.898650548483758</v>
      </c>
      <c r="M115" s="12">
        <v>11368.127899999999</v>
      </c>
      <c r="N115" s="12">
        <v>17.244378091698813</v>
      </c>
      <c r="O115" s="12">
        <v>13381.80386</v>
      </c>
      <c r="P115" s="12">
        <v>16.865473370732566</v>
      </c>
      <c r="Q115" s="12">
        <v>13991.158289999999</v>
      </c>
      <c r="R115" s="12">
        <v>17.503169702038516</v>
      </c>
      <c r="S115" s="12">
        <v>15106.281660000001</v>
      </c>
      <c r="T115" s="12">
        <v>17.367644451409134</v>
      </c>
      <c r="U115" s="12">
        <v>15827.433419999999</v>
      </c>
      <c r="V115" s="12">
        <v>17.380773076916103</v>
      </c>
      <c r="W115" s="12">
        <v>16667.57375</v>
      </c>
      <c r="X115" s="12">
        <v>17.586708594173615</v>
      </c>
      <c r="Y115" s="12">
        <v>17533.866579999998</v>
      </c>
      <c r="Z115" s="12">
        <v>15.979545998507136</v>
      </c>
      <c r="AA115" s="12">
        <f t="shared" si="6"/>
        <v>162661.76702999999</v>
      </c>
      <c r="AB115" s="12">
        <f t="shared" si="8"/>
        <v>17.664116911222735</v>
      </c>
    </row>
    <row r="116" spans="1:28" x14ac:dyDescent="0.25">
      <c r="A116" s="6" t="s">
        <v>33</v>
      </c>
      <c r="B116" s="12">
        <v>64253.772819999998</v>
      </c>
      <c r="C116" s="12">
        <v>100</v>
      </c>
      <c r="D116" s="12">
        <v>56983.545809999996</v>
      </c>
      <c r="E116" s="12">
        <v>100</v>
      </c>
      <c r="F116" s="14">
        <v>64412.38033</v>
      </c>
      <c r="G116" s="14"/>
      <c r="H116" s="12">
        <v>100</v>
      </c>
      <c r="I116" s="12">
        <v>62340.49166</v>
      </c>
      <c r="J116" s="12">
        <v>100</v>
      </c>
      <c r="K116" s="12">
        <v>65123.681689999998</v>
      </c>
      <c r="L116" s="12">
        <v>100</v>
      </c>
      <c r="M116" s="12">
        <v>65923.675759999998</v>
      </c>
      <c r="N116" s="12">
        <v>100</v>
      </c>
      <c r="O116" s="12">
        <v>79344.371579999992</v>
      </c>
      <c r="P116" s="12">
        <v>100</v>
      </c>
      <c r="Q116" s="12">
        <v>79934.997650000005</v>
      </c>
      <c r="R116" s="12">
        <v>100</v>
      </c>
      <c r="S116" s="12">
        <v>86979.450219999999</v>
      </c>
      <c r="T116" s="12">
        <v>100</v>
      </c>
      <c r="U116" s="12">
        <v>91062.885119999992</v>
      </c>
      <c r="V116" s="12">
        <v>100</v>
      </c>
      <c r="W116" s="12">
        <v>94773.696060000002</v>
      </c>
      <c r="X116" s="12">
        <v>100</v>
      </c>
      <c r="Y116" s="12">
        <v>109726.93831</v>
      </c>
      <c r="Z116" s="12">
        <v>100</v>
      </c>
      <c r="AA116" s="12">
        <f t="shared" si="6"/>
        <v>920859.88700999995</v>
      </c>
      <c r="AB116" s="12">
        <f t="shared" si="8"/>
        <v>100</v>
      </c>
    </row>
    <row r="117" spans="1:28" x14ac:dyDescent="0.25">
      <c r="A117" s="6" t="s">
        <v>34</v>
      </c>
      <c r="B117" s="12">
        <v>-2365.9076</v>
      </c>
      <c r="C117" s="9"/>
      <c r="D117" s="12">
        <v>-4635.2930099999994</v>
      </c>
      <c r="E117" s="9"/>
      <c r="F117" s="14">
        <v>-9866.3670999999995</v>
      </c>
      <c r="G117" s="14"/>
      <c r="H117" s="9"/>
      <c r="I117" s="12">
        <v>-8646.991039999999</v>
      </c>
      <c r="J117" s="9"/>
      <c r="K117" s="12">
        <v>-7981.3756100000001</v>
      </c>
      <c r="L117" s="9"/>
      <c r="M117" s="12">
        <v>-9532.5188200000011</v>
      </c>
      <c r="N117" s="9"/>
      <c r="O117" s="12">
        <v>2355.5246699999998</v>
      </c>
      <c r="P117" s="9"/>
      <c r="Q117" s="12">
        <v>-9521.7279799999997</v>
      </c>
      <c r="R117" s="9"/>
      <c r="S117" s="12">
        <v>-7496.8778000000002</v>
      </c>
      <c r="T117" s="9"/>
      <c r="U117" s="12">
        <v>-5764.0747399999991</v>
      </c>
      <c r="V117" s="9"/>
      <c r="W117" s="12">
        <v>-4548.3371900000002</v>
      </c>
      <c r="X117" s="9"/>
      <c r="Y117" s="12">
        <v>16142.31999</v>
      </c>
      <c r="Z117" s="9"/>
      <c r="AA117" s="13">
        <f t="shared" si="6"/>
        <v>-51861.626229999994</v>
      </c>
    </row>
  </sheetData>
  <mergeCells count="121">
    <mergeCell ref="B46:B47"/>
    <mergeCell ref="C46:C47"/>
    <mergeCell ref="F11:G11"/>
    <mergeCell ref="F12:G12"/>
    <mergeCell ref="F13:G13"/>
    <mergeCell ref="F14:G14"/>
    <mergeCell ref="F38:G38"/>
    <mergeCell ref="F27:G27"/>
    <mergeCell ref="F28:G28"/>
    <mergeCell ref="F29:G29"/>
    <mergeCell ref="F30:G30"/>
    <mergeCell ref="F31:G31"/>
    <mergeCell ref="F32:G32"/>
    <mergeCell ref="F33:G33"/>
    <mergeCell ref="F34:G34"/>
    <mergeCell ref="F35:G35"/>
    <mergeCell ref="A1:F1"/>
    <mergeCell ref="F26:G26"/>
    <mergeCell ref="F15:G15"/>
    <mergeCell ref="F16:G16"/>
    <mergeCell ref="F17:G17"/>
    <mergeCell ref="F18:G18"/>
    <mergeCell ref="F19:G19"/>
    <mergeCell ref="F20:G20"/>
    <mergeCell ref="F21:G21"/>
    <mergeCell ref="F22:G22"/>
    <mergeCell ref="F23:G23"/>
    <mergeCell ref="F24:G24"/>
    <mergeCell ref="F25:G25"/>
    <mergeCell ref="B9:B10"/>
    <mergeCell ref="C9:C10"/>
    <mergeCell ref="D9:D10"/>
    <mergeCell ref="E9:E10"/>
    <mergeCell ref="F9:G10"/>
    <mergeCell ref="H9:H10"/>
    <mergeCell ref="I9:I10"/>
    <mergeCell ref="J9:J10"/>
    <mergeCell ref="K9:K10"/>
    <mergeCell ref="T9:T10"/>
    <mergeCell ref="U9:U10"/>
    <mergeCell ref="V9:V10"/>
    <mergeCell ref="W9:W10"/>
    <mergeCell ref="X9:X10"/>
    <mergeCell ref="Y9:Y10"/>
    <mergeCell ref="F36:G36"/>
    <mergeCell ref="F37:G37"/>
    <mergeCell ref="N9:N10"/>
    <mergeCell ref="L9:L10"/>
    <mergeCell ref="M9:M10"/>
    <mergeCell ref="U84:U85"/>
    <mergeCell ref="V84:V85"/>
    <mergeCell ref="W84:W85"/>
    <mergeCell ref="X84:X85"/>
    <mergeCell ref="Y84:Y85"/>
    <mergeCell ref="Z84:Z85"/>
    <mergeCell ref="AA9:AA10"/>
    <mergeCell ref="AB9:AB10"/>
    <mergeCell ref="D46:D47"/>
    <mergeCell ref="E46:E47"/>
    <mergeCell ref="F39:G39"/>
    <mergeCell ref="F40:G40"/>
    <mergeCell ref="F41:G41"/>
    <mergeCell ref="F42:G42"/>
    <mergeCell ref="Z9:Z10"/>
    <mergeCell ref="O9:O10"/>
    <mergeCell ref="P9:P10"/>
    <mergeCell ref="Q9:Q10"/>
    <mergeCell ref="R9:R10"/>
    <mergeCell ref="S9:S10"/>
    <mergeCell ref="F88:G88"/>
    <mergeCell ref="F89:G89"/>
    <mergeCell ref="F90:G90"/>
    <mergeCell ref="F91:G91"/>
    <mergeCell ref="F92:G92"/>
    <mergeCell ref="F86:G86"/>
    <mergeCell ref="F87:G87"/>
    <mergeCell ref="S84:S85"/>
    <mergeCell ref="T84:T85"/>
    <mergeCell ref="F98:G98"/>
    <mergeCell ref="F99:G99"/>
    <mergeCell ref="F100:G100"/>
    <mergeCell ref="F101:G101"/>
    <mergeCell ref="F102:G102"/>
    <mergeCell ref="F93:G93"/>
    <mergeCell ref="F94:G94"/>
    <mergeCell ref="F95:G95"/>
    <mergeCell ref="F96:G96"/>
    <mergeCell ref="F97:G97"/>
    <mergeCell ref="F115:G115"/>
    <mergeCell ref="F116:G116"/>
    <mergeCell ref="F117:G117"/>
    <mergeCell ref="F108:G108"/>
    <mergeCell ref="F109:G109"/>
    <mergeCell ref="F110:G110"/>
    <mergeCell ref="F111:G111"/>
    <mergeCell ref="F112:G112"/>
    <mergeCell ref="F103:G103"/>
    <mergeCell ref="F104:G104"/>
    <mergeCell ref="F105:G105"/>
    <mergeCell ref="F106:G106"/>
    <mergeCell ref="F107:G107"/>
    <mergeCell ref="AA84:AA85"/>
    <mergeCell ref="AB84:AB85"/>
    <mergeCell ref="B84:B85"/>
    <mergeCell ref="C84:C85"/>
    <mergeCell ref="D84:D85"/>
    <mergeCell ref="E84:E85"/>
    <mergeCell ref="F84:G85"/>
    <mergeCell ref="H84:H85"/>
    <mergeCell ref="I84:I85"/>
    <mergeCell ref="J84:J85"/>
    <mergeCell ref="K84:K85"/>
    <mergeCell ref="L84:L85"/>
    <mergeCell ref="M84:M85"/>
    <mergeCell ref="N84:N85"/>
    <mergeCell ref="O84:O85"/>
    <mergeCell ref="P84:P85"/>
    <mergeCell ref="Q84:Q85"/>
    <mergeCell ref="R84:R85"/>
    <mergeCell ref="F113:G113"/>
    <mergeCell ref="F114:G114"/>
  </mergeCells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DRO - MENSAL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Humberto Borges Junior</dc:creator>
  <cp:lastModifiedBy>Jose Humberto Borges Junior</cp:lastModifiedBy>
  <dcterms:created xsi:type="dcterms:W3CDTF">2015-06-12T20:31:03Z</dcterms:created>
  <dcterms:modified xsi:type="dcterms:W3CDTF">2015-09-14T19:58:45Z</dcterms:modified>
</cp:coreProperties>
</file>