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setembro\imprensa\"/>
    </mc:Choice>
  </mc:AlternateContent>
  <bookViews>
    <workbookView xWindow="-120" yWindow="-120" windowWidth="38640" windowHeight="1584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U61" i="1"/>
  <c r="V4" i="1"/>
  <c r="U4" i="1"/>
  <c r="S4" i="1"/>
  <c r="M4" i="1"/>
  <c r="L4" i="1"/>
  <c r="J4" i="1"/>
  <c r="D4" i="1"/>
  <c r="C4" i="1"/>
  <c r="R4" i="1" s="1"/>
  <c r="C2" i="1"/>
  <c r="C61" i="1" s="1"/>
  <c r="AB63" i="1" l="1"/>
  <c r="Y63" i="1"/>
  <c r="V63" i="1"/>
  <c r="S63" i="1"/>
  <c r="J63" i="1"/>
  <c r="P63" i="1"/>
  <c r="G63" i="1"/>
  <c r="D63" i="1"/>
  <c r="M63" i="1"/>
  <c r="U63" i="1"/>
  <c r="AA63" i="1"/>
  <c r="X63" i="1"/>
  <c r="X4" i="1"/>
  <c r="L2" i="1"/>
  <c r="L61" i="1" s="1"/>
  <c r="P4" i="1"/>
  <c r="AA4" i="1"/>
  <c r="G4" i="1"/>
  <c r="AB4" i="1"/>
  <c r="L63" i="1"/>
  <c r="C63" i="1"/>
  <c r="R63" i="1"/>
  <c r="I63" i="1"/>
  <c r="O63" i="1"/>
  <c r="F63" i="1"/>
  <c r="O4" i="1"/>
  <c r="F4" i="1"/>
  <c r="Y4" i="1"/>
  <c r="I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<sst xmlns="http://schemas.openxmlformats.org/spreadsheetml/2006/main" count="202" uniqueCount="108">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</sst>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21" xfId="2" applyFont="1" applyFill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to\Documents\Gast&#227;o\nota%20setembro\Setembro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Setembro/2020</v>
          </cell>
          <cell r="E1" t="str">
            <v>Setembro/2021</v>
          </cell>
          <cell r="M1" t="str">
            <v>Setembro</v>
          </cell>
        </row>
        <row r="3">
          <cell r="M3">
            <v>2021</v>
          </cell>
        </row>
      </sheetData>
      <sheetData sheetId="1"/>
      <sheetData sheetId="2">
        <row r="1">
          <cell r="C1" t="str">
            <v>Outubro/19 - Setembro/20</v>
          </cell>
          <cell r="E1" t="str">
            <v>Outubro/20 - Setembro/21</v>
          </cell>
          <cell r="M1" t="str">
            <v>Outubro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71"/>
  <sheetViews>
    <sheetView showGridLines="0" tabSelected="1" topLeftCell="B1" zoomScaleNormal="100" zoomScaleSheetLayoutView="75" workbookViewId="0">
      <selection activeCell="C11" sqref="C11"/>
    </sheetView>
  </sheetViews>
  <sheetFormatPr defaultRowHeight="9" x14ac:dyDescent="0.2"/>
  <cols>
    <col min="1" max="1" width="37.42578125" style="2" hidden="1" customWidth="1"/>
    <col min="2" max="2" width="30.42578125" style="2" customWidth="1"/>
    <col min="3" max="4" width="8" style="2" customWidth="1"/>
    <col min="5" max="5" width="5.42578125" style="2" bestFit="1" customWidth="1"/>
    <col min="6" max="7" width="8" style="2" customWidth="1"/>
    <col min="8" max="8" width="5.42578125" style="2" bestFit="1" customWidth="1"/>
    <col min="9" max="10" width="8" style="2" customWidth="1"/>
    <col min="11" max="11" width="5.42578125" style="2" bestFit="1" customWidth="1"/>
    <col min="12" max="13" width="7.85546875" style="2" customWidth="1"/>
    <col min="14" max="14" width="5.42578125" style="2" bestFit="1" customWidth="1"/>
    <col min="15" max="16" width="7.85546875" style="2" customWidth="1"/>
    <col min="17" max="17" width="5.42578125" style="2" bestFit="1" customWidth="1"/>
    <col min="18" max="19" width="7.7109375" style="2" customWidth="1"/>
    <col min="20" max="20" width="5.42578125" style="2" bestFit="1" customWidth="1"/>
    <col min="21" max="22" width="10.28515625" style="2" bestFit="1" customWidth="1"/>
    <col min="23" max="23" width="5.42578125" style="2" bestFit="1" customWidth="1"/>
    <col min="24" max="25" width="10.28515625" style="2" customWidth="1"/>
    <col min="26" max="26" width="5.42578125" style="2" bestFit="1" customWidth="1"/>
    <col min="27" max="28" width="10.28515625" style="2" customWidth="1"/>
    <col min="29" max="29" width="5.42578125" style="2" bestFit="1" customWidth="1"/>
    <col min="30" max="16384" width="9.140625" style="2"/>
  </cols>
  <sheetData>
    <row r="1" spans="1:29" x14ac:dyDescent="0.2">
      <c r="A1" s="1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9" x14ac:dyDescent="0.2">
      <c r="A2" s="90" t="s">
        <v>1</v>
      </c>
      <c r="B2" s="90" t="s">
        <v>2</v>
      </c>
      <c r="C2" s="81" t="str">
        <f>[1]Mês!M1</f>
        <v>Setembro</v>
      </c>
      <c r="D2" s="84"/>
      <c r="E2" s="84"/>
      <c r="F2" s="84"/>
      <c r="G2" s="84"/>
      <c r="H2" s="84"/>
      <c r="I2" s="84"/>
      <c r="J2" s="84"/>
      <c r="K2" s="93"/>
      <c r="L2" s="94" t="str">
        <f>"Janeiro"&amp;" - "&amp;C2</f>
        <v>Janeiro - Setembro</v>
      </c>
      <c r="M2" s="84"/>
      <c r="N2" s="84"/>
      <c r="O2" s="84"/>
      <c r="P2" s="84"/>
      <c r="Q2" s="84"/>
      <c r="R2" s="84"/>
      <c r="S2" s="84"/>
      <c r="T2" s="84"/>
      <c r="U2" s="94" t="s">
        <v>3</v>
      </c>
      <c r="V2" s="84"/>
      <c r="W2" s="84"/>
      <c r="X2" s="84"/>
      <c r="Y2" s="84"/>
      <c r="Z2" s="84"/>
      <c r="AA2" s="84"/>
      <c r="AB2" s="84"/>
      <c r="AC2" s="84"/>
    </row>
    <row r="3" spans="1:29" x14ac:dyDescent="0.2">
      <c r="A3" s="91"/>
      <c r="B3" s="91"/>
      <c r="C3" s="80" t="s">
        <v>4</v>
      </c>
      <c r="D3" s="80"/>
      <c r="E3" s="80"/>
      <c r="F3" s="80" t="s">
        <v>5</v>
      </c>
      <c r="G3" s="80"/>
      <c r="H3" s="80"/>
      <c r="I3" s="80" t="s">
        <v>6</v>
      </c>
      <c r="J3" s="80"/>
      <c r="K3" s="87"/>
      <c r="L3" s="79" t="s">
        <v>4</v>
      </c>
      <c r="M3" s="80"/>
      <c r="N3" s="80"/>
      <c r="O3" s="80" t="s">
        <v>5</v>
      </c>
      <c r="P3" s="80"/>
      <c r="Q3" s="80"/>
      <c r="R3" s="80" t="s">
        <v>6</v>
      </c>
      <c r="S3" s="80"/>
      <c r="T3" s="87"/>
      <c r="U3" s="79" t="s">
        <v>4</v>
      </c>
      <c r="V3" s="80"/>
      <c r="W3" s="80"/>
      <c r="X3" s="80" t="s">
        <v>5</v>
      </c>
      <c r="Y3" s="80"/>
      <c r="Z3" s="80"/>
      <c r="AA3" s="80" t="s">
        <v>6</v>
      </c>
      <c r="AB3" s="80"/>
      <c r="AC3" s="81"/>
    </row>
    <row r="4" spans="1:29" ht="27" x14ac:dyDescent="0.2">
      <c r="A4" s="92"/>
      <c r="B4" s="92"/>
      <c r="C4" s="3" t="str">
        <f>RIGHT([1]Mês!C1,4)</f>
        <v>2020</v>
      </c>
      <c r="D4" s="3" t="str">
        <f>RIGHT([1]Mês!E1,4)</f>
        <v>2021</v>
      </c>
      <c r="E4" s="4" t="s">
        <v>7</v>
      </c>
      <c r="F4" s="3" t="str">
        <f>$C$4</f>
        <v>2020</v>
      </c>
      <c r="G4" s="3" t="str">
        <f>$D$4</f>
        <v>2021</v>
      </c>
      <c r="H4" s="4" t="s">
        <v>7</v>
      </c>
      <c r="I4" s="3" t="str">
        <f>$C$4</f>
        <v>2020</v>
      </c>
      <c r="J4" s="3" t="str">
        <f>$D$4</f>
        <v>2021</v>
      </c>
      <c r="K4" s="5" t="s">
        <v>7</v>
      </c>
      <c r="L4" s="3" t="str">
        <f>$C$4</f>
        <v>2020</v>
      </c>
      <c r="M4" s="3" t="str">
        <f>$D$4</f>
        <v>2021</v>
      </c>
      <c r="N4" s="4" t="s">
        <v>7</v>
      </c>
      <c r="O4" s="3" t="str">
        <f>$C$4</f>
        <v>2020</v>
      </c>
      <c r="P4" s="3" t="str">
        <f>$D$4</f>
        <v>2021</v>
      </c>
      <c r="Q4" s="4" t="s">
        <v>7</v>
      </c>
      <c r="R4" s="3" t="str">
        <f>$C$4</f>
        <v>2020</v>
      </c>
      <c r="S4" s="3" t="str">
        <f>$D$4</f>
        <v>2021</v>
      </c>
      <c r="T4" s="5" t="s">
        <v>7</v>
      </c>
      <c r="U4" s="6" t="str">
        <f>'[1]12 meses'!C1</f>
        <v>Outubro/19 - Setembro/20</v>
      </c>
      <c r="V4" s="7" t="str">
        <f>'[1]12 meses'!E1</f>
        <v>Outubro/20 - Setembro/21</v>
      </c>
      <c r="W4" s="4" t="s">
        <v>7</v>
      </c>
      <c r="X4" s="7" t="str">
        <f>$U$4</f>
        <v>Outubro/19 - Setembro/20</v>
      </c>
      <c r="Y4" s="7" t="str">
        <f>$V$4</f>
        <v>Outubro/20 - Setembro/21</v>
      </c>
      <c r="Z4" s="4" t="s">
        <v>7</v>
      </c>
      <c r="AA4" s="7" t="str">
        <f>$U$4</f>
        <v>Outubro/19 - Setembro/20</v>
      </c>
      <c r="AB4" s="7" t="str">
        <f>$V$4</f>
        <v>Outubro/20 - Setembro/21</v>
      </c>
      <c r="AC4" s="8" t="s">
        <v>7</v>
      </c>
    </row>
    <row r="5" spans="1:29" x14ac:dyDescent="0.2">
      <c r="A5" s="9" t="s">
        <v>8</v>
      </c>
      <c r="B5" s="9" t="s">
        <v>8</v>
      </c>
      <c r="C5" s="10"/>
      <c r="D5" s="11"/>
      <c r="E5" s="12"/>
      <c r="F5" s="10"/>
      <c r="G5" s="11"/>
      <c r="H5" s="12"/>
      <c r="I5" s="10"/>
      <c r="J5" s="11"/>
      <c r="K5" s="13"/>
      <c r="L5" s="14"/>
      <c r="M5" s="14"/>
      <c r="N5" s="14"/>
      <c r="O5" s="15"/>
      <c r="P5" s="14"/>
      <c r="Q5" s="14"/>
      <c r="R5" s="15"/>
      <c r="S5" s="14"/>
      <c r="T5" s="14"/>
      <c r="U5" s="14"/>
      <c r="V5" s="14"/>
      <c r="W5" s="14"/>
      <c r="X5" s="15"/>
      <c r="Y5" s="14"/>
      <c r="Z5" s="14"/>
      <c r="AA5" s="15"/>
      <c r="AB5" s="14"/>
      <c r="AC5" s="14"/>
    </row>
    <row r="6" spans="1:29" s="1" customFormat="1" x14ac:dyDescent="0.2">
      <c r="A6" s="16" t="s">
        <v>9</v>
      </c>
      <c r="B6" s="16" t="s">
        <v>10</v>
      </c>
      <c r="C6" s="17">
        <v>2125.7511629999999</v>
      </c>
      <c r="D6" s="18">
        <v>3188.230552</v>
      </c>
      <c r="E6" s="19">
        <v>49.981362235293773</v>
      </c>
      <c r="F6" s="17">
        <v>5867.5905249999996</v>
      </c>
      <c r="G6" s="18">
        <v>6268.3554830000003</v>
      </c>
      <c r="H6" s="19">
        <v>6.8301452920489947</v>
      </c>
      <c r="I6" s="17">
        <v>362.28689680079538</v>
      </c>
      <c r="J6" s="18">
        <v>508.6231246212173</v>
      </c>
      <c r="K6" s="20">
        <v>40.392360063986899</v>
      </c>
      <c r="L6" s="17">
        <v>32225.255584999999</v>
      </c>
      <c r="M6" s="18">
        <v>41331.034092000002</v>
      </c>
      <c r="N6" s="19">
        <v>28.256652559300409</v>
      </c>
      <c r="O6" s="17">
        <v>93119.415533000007</v>
      </c>
      <c r="P6" s="18">
        <v>91644.438080000007</v>
      </c>
      <c r="Q6" s="19">
        <v>-1.583963392121257</v>
      </c>
      <c r="R6" s="17">
        <v>346.06376554822657</v>
      </c>
      <c r="S6" s="18">
        <v>450.99337131534958</v>
      </c>
      <c r="T6" s="19">
        <v>30.320887712961174</v>
      </c>
      <c r="U6" s="17">
        <v>38602.893506</v>
      </c>
      <c r="V6" s="18">
        <v>44337.327572000002</v>
      </c>
      <c r="W6" s="19">
        <v>14.854933258069636</v>
      </c>
      <c r="X6" s="17">
        <v>110784.38980400001</v>
      </c>
      <c r="Y6" s="18">
        <v>99541.118367999996</v>
      </c>
      <c r="Z6" s="19">
        <v>-10.148786716153445</v>
      </c>
      <c r="AA6" s="17">
        <v>348.45065784354932</v>
      </c>
      <c r="AB6" s="18">
        <v>445.41721349851093</v>
      </c>
      <c r="AC6" s="19">
        <v>27.827915795899738</v>
      </c>
    </row>
    <row r="7" spans="1:29" x14ac:dyDescent="0.2">
      <c r="A7" s="21" t="s">
        <v>11</v>
      </c>
      <c r="B7" s="22" t="s">
        <v>12</v>
      </c>
      <c r="C7" s="23">
        <v>1555.9229989999999</v>
      </c>
      <c r="D7" s="24">
        <v>2452.315521</v>
      </c>
      <c r="E7" s="25">
        <v>57.611624905353054</v>
      </c>
      <c r="F7" s="23">
        <v>4259.307186</v>
      </c>
      <c r="G7" s="24">
        <v>4822.6419669999996</v>
      </c>
      <c r="H7" s="25">
        <v>13.225972121748718</v>
      </c>
      <c r="I7" s="23">
        <v>365.29955015083056</v>
      </c>
      <c r="J7" s="24">
        <v>508.50043146070448</v>
      </c>
      <c r="K7" s="26">
        <v>39.20094652477588</v>
      </c>
      <c r="L7" s="23">
        <v>27042.968728</v>
      </c>
      <c r="M7" s="24">
        <v>34316.526517999999</v>
      </c>
      <c r="N7" s="25">
        <v>26.896299230894115</v>
      </c>
      <c r="O7" s="23">
        <v>78836.509067999999</v>
      </c>
      <c r="P7" s="24">
        <v>77509.739346999995</v>
      </c>
      <c r="Q7" s="25">
        <v>-1.6829381928309517</v>
      </c>
      <c r="R7" s="23">
        <v>343.02595393555839</v>
      </c>
      <c r="S7" s="24">
        <v>442.73825208429389</v>
      </c>
      <c r="T7" s="25">
        <v>29.068441324841455</v>
      </c>
      <c r="U7" s="23">
        <v>31867.108390000001</v>
      </c>
      <c r="V7" s="24">
        <v>35834.145363000003</v>
      </c>
      <c r="W7" s="25">
        <v>12.4486882350608</v>
      </c>
      <c r="X7" s="23">
        <v>92128.953534</v>
      </c>
      <c r="Y7" s="24">
        <v>81641.472301999995</v>
      </c>
      <c r="Z7" s="25">
        <v>-11.383480252089939</v>
      </c>
      <c r="AA7" s="23">
        <v>345.8967801934221</v>
      </c>
      <c r="AB7" s="24">
        <v>438.9208615744447</v>
      </c>
      <c r="AC7" s="25">
        <v>26.893595635381295</v>
      </c>
    </row>
    <row r="8" spans="1:29" x14ac:dyDescent="0.2">
      <c r="A8" s="27" t="s">
        <v>13</v>
      </c>
      <c r="B8" s="28" t="s">
        <v>14</v>
      </c>
      <c r="C8" s="29">
        <v>542.10310200000004</v>
      </c>
      <c r="D8" s="30">
        <v>565.36778500000003</v>
      </c>
      <c r="E8" s="31">
        <v>4.2915605747631425</v>
      </c>
      <c r="F8" s="29">
        <v>1571.3908389999999</v>
      </c>
      <c r="G8" s="30">
        <v>1308.262759</v>
      </c>
      <c r="H8" s="31">
        <v>-16.744916253135923</v>
      </c>
      <c r="I8" s="29">
        <v>344.98298484734903</v>
      </c>
      <c r="J8" s="30">
        <v>432.15155450282145</v>
      </c>
      <c r="K8" s="32">
        <v>25.267498248947984</v>
      </c>
      <c r="L8" s="29">
        <v>4484.5983939999996</v>
      </c>
      <c r="M8" s="30">
        <v>5621.4119730000002</v>
      </c>
      <c r="N8" s="31">
        <v>25.349283907360753</v>
      </c>
      <c r="O8" s="29">
        <v>13250.118818000001</v>
      </c>
      <c r="P8" s="30">
        <v>12942.978099</v>
      </c>
      <c r="Q8" s="31">
        <v>-2.3180223756390506</v>
      </c>
      <c r="R8" s="29">
        <v>338.45722107093627</v>
      </c>
      <c r="S8" s="30">
        <v>434.32136947170773</v>
      </c>
      <c r="T8" s="31">
        <v>28.323859688217311</v>
      </c>
      <c r="U8" s="29">
        <v>5945.0188959999996</v>
      </c>
      <c r="V8" s="30">
        <v>7046.356565</v>
      </c>
      <c r="W8" s="31">
        <v>18.52538550787477</v>
      </c>
      <c r="X8" s="29">
        <v>17499.385535000001</v>
      </c>
      <c r="Y8" s="30">
        <v>16630.998488000001</v>
      </c>
      <c r="Z8" s="31">
        <v>-4.9623859378557285</v>
      </c>
      <c r="AA8" s="29">
        <v>339.72729408752917</v>
      </c>
      <c r="AB8" s="30">
        <v>423.68812492432471</v>
      </c>
      <c r="AC8" s="31">
        <v>24.714184670473792</v>
      </c>
    </row>
    <row r="9" spans="1:29" x14ac:dyDescent="0.2">
      <c r="A9" s="21" t="s">
        <v>15</v>
      </c>
      <c r="B9" s="22" t="s">
        <v>16</v>
      </c>
      <c r="C9" s="23">
        <v>27.725062000000001</v>
      </c>
      <c r="D9" s="24">
        <v>170.547246</v>
      </c>
      <c r="E9" s="25">
        <v>515.13747381340386</v>
      </c>
      <c r="F9" s="23">
        <v>36.892499999999998</v>
      </c>
      <c r="G9" s="24">
        <v>137.45075700000001</v>
      </c>
      <c r="H9" s="25">
        <v>272.57100223622695</v>
      </c>
      <c r="I9" s="23">
        <v>751.50943958799223</v>
      </c>
      <c r="J9" s="24">
        <v>1240.7879717970561</v>
      </c>
      <c r="K9" s="26">
        <v>65.106105982821205</v>
      </c>
      <c r="L9" s="23">
        <v>697.68846299999996</v>
      </c>
      <c r="M9" s="24">
        <v>1393.095601</v>
      </c>
      <c r="N9" s="25">
        <v>99.673016665605957</v>
      </c>
      <c r="O9" s="23">
        <v>1032.7876470000001</v>
      </c>
      <c r="P9" s="24">
        <v>1191.720634</v>
      </c>
      <c r="Q9" s="25">
        <v>15.388738184627027</v>
      </c>
      <c r="R9" s="23">
        <v>675.5391246464045</v>
      </c>
      <c r="S9" s="24">
        <v>1168.9783337258218</v>
      </c>
      <c r="T9" s="25">
        <v>73.043764761618618</v>
      </c>
      <c r="U9" s="23">
        <v>790.76621999999998</v>
      </c>
      <c r="V9" s="24">
        <v>1456.825644</v>
      </c>
      <c r="W9" s="25">
        <v>84.229625286725081</v>
      </c>
      <c r="X9" s="23">
        <v>1156.050735</v>
      </c>
      <c r="Y9" s="24">
        <v>1268.6475780000001</v>
      </c>
      <c r="Z9" s="25">
        <v>9.7397838685687077</v>
      </c>
      <c r="AA9" s="23">
        <v>684.02380281346382</v>
      </c>
      <c r="AB9" s="24">
        <v>1148.3296616517089</v>
      </c>
      <c r="AC9" s="25">
        <v>67.878611377046354</v>
      </c>
    </row>
    <row r="10" spans="1:29" s="1" customFormat="1" x14ac:dyDescent="0.2">
      <c r="A10" s="16" t="s">
        <v>17</v>
      </c>
      <c r="B10" s="16" t="s">
        <v>18</v>
      </c>
      <c r="C10" s="17">
        <v>1364.1150009999999</v>
      </c>
      <c r="D10" s="18">
        <v>2213.2835070000001</v>
      </c>
      <c r="E10" s="19">
        <v>62.250507133012633</v>
      </c>
      <c r="F10" s="17">
        <v>611.41153399999996</v>
      </c>
      <c r="G10" s="18">
        <v>758.12405200000001</v>
      </c>
      <c r="H10" s="19">
        <v>23.995706629898162</v>
      </c>
      <c r="I10" s="17">
        <v>2231.0913764999405</v>
      </c>
      <c r="J10" s="18">
        <v>2919.4213020430593</v>
      </c>
      <c r="K10" s="20">
        <v>30.851713775298052</v>
      </c>
      <c r="L10" s="17">
        <v>12639.963925</v>
      </c>
      <c r="M10" s="18">
        <v>15375.059877</v>
      </c>
      <c r="N10" s="19">
        <v>21.638479098744746</v>
      </c>
      <c r="O10" s="17">
        <v>5513.609649</v>
      </c>
      <c r="P10" s="18">
        <v>5934.1787359999998</v>
      </c>
      <c r="Q10" s="19">
        <v>7.627835733280075</v>
      </c>
      <c r="R10" s="17">
        <v>2292.5025037440769</v>
      </c>
      <c r="S10" s="18">
        <v>2590.9330610024281</v>
      </c>
      <c r="T10" s="19">
        <v>13.017676393851673</v>
      </c>
      <c r="U10" s="17">
        <v>17504.877960000002</v>
      </c>
      <c r="V10" s="18">
        <v>19893.909994000001</v>
      </c>
      <c r="W10" s="19">
        <v>13.647807425216696</v>
      </c>
      <c r="X10" s="17">
        <v>7399.2983720000002</v>
      </c>
      <c r="Y10" s="18">
        <v>7837.8902669999998</v>
      </c>
      <c r="Z10" s="19">
        <v>5.9274795115668466</v>
      </c>
      <c r="AA10" s="17">
        <v>2365.7483561199474</v>
      </c>
      <c r="AB10" s="18">
        <v>2538.1715380425348</v>
      </c>
      <c r="AC10" s="19">
        <v>7.2883145612907763</v>
      </c>
    </row>
    <row r="11" spans="1:29" x14ac:dyDescent="0.2">
      <c r="A11" s="21" t="s">
        <v>19</v>
      </c>
      <c r="B11" s="22" t="s">
        <v>20</v>
      </c>
      <c r="C11" s="23">
        <v>469.160777</v>
      </c>
      <c r="D11" s="24">
        <v>715.95321000000001</v>
      </c>
      <c r="E11" s="25">
        <v>52.602955127256948</v>
      </c>
      <c r="F11" s="23">
        <v>334.17063000000002</v>
      </c>
      <c r="G11" s="24">
        <v>405.96109100000001</v>
      </c>
      <c r="H11" s="25">
        <v>21.483174927730776</v>
      </c>
      <c r="I11" s="23">
        <v>1403.9557485946625</v>
      </c>
      <c r="J11" s="24">
        <v>1763.6005663409749</v>
      </c>
      <c r="K11" s="26">
        <v>25.616535144096318</v>
      </c>
      <c r="L11" s="23">
        <v>4543.5999890000003</v>
      </c>
      <c r="M11" s="24">
        <v>5501.2102050000003</v>
      </c>
      <c r="N11" s="25">
        <v>21.076023820722824</v>
      </c>
      <c r="O11" s="23">
        <v>3103.156176</v>
      </c>
      <c r="P11" s="24">
        <v>3364.991548</v>
      </c>
      <c r="Q11" s="25">
        <v>8.4377117086484645</v>
      </c>
      <c r="R11" s="23">
        <v>1464.1866961580861</v>
      </c>
      <c r="S11" s="24">
        <v>1634.8362622989864</v>
      </c>
      <c r="T11" s="25">
        <v>11.654904841621061</v>
      </c>
      <c r="U11" s="23">
        <v>6258.9049720000003</v>
      </c>
      <c r="V11" s="24">
        <v>6946.9115000000002</v>
      </c>
      <c r="W11" s="25">
        <v>10.992442465221686</v>
      </c>
      <c r="X11" s="23">
        <v>4156.5622190000004</v>
      </c>
      <c r="Y11" s="24">
        <v>4386.4947849999999</v>
      </c>
      <c r="Z11" s="25">
        <v>5.5317965637313948</v>
      </c>
      <c r="AA11" s="23">
        <v>1505.7888327498172</v>
      </c>
      <c r="AB11" s="24">
        <v>1583.7044931081573</v>
      </c>
      <c r="AC11" s="25">
        <v>5.1744081682458365</v>
      </c>
    </row>
    <row r="12" spans="1:29" x14ac:dyDescent="0.2">
      <c r="A12" s="27" t="s">
        <v>21</v>
      </c>
      <c r="B12" s="28" t="s">
        <v>22</v>
      </c>
      <c r="C12" s="29">
        <v>447.51066600000001</v>
      </c>
      <c r="D12" s="30">
        <v>689.47534099999996</v>
      </c>
      <c r="E12" s="31">
        <v>54.069029720064798</v>
      </c>
      <c r="F12" s="29">
        <v>326.52454399999999</v>
      </c>
      <c r="G12" s="30">
        <v>396.56042000000002</v>
      </c>
      <c r="H12" s="31">
        <v>21.448885631090576</v>
      </c>
      <c r="I12" s="29">
        <v>1370.5268844966217</v>
      </c>
      <c r="J12" s="30">
        <v>1738.6388207880148</v>
      </c>
      <c r="K12" s="32">
        <v>26.859154713086575</v>
      </c>
      <c r="L12" s="29">
        <v>4363.1357889999999</v>
      </c>
      <c r="M12" s="30">
        <v>5288.5443150000001</v>
      </c>
      <c r="N12" s="31">
        <v>21.209711793363574</v>
      </c>
      <c r="O12" s="29">
        <v>3037.5648660000002</v>
      </c>
      <c r="P12" s="30">
        <v>3288.3711229999999</v>
      </c>
      <c r="Q12" s="31">
        <v>8.2568197903300167</v>
      </c>
      <c r="R12" s="29">
        <v>1436.3926307672798</v>
      </c>
      <c r="S12" s="30">
        <v>1608.2565249433376</v>
      </c>
      <c r="T12" s="31">
        <v>11.964966297846647</v>
      </c>
      <c r="U12" s="29">
        <v>6018.5886049999999</v>
      </c>
      <c r="V12" s="30">
        <v>6662.4798840000003</v>
      </c>
      <c r="W12" s="31">
        <v>10.698376666999332</v>
      </c>
      <c r="X12" s="29">
        <v>4069.3604650000002</v>
      </c>
      <c r="Y12" s="30">
        <v>4283.6782880000001</v>
      </c>
      <c r="Z12" s="31">
        <v>5.266621741753208</v>
      </c>
      <c r="AA12" s="29">
        <v>1479.0011002379952</v>
      </c>
      <c r="AB12" s="30">
        <v>1555.3175182795146</v>
      </c>
      <c r="AC12" s="31">
        <v>5.1599973812892275</v>
      </c>
    </row>
    <row r="13" spans="1:29" x14ac:dyDescent="0.2">
      <c r="A13" s="21" t="s">
        <v>23</v>
      </c>
      <c r="B13" s="22" t="s">
        <v>24</v>
      </c>
      <c r="C13" s="23">
        <v>668.19730200000004</v>
      </c>
      <c r="D13" s="24">
        <v>1187.2789</v>
      </c>
      <c r="E13" s="25">
        <v>77.683881159999046</v>
      </c>
      <c r="F13" s="23">
        <v>166.017574</v>
      </c>
      <c r="G13" s="24">
        <v>211.727362</v>
      </c>
      <c r="H13" s="25">
        <v>27.5331020076224</v>
      </c>
      <c r="I13" s="23">
        <v>4024.8588501841382</v>
      </c>
      <c r="J13" s="24">
        <v>5607.5836811304534</v>
      </c>
      <c r="K13" s="26">
        <v>39.323735063998711</v>
      </c>
      <c r="L13" s="23">
        <v>6104.3057179999996</v>
      </c>
      <c r="M13" s="24">
        <v>7440.5753500000001</v>
      </c>
      <c r="N13" s="25">
        <v>21.890607936946726</v>
      </c>
      <c r="O13" s="23">
        <v>1457.736144</v>
      </c>
      <c r="P13" s="24">
        <v>1486.22498</v>
      </c>
      <c r="Q13" s="25">
        <v>1.9543204795503755</v>
      </c>
      <c r="R13" s="23">
        <v>4187.5244317191055</v>
      </c>
      <c r="S13" s="24">
        <v>5006.3586940921959</v>
      </c>
      <c r="T13" s="25">
        <v>19.554136954299128</v>
      </c>
      <c r="U13" s="23">
        <v>8639.8636380000007</v>
      </c>
      <c r="V13" s="24">
        <v>9814.4856980000004</v>
      </c>
      <c r="W13" s="25">
        <v>13.595377302412004</v>
      </c>
      <c r="X13" s="23">
        <v>2008.4681969999999</v>
      </c>
      <c r="Y13" s="24">
        <v>2039.7283669999999</v>
      </c>
      <c r="Z13" s="25">
        <v>1.5564184708870554</v>
      </c>
      <c r="AA13" s="23">
        <v>4301.717921600728</v>
      </c>
      <c r="AB13" s="24">
        <v>4811.6630904314916</v>
      </c>
      <c r="AC13" s="25">
        <v>11.854453921074537</v>
      </c>
    </row>
    <row r="14" spans="1:29" x14ac:dyDescent="0.2">
      <c r="A14" s="27" t="s">
        <v>25</v>
      </c>
      <c r="B14" s="28" t="s">
        <v>22</v>
      </c>
      <c r="C14" s="29">
        <v>583.05161399999997</v>
      </c>
      <c r="D14" s="30">
        <v>1082.898559</v>
      </c>
      <c r="E14" s="31">
        <v>85.729450531972986</v>
      </c>
      <c r="F14" s="29">
        <v>142.35101700000001</v>
      </c>
      <c r="G14" s="30">
        <v>187.01740799999999</v>
      </c>
      <c r="H14" s="31">
        <v>31.377640947939266</v>
      </c>
      <c r="I14" s="29">
        <v>4095.872486811948</v>
      </c>
      <c r="J14" s="30">
        <v>5790.3623549311524</v>
      </c>
      <c r="K14" s="32">
        <v>41.370669462371936</v>
      </c>
      <c r="L14" s="29">
        <v>5375.7158980000004</v>
      </c>
      <c r="M14" s="30">
        <v>6530.3614680000001</v>
      </c>
      <c r="N14" s="31">
        <v>21.478917262528284</v>
      </c>
      <c r="O14" s="29">
        <v>1251.458474</v>
      </c>
      <c r="P14" s="30">
        <v>1269.926389</v>
      </c>
      <c r="Q14" s="31">
        <v>1.4757113706674874</v>
      </c>
      <c r="R14" s="29">
        <v>4295.5607474675189</v>
      </c>
      <c r="S14" s="30">
        <v>5142.3149598003984</v>
      </c>
      <c r="T14" s="31">
        <v>19.7123091049775</v>
      </c>
      <c r="U14" s="29">
        <v>7634.4947599999996</v>
      </c>
      <c r="V14" s="30">
        <v>8601.5317159999995</v>
      </c>
      <c r="W14" s="31">
        <v>12.666679150356774</v>
      </c>
      <c r="X14" s="29">
        <v>1726.315006</v>
      </c>
      <c r="Y14" s="30">
        <v>1742.8721399999999</v>
      </c>
      <c r="Z14" s="31">
        <v>0.95910270967081157</v>
      </c>
      <c r="AA14" s="29">
        <v>4422.422752200765</v>
      </c>
      <c r="AB14" s="30">
        <v>4935.2626154205436</v>
      </c>
      <c r="AC14" s="31">
        <v>11.596355481044185</v>
      </c>
    </row>
    <row r="15" spans="1:29" x14ac:dyDescent="0.2">
      <c r="A15" s="21" t="s">
        <v>26</v>
      </c>
      <c r="B15" s="22" t="s">
        <v>27</v>
      </c>
      <c r="C15" s="23">
        <v>187.183415</v>
      </c>
      <c r="D15" s="24">
        <v>254.001813</v>
      </c>
      <c r="E15" s="25">
        <v>35.69675123194007</v>
      </c>
      <c r="F15" s="23">
        <v>85.100082</v>
      </c>
      <c r="G15" s="24">
        <v>110.73334699999999</v>
      </c>
      <c r="H15" s="25">
        <v>30.12131645184548</v>
      </c>
      <c r="I15" s="23">
        <v>2199.5679745643488</v>
      </c>
      <c r="J15" s="24">
        <v>2293.8150058807487</v>
      </c>
      <c r="K15" s="26">
        <v>4.2847973968645592</v>
      </c>
      <c r="L15" s="23">
        <v>1666.3084510000001</v>
      </c>
      <c r="M15" s="24">
        <v>2044.3035420000001</v>
      </c>
      <c r="N15" s="25">
        <v>22.684581043392903</v>
      </c>
      <c r="O15" s="23">
        <v>754.43182200000001</v>
      </c>
      <c r="P15" s="24">
        <v>855.20698800000002</v>
      </c>
      <c r="Q15" s="25">
        <v>13.357756534294229</v>
      </c>
      <c r="R15" s="23">
        <v>2208.6932210555669</v>
      </c>
      <c r="S15" s="24">
        <v>2390.419595121456</v>
      </c>
      <c r="T15" s="25">
        <v>8.2277779608993953</v>
      </c>
      <c r="U15" s="23">
        <v>2155.7772220000002</v>
      </c>
      <c r="V15" s="24">
        <v>2632.2733720000001</v>
      </c>
      <c r="W15" s="25">
        <v>22.10321851150907</v>
      </c>
      <c r="X15" s="23">
        <v>966.31390099999999</v>
      </c>
      <c r="Y15" s="24">
        <v>1110.8989099999999</v>
      </c>
      <c r="Z15" s="25">
        <v>14.962530172687627</v>
      </c>
      <c r="AA15" s="23">
        <v>2230.9285003238306</v>
      </c>
      <c r="AB15" s="24">
        <v>2369.4985640052528</v>
      </c>
      <c r="AC15" s="25">
        <v>6.211318007785005</v>
      </c>
    </row>
    <row r="16" spans="1:29" x14ac:dyDescent="0.2">
      <c r="A16" s="27" t="s">
        <v>28</v>
      </c>
      <c r="B16" s="28" t="s">
        <v>22</v>
      </c>
      <c r="C16" s="29">
        <v>176.050534</v>
      </c>
      <c r="D16" s="30">
        <v>242.31302400000001</v>
      </c>
      <c r="E16" s="31">
        <v>37.63833513847792</v>
      </c>
      <c r="F16" s="29">
        <v>76.053908000000007</v>
      </c>
      <c r="G16" s="30">
        <v>101.896592</v>
      </c>
      <c r="H16" s="31">
        <v>33.97942943313312</v>
      </c>
      <c r="I16" s="29">
        <v>2314.8124617080821</v>
      </c>
      <c r="J16" s="30">
        <v>2378.0287372123298</v>
      </c>
      <c r="K16" s="32">
        <v>2.7309458779049889</v>
      </c>
      <c r="L16" s="29">
        <v>1572.0284449999999</v>
      </c>
      <c r="M16" s="30">
        <v>1935.2495590000001</v>
      </c>
      <c r="N16" s="31">
        <v>23.105250745001648</v>
      </c>
      <c r="O16" s="29">
        <v>675.26735099999996</v>
      </c>
      <c r="P16" s="30">
        <v>776.62006699999995</v>
      </c>
      <c r="Q16" s="31">
        <v>15.009272379289062</v>
      </c>
      <c r="R16" s="29">
        <v>2328.0089621865932</v>
      </c>
      <c r="S16" s="30">
        <v>2491.8871417727614</v>
      </c>
      <c r="T16" s="31">
        <v>7.0394136039856559</v>
      </c>
      <c r="U16" s="29">
        <v>2029.578487</v>
      </c>
      <c r="V16" s="30">
        <v>2483.6850559999998</v>
      </c>
      <c r="W16" s="31">
        <v>22.374427592166324</v>
      </c>
      <c r="X16" s="29">
        <v>861.327901</v>
      </c>
      <c r="Y16" s="30">
        <v>1002.454748</v>
      </c>
      <c r="Z16" s="31">
        <v>16.384799196235477</v>
      </c>
      <c r="AA16" s="29">
        <v>2356.3366339853424</v>
      </c>
      <c r="AB16" s="30">
        <v>2477.6031645869361</v>
      </c>
      <c r="AC16" s="31">
        <v>5.1464009366307018</v>
      </c>
    </row>
    <row r="17" spans="1:29" s="1" customFormat="1" x14ac:dyDescent="0.2">
      <c r="A17" s="16" t="s">
        <v>29</v>
      </c>
      <c r="B17" s="33" t="s">
        <v>30</v>
      </c>
      <c r="C17" s="34">
        <v>931.95325200000002</v>
      </c>
      <c r="D17" s="35">
        <v>1153.975283</v>
      </c>
      <c r="E17" s="36">
        <v>23.823301278635366</v>
      </c>
      <c r="F17" s="34">
        <v>2074.7573269999998</v>
      </c>
      <c r="G17" s="35">
        <v>2258.8963589999998</v>
      </c>
      <c r="H17" s="36">
        <v>8.8752081799492224</v>
      </c>
      <c r="I17" s="34">
        <v>449.18663010462046</v>
      </c>
      <c r="J17" s="35">
        <v>510.85800302536154</v>
      </c>
      <c r="K17" s="37">
        <v>13.729565571971092</v>
      </c>
      <c r="L17" s="34">
        <v>8412.2632369999992</v>
      </c>
      <c r="M17" s="35">
        <v>10095.765975</v>
      </c>
      <c r="N17" s="36">
        <v>20.012482854737378</v>
      </c>
      <c r="O17" s="34">
        <v>19709.854225999999</v>
      </c>
      <c r="P17" s="35">
        <v>21451.595617999999</v>
      </c>
      <c r="Q17" s="36">
        <v>8.8369065140136982</v>
      </c>
      <c r="R17" s="34">
        <v>426.80494439695406</v>
      </c>
      <c r="S17" s="35">
        <v>470.63007129076493</v>
      </c>
      <c r="T17" s="36">
        <v>10.268186315351336</v>
      </c>
      <c r="U17" s="34">
        <v>11159.599179000001</v>
      </c>
      <c r="V17" s="35">
        <v>13098.126689000001</v>
      </c>
      <c r="W17" s="36">
        <v>17.370942082291798</v>
      </c>
      <c r="X17" s="34">
        <v>25827.144398</v>
      </c>
      <c r="Y17" s="35">
        <v>28805.993749000001</v>
      </c>
      <c r="Z17" s="36">
        <v>11.533792916071196</v>
      </c>
      <c r="AA17" s="34">
        <v>432.0880004010113</v>
      </c>
      <c r="AB17" s="35">
        <v>454.7014348170058</v>
      </c>
      <c r="AC17" s="36">
        <v>5.2335252066725957</v>
      </c>
    </row>
    <row r="18" spans="1:29" x14ac:dyDescent="0.2">
      <c r="A18" s="27" t="s">
        <v>31</v>
      </c>
      <c r="B18" s="28" t="s">
        <v>32</v>
      </c>
      <c r="C18" s="29">
        <v>467.037057</v>
      </c>
      <c r="D18" s="30">
        <v>510.16190699999999</v>
      </c>
      <c r="E18" s="31">
        <v>9.2337105490110982</v>
      </c>
      <c r="F18" s="29">
        <v>1186.9974299999999</v>
      </c>
      <c r="G18" s="30">
        <v>1112.793156</v>
      </c>
      <c r="H18" s="31">
        <v>-6.2514266774781451</v>
      </c>
      <c r="I18" s="29">
        <v>393.46088306189512</v>
      </c>
      <c r="J18" s="30">
        <v>458.45169360477269</v>
      </c>
      <c r="K18" s="32">
        <v>16.517731073320931</v>
      </c>
      <c r="L18" s="29">
        <v>4489.9357209999998</v>
      </c>
      <c r="M18" s="30">
        <v>4863.5304059999999</v>
      </c>
      <c r="N18" s="31">
        <v>8.3207134403428196</v>
      </c>
      <c r="O18" s="29">
        <v>12012.932113000001</v>
      </c>
      <c r="P18" s="30">
        <v>11933.040578</v>
      </c>
      <c r="Q18" s="31">
        <v>-0.66504608740396431</v>
      </c>
      <c r="R18" s="29">
        <v>373.75851946596271</v>
      </c>
      <c r="S18" s="30">
        <v>407.56841261115841</v>
      </c>
      <c r="T18" s="31">
        <v>9.0459190585151728</v>
      </c>
      <c r="U18" s="29">
        <v>5941.179768</v>
      </c>
      <c r="V18" s="30">
        <v>6363.1782869999997</v>
      </c>
      <c r="W18" s="31">
        <v>7.1029414271041036</v>
      </c>
      <c r="X18" s="29">
        <v>15758.79225</v>
      </c>
      <c r="Y18" s="30">
        <v>16136.757138000001</v>
      </c>
      <c r="Z18" s="31">
        <v>2.3984381671127153</v>
      </c>
      <c r="AA18" s="29">
        <v>377.00730320878489</v>
      </c>
      <c r="AB18" s="30">
        <v>394.32819324122613</v>
      </c>
      <c r="AC18" s="31">
        <v>4.5943115385351119</v>
      </c>
    </row>
    <row r="19" spans="1:29" x14ac:dyDescent="0.2">
      <c r="A19" s="21" t="s">
        <v>33</v>
      </c>
      <c r="B19" s="22" t="s">
        <v>34</v>
      </c>
      <c r="C19" s="23">
        <v>334.84500100000002</v>
      </c>
      <c r="D19" s="24">
        <v>457.51466499999998</v>
      </c>
      <c r="E19" s="25">
        <v>36.634760451448379</v>
      </c>
      <c r="F19" s="23">
        <v>719.67472299999997</v>
      </c>
      <c r="G19" s="24">
        <v>951.63179000000002</v>
      </c>
      <c r="H19" s="25">
        <v>32.230820339649483</v>
      </c>
      <c r="I19" s="23">
        <v>465.27269931641052</v>
      </c>
      <c r="J19" s="24">
        <v>480.76858067131195</v>
      </c>
      <c r="K19" s="26">
        <v>3.3304944342679832</v>
      </c>
      <c r="L19" s="23">
        <v>2582.6099989999998</v>
      </c>
      <c r="M19" s="24">
        <v>3895.1902169999998</v>
      </c>
      <c r="N19" s="25">
        <v>50.823787505981869</v>
      </c>
      <c r="O19" s="23">
        <v>6099.3660980000004</v>
      </c>
      <c r="P19" s="24">
        <v>8020.5703979999998</v>
      </c>
      <c r="Q19" s="25">
        <v>31.498425723780834</v>
      </c>
      <c r="R19" s="23">
        <v>423.42268975243917</v>
      </c>
      <c r="S19" s="24">
        <v>485.65002533626534</v>
      </c>
      <c r="T19" s="25">
        <v>14.696268549096491</v>
      </c>
      <c r="U19" s="23">
        <v>3414.682585</v>
      </c>
      <c r="V19" s="24">
        <v>4990.2068200000003</v>
      </c>
      <c r="W19" s="25">
        <v>46.139698076797963</v>
      </c>
      <c r="X19" s="23">
        <v>7943.2316970000002</v>
      </c>
      <c r="Y19" s="24">
        <v>10662.082817</v>
      </c>
      <c r="Z19" s="25">
        <v>34.228525916307539</v>
      </c>
      <c r="AA19" s="23">
        <v>429.88580910835793</v>
      </c>
      <c r="AB19" s="24">
        <v>468.03301996899131</v>
      </c>
      <c r="AC19" s="25">
        <v>8.8738009146559058</v>
      </c>
    </row>
    <row r="20" spans="1:29" x14ac:dyDescent="0.2">
      <c r="A20" s="27" t="s">
        <v>35</v>
      </c>
      <c r="B20" s="28" t="s">
        <v>36</v>
      </c>
      <c r="C20" s="29">
        <v>130.05711099999999</v>
      </c>
      <c r="D20" s="30">
        <v>186.14420899999999</v>
      </c>
      <c r="E20" s="31">
        <v>43.124976073011489</v>
      </c>
      <c r="F20" s="29">
        <v>168.064851</v>
      </c>
      <c r="G20" s="30">
        <v>194.41045500000001</v>
      </c>
      <c r="H20" s="31">
        <v>15.675855982521902</v>
      </c>
      <c r="I20" s="29">
        <v>773.85075002982023</v>
      </c>
      <c r="J20" s="30">
        <v>957.48044517461767</v>
      </c>
      <c r="K20" s="32">
        <v>23.729342529902731</v>
      </c>
      <c r="L20" s="29">
        <v>1338.7972830000001</v>
      </c>
      <c r="M20" s="30">
        <v>1333.919474</v>
      </c>
      <c r="N20" s="31">
        <v>-0.36434261272698665</v>
      </c>
      <c r="O20" s="29">
        <v>1596.9251119999999</v>
      </c>
      <c r="P20" s="30">
        <v>1496.422581</v>
      </c>
      <c r="Q20" s="31">
        <v>-6.2935030731735342</v>
      </c>
      <c r="R20" s="29">
        <v>838.35946528718637</v>
      </c>
      <c r="S20" s="30">
        <v>891.40560356192589</v>
      </c>
      <c r="T20" s="31">
        <v>6.3273739333959966</v>
      </c>
      <c r="U20" s="29">
        <v>1802.592656</v>
      </c>
      <c r="V20" s="30">
        <v>1740.26199</v>
      </c>
      <c r="W20" s="31">
        <v>-3.457834236289048</v>
      </c>
      <c r="X20" s="29">
        <v>2124.3574060000001</v>
      </c>
      <c r="Y20" s="30">
        <v>2004.5755549999999</v>
      </c>
      <c r="Z20" s="31">
        <v>-5.6384980541264067</v>
      </c>
      <c r="AA20" s="29">
        <v>848.53549167799497</v>
      </c>
      <c r="AB20" s="30">
        <v>868.1448726935115</v>
      </c>
      <c r="AC20" s="31">
        <v>2.3109676858346306</v>
      </c>
    </row>
    <row r="21" spans="1:29" s="1" customFormat="1" x14ac:dyDescent="0.2">
      <c r="A21" s="38" t="s">
        <v>37</v>
      </c>
      <c r="B21" s="33" t="s">
        <v>38</v>
      </c>
      <c r="C21" s="34">
        <v>1098.0740949999999</v>
      </c>
      <c r="D21" s="35">
        <v>624.18686500000001</v>
      </c>
      <c r="E21" s="36">
        <v>-43.15621615679769</v>
      </c>
      <c r="F21" s="34">
        <v>6468.2690460000003</v>
      </c>
      <c r="G21" s="35">
        <v>2995.772669</v>
      </c>
      <c r="H21" s="36">
        <v>-53.685094919596835</v>
      </c>
      <c r="I21" s="34">
        <v>169.76320669268586</v>
      </c>
      <c r="J21" s="35">
        <v>208.35588476356449</v>
      </c>
      <c r="K21" s="37">
        <v>22.733240507609587</v>
      </c>
      <c r="L21" s="34">
        <v>4028.278742</v>
      </c>
      <c r="M21" s="35">
        <v>3242.6295639999998</v>
      </c>
      <c r="N21" s="36">
        <v>-19.503346921070641</v>
      </c>
      <c r="O21" s="34">
        <v>21829.841143000001</v>
      </c>
      <c r="P21" s="35">
        <v>14389.892900999999</v>
      </c>
      <c r="Q21" s="36">
        <v>-34.081550082125588</v>
      </c>
      <c r="R21" s="34">
        <v>184.53083170015259</v>
      </c>
      <c r="S21" s="35">
        <v>225.34077121412483</v>
      </c>
      <c r="T21" s="36">
        <v>22.115512696699401</v>
      </c>
      <c r="U21" s="34">
        <v>6616.5796769999997</v>
      </c>
      <c r="V21" s="35">
        <v>6042.4224860000004</v>
      </c>
      <c r="W21" s="36">
        <v>-8.6775527391567024</v>
      </c>
      <c r="X21" s="34">
        <v>36592.670388999999</v>
      </c>
      <c r="Y21" s="35">
        <v>29536.149775000002</v>
      </c>
      <c r="Z21" s="36">
        <v>-19.283972825665209</v>
      </c>
      <c r="AA21" s="34">
        <v>180.81707638885487</v>
      </c>
      <c r="AB21" s="35">
        <v>204.57718870028313</v>
      </c>
      <c r="AC21" s="36">
        <v>13.140413939848861</v>
      </c>
    </row>
    <row r="22" spans="1:29" x14ac:dyDescent="0.2">
      <c r="A22" s="21" t="s">
        <v>39</v>
      </c>
      <c r="B22" s="28" t="s">
        <v>40</v>
      </c>
      <c r="C22" s="29">
        <v>1033.3824179999999</v>
      </c>
      <c r="D22" s="30">
        <v>533.748604</v>
      </c>
      <c r="E22" s="31">
        <v>-48.349362762237355</v>
      </c>
      <c r="F22" s="29">
        <v>6361.8406629999999</v>
      </c>
      <c r="G22" s="30">
        <v>2849.3783069999999</v>
      </c>
      <c r="H22" s="31">
        <v>-55.211416664806215</v>
      </c>
      <c r="I22" s="29">
        <v>162.4345017016972</v>
      </c>
      <c r="J22" s="30">
        <v>187.32107375449323</v>
      </c>
      <c r="K22" s="32">
        <v>15.320988947593751</v>
      </c>
      <c r="L22" s="29">
        <v>3218.5767099999998</v>
      </c>
      <c r="M22" s="30">
        <v>2494.9671450000001</v>
      </c>
      <c r="N22" s="31">
        <v>-22.482284257876206</v>
      </c>
      <c r="O22" s="29">
        <v>19821.662550000001</v>
      </c>
      <c r="P22" s="30">
        <v>12810.717833000001</v>
      </c>
      <c r="Q22" s="31">
        <v>-35.370114385283991</v>
      </c>
      <c r="R22" s="29">
        <v>162.37672808126783</v>
      </c>
      <c r="S22" s="30">
        <v>194.7562328297517</v>
      </c>
      <c r="T22" s="31">
        <v>19.940976229228035</v>
      </c>
      <c r="U22" s="29">
        <v>5599.4066030000004</v>
      </c>
      <c r="V22" s="30">
        <v>5062.4738740000003</v>
      </c>
      <c r="W22" s="31">
        <v>-9.5891005434812886</v>
      </c>
      <c r="X22" s="29">
        <v>34108.878072</v>
      </c>
      <c r="Y22" s="30">
        <v>27389.44155</v>
      </c>
      <c r="Z22" s="31">
        <v>-19.69996347524544</v>
      </c>
      <c r="AA22" s="29">
        <v>164.16273180197493</v>
      </c>
      <c r="AB22" s="30">
        <v>184.83304468834635</v>
      </c>
      <c r="AC22" s="31">
        <v>12.591355333502531</v>
      </c>
    </row>
    <row r="23" spans="1:29" s="1" customFormat="1" x14ac:dyDescent="0.2">
      <c r="A23" s="16" t="s">
        <v>41</v>
      </c>
      <c r="B23" s="33" t="s">
        <v>42</v>
      </c>
      <c r="C23" s="34">
        <v>1073.723289</v>
      </c>
      <c r="D23" s="35">
        <v>964.98942399999999</v>
      </c>
      <c r="E23" s="36">
        <v>-10.126805119526471</v>
      </c>
      <c r="F23" s="34">
        <v>3619.927815</v>
      </c>
      <c r="G23" s="35">
        <v>2707.565697</v>
      </c>
      <c r="H23" s="36">
        <v>-25.2038760060192</v>
      </c>
      <c r="I23" s="34">
        <v>296.61455804471615</v>
      </c>
      <c r="J23" s="35">
        <v>356.40480490250496</v>
      </c>
      <c r="K23" s="37">
        <v>20.157556409882993</v>
      </c>
      <c r="L23" s="34">
        <v>6676.5305989999997</v>
      </c>
      <c r="M23" s="35">
        <v>7464.3506509999997</v>
      </c>
      <c r="N23" s="36">
        <v>11.799841853761572</v>
      </c>
      <c r="O23" s="34">
        <v>22334.929057000001</v>
      </c>
      <c r="P23" s="35">
        <v>21576.052555999999</v>
      </c>
      <c r="Q23" s="36">
        <v>-3.397711714522611</v>
      </c>
      <c r="R23" s="34">
        <v>298.92777281544596</v>
      </c>
      <c r="S23" s="35">
        <v>345.95534246250566</v>
      </c>
      <c r="T23" s="36">
        <v>15.732084444389805</v>
      </c>
      <c r="U23" s="34">
        <v>8473.5383239999992</v>
      </c>
      <c r="V23" s="35">
        <v>10738.222996</v>
      </c>
      <c r="W23" s="36">
        <v>26.72655253810121</v>
      </c>
      <c r="X23" s="34">
        <v>28055.989410999999</v>
      </c>
      <c r="Y23" s="35">
        <v>32055.876447999999</v>
      </c>
      <c r="Z23" s="36">
        <v>14.256802632780264</v>
      </c>
      <c r="AA23" s="34">
        <v>302.02243805658668</v>
      </c>
      <c r="AB23" s="35">
        <v>334.98453905695561</v>
      </c>
      <c r="AC23" s="36">
        <v>10.913792105139276</v>
      </c>
    </row>
    <row r="24" spans="1:29" x14ac:dyDescent="0.2">
      <c r="A24" s="21" t="s">
        <v>43</v>
      </c>
      <c r="B24" s="28" t="s">
        <v>44</v>
      </c>
      <c r="C24" s="29">
        <v>951.97610299999997</v>
      </c>
      <c r="D24" s="30">
        <v>839.18426499999998</v>
      </c>
      <c r="E24" s="31">
        <v>-11.848179554565984</v>
      </c>
      <c r="F24" s="29">
        <v>3385.5656979999999</v>
      </c>
      <c r="G24" s="30">
        <v>2542.7442620000002</v>
      </c>
      <c r="H24" s="31">
        <v>-24.894552673956106</v>
      </c>
      <c r="I24" s="29">
        <v>281.1867167612117</v>
      </c>
      <c r="J24" s="30">
        <v>330.03093450693234</v>
      </c>
      <c r="K24" s="32">
        <v>17.370741515930121</v>
      </c>
      <c r="L24" s="29">
        <v>5890.1293839999998</v>
      </c>
      <c r="M24" s="30">
        <v>6676.5560729999997</v>
      </c>
      <c r="N24" s="31">
        <v>13.351602956910536</v>
      </c>
      <c r="O24" s="29">
        <v>20907.299651000001</v>
      </c>
      <c r="P24" s="30">
        <v>20344.368319000001</v>
      </c>
      <c r="Q24" s="31">
        <v>-2.6925109478357467</v>
      </c>
      <c r="R24" s="29">
        <v>281.72597524894968</v>
      </c>
      <c r="S24" s="30">
        <v>328.17711360271795</v>
      </c>
      <c r="T24" s="31">
        <v>16.488056634721481</v>
      </c>
      <c r="U24" s="29">
        <v>7407.8785090000001</v>
      </c>
      <c r="V24" s="30">
        <v>9530.614372</v>
      </c>
      <c r="W24" s="31">
        <v>28.655111722216287</v>
      </c>
      <c r="X24" s="29">
        <v>26182.677583000001</v>
      </c>
      <c r="Y24" s="30">
        <v>30072.839779000002</v>
      </c>
      <c r="Z24" s="31">
        <v>14.857770690824301</v>
      </c>
      <c r="AA24" s="29">
        <v>282.93051715267723</v>
      </c>
      <c r="AB24" s="30">
        <v>316.91767196044026</v>
      </c>
      <c r="AC24" s="31">
        <v>12.012544687578753</v>
      </c>
    </row>
    <row r="25" spans="1:29" x14ac:dyDescent="0.2">
      <c r="A25" s="27" t="s">
        <v>45</v>
      </c>
      <c r="B25" s="22" t="s">
        <v>46</v>
      </c>
      <c r="C25" s="23">
        <v>120.79456500000001</v>
      </c>
      <c r="D25" s="24">
        <v>124.285895</v>
      </c>
      <c r="E25" s="25">
        <v>2.8903038808078652</v>
      </c>
      <c r="F25" s="23">
        <v>231.96553</v>
      </c>
      <c r="G25" s="24">
        <v>161.612605</v>
      </c>
      <c r="H25" s="25">
        <v>-30.329042853910238</v>
      </c>
      <c r="I25" s="23">
        <v>520.74359927528894</v>
      </c>
      <c r="J25" s="24">
        <v>769.03589914907934</v>
      </c>
      <c r="K25" s="26">
        <v>47.680336391908625</v>
      </c>
      <c r="L25" s="23">
        <v>774.47887100000003</v>
      </c>
      <c r="M25" s="24">
        <v>773.06902400000001</v>
      </c>
      <c r="N25" s="25">
        <v>-0.1820381488496392</v>
      </c>
      <c r="O25" s="23">
        <v>1394.2811730000001</v>
      </c>
      <c r="P25" s="24">
        <v>1194.8016009999999</v>
      </c>
      <c r="Q25" s="25">
        <v>-14.306983115234262</v>
      </c>
      <c r="R25" s="23">
        <v>555.46821257981662</v>
      </c>
      <c r="S25" s="24">
        <v>647.02710755741623</v>
      </c>
      <c r="T25" s="25">
        <v>16.483192539922943</v>
      </c>
      <c r="U25" s="23">
        <v>1048.1636109999999</v>
      </c>
      <c r="V25" s="24">
        <v>1190.1126959999999</v>
      </c>
      <c r="W25" s="25">
        <v>13.542645776891016</v>
      </c>
      <c r="X25" s="23">
        <v>1823.7577229999999</v>
      </c>
      <c r="Y25" s="24">
        <v>1939.610398</v>
      </c>
      <c r="Z25" s="25">
        <v>6.352415868563277</v>
      </c>
      <c r="AA25" s="23">
        <v>574.72744201780131</v>
      </c>
      <c r="AB25" s="24">
        <v>613.58337593321141</v>
      </c>
      <c r="AC25" s="25">
        <v>6.7607584177625801</v>
      </c>
    </row>
    <row r="26" spans="1:29" s="1" customFormat="1" x14ac:dyDescent="0.2">
      <c r="A26" s="39" t="s">
        <v>47</v>
      </c>
      <c r="B26" s="38" t="s">
        <v>48</v>
      </c>
      <c r="C26" s="17">
        <v>476.43326300000001</v>
      </c>
      <c r="D26" s="18">
        <v>519.44055500000002</v>
      </c>
      <c r="E26" s="19">
        <v>9.026928919528455</v>
      </c>
      <c r="F26" s="17">
        <v>229.25016199999999</v>
      </c>
      <c r="G26" s="18">
        <v>178.57450800000001</v>
      </c>
      <c r="H26" s="19">
        <v>-22.104958861490353</v>
      </c>
      <c r="I26" s="17">
        <v>2078.2243242209793</v>
      </c>
      <c r="J26" s="18">
        <v>2908.8169460335293</v>
      </c>
      <c r="K26" s="20">
        <v>39.966456562570407</v>
      </c>
      <c r="L26" s="17">
        <v>3807.4663089999999</v>
      </c>
      <c r="M26" s="18">
        <v>4356.8029120000001</v>
      </c>
      <c r="N26" s="19">
        <v>14.427878237595726</v>
      </c>
      <c r="O26" s="17">
        <v>1693.350418</v>
      </c>
      <c r="P26" s="18">
        <v>1786.774345</v>
      </c>
      <c r="Q26" s="19">
        <v>5.5171053791891467</v>
      </c>
      <c r="R26" s="17">
        <v>2248.4810400300735</v>
      </c>
      <c r="S26" s="18">
        <v>2438.3621380012596</v>
      </c>
      <c r="T26" s="19">
        <v>8.4448609790655169</v>
      </c>
      <c r="U26" s="17">
        <v>5153.8527629999999</v>
      </c>
      <c r="V26" s="18">
        <v>6078.8563340000001</v>
      </c>
      <c r="W26" s="19">
        <v>17.947807466303445</v>
      </c>
      <c r="X26" s="17">
        <v>2305.5341589999998</v>
      </c>
      <c r="Y26" s="18">
        <v>2570.0403759999999</v>
      </c>
      <c r="Z26" s="19">
        <v>11.472665280948458</v>
      </c>
      <c r="AA26" s="17">
        <v>2235.426763416694</v>
      </c>
      <c r="AB26" s="18">
        <v>2365.2765889464767</v>
      </c>
      <c r="AC26" s="19">
        <v>5.8087264434159458</v>
      </c>
    </row>
    <row r="27" spans="1:29" x14ac:dyDescent="0.2">
      <c r="A27" s="40" t="s">
        <v>49</v>
      </c>
      <c r="B27" s="22" t="s">
        <v>50</v>
      </c>
      <c r="C27" s="23">
        <v>434.47445499999998</v>
      </c>
      <c r="D27" s="24">
        <v>469.891347</v>
      </c>
      <c r="E27" s="25">
        <v>8.1516626794548852</v>
      </c>
      <c r="F27" s="23">
        <v>220.95656600000001</v>
      </c>
      <c r="G27" s="24">
        <v>169.58841899999999</v>
      </c>
      <c r="H27" s="25">
        <v>-23.248074465458522</v>
      </c>
      <c r="I27" s="23">
        <v>1966.3342115843707</v>
      </c>
      <c r="J27" s="24">
        <v>2770.7749725528138</v>
      </c>
      <c r="K27" s="26">
        <v>40.910683251565175</v>
      </c>
      <c r="L27" s="23">
        <v>3392.4084079999998</v>
      </c>
      <c r="M27" s="24">
        <v>3954.9575150000001</v>
      </c>
      <c r="N27" s="25">
        <v>16.582587924065795</v>
      </c>
      <c r="O27" s="23">
        <v>1616.8379259999999</v>
      </c>
      <c r="P27" s="24">
        <v>1711.185005</v>
      </c>
      <c r="Q27" s="25">
        <v>5.8352836411631914</v>
      </c>
      <c r="R27" s="23">
        <v>2098.1746861868205</v>
      </c>
      <c r="S27" s="24">
        <v>2311.2389972117599</v>
      </c>
      <c r="T27" s="25">
        <v>10.154746047964093</v>
      </c>
      <c r="U27" s="23">
        <v>4594.9891230000003</v>
      </c>
      <c r="V27" s="24">
        <v>5536.2773040000002</v>
      </c>
      <c r="W27" s="25">
        <v>20.485101396397788</v>
      </c>
      <c r="X27" s="23">
        <v>2203.877876</v>
      </c>
      <c r="Y27" s="24">
        <v>2466.9504780000002</v>
      </c>
      <c r="Z27" s="25">
        <v>11.93680488673321</v>
      </c>
      <c r="AA27" s="23">
        <v>2084.9563276799281</v>
      </c>
      <c r="AB27" s="24">
        <v>2244.1785327155644</v>
      </c>
      <c r="AC27" s="25">
        <v>7.6367165547689631</v>
      </c>
    </row>
    <row r="28" spans="1:29" x14ac:dyDescent="0.2">
      <c r="A28" s="21" t="s">
        <v>51</v>
      </c>
      <c r="B28" s="28" t="s">
        <v>52</v>
      </c>
      <c r="C28" s="29">
        <v>38.005155999999999</v>
      </c>
      <c r="D28" s="30">
        <v>43.943387999999999</v>
      </c>
      <c r="E28" s="31">
        <v>15.624806276285241</v>
      </c>
      <c r="F28" s="29">
        <v>7.1459020000000004</v>
      </c>
      <c r="G28" s="30">
        <v>7.8675839999999999</v>
      </c>
      <c r="H28" s="31">
        <v>10.099242894738826</v>
      </c>
      <c r="I28" s="29">
        <v>5318.4546891351156</v>
      </c>
      <c r="J28" s="30">
        <v>5585.3725870610342</v>
      </c>
      <c r="K28" s="32">
        <v>5.0187115154181061</v>
      </c>
      <c r="L28" s="29">
        <v>373.78143799999998</v>
      </c>
      <c r="M28" s="30">
        <v>346.76265100000001</v>
      </c>
      <c r="N28" s="31">
        <v>-7.2284988640875181</v>
      </c>
      <c r="O28" s="29">
        <v>66.228301000000002</v>
      </c>
      <c r="P28" s="30">
        <v>62.926912999999999</v>
      </c>
      <c r="Q28" s="31">
        <v>-4.9848598713109098</v>
      </c>
      <c r="R28" s="29">
        <v>5643.8325059856206</v>
      </c>
      <c r="S28" s="30">
        <v>5510.5619276127527</v>
      </c>
      <c r="T28" s="31">
        <v>-2.3613489279054045</v>
      </c>
      <c r="U28" s="29">
        <v>504.12373700000001</v>
      </c>
      <c r="V28" s="30">
        <v>469.60734200000002</v>
      </c>
      <c r="W28" s="31">
        <v>-6.8468101116214601</v>
      </c>
      <c r="X28" s="29">
        <v>88.165609000000003</v>
      </c>
      <c r="Y28" s="30">
        <v>85.417889000000002</v>
      </c>
      <c r="Z28" s="31">
        <v>-3.1165440030023528</v>
      </c>
      <c r="AA28" s="29">
        <v>5717.9181623982204</v>
      </c>
      <c r="AB28" s="30">
        <v>5497.7633783480651</v>
      </c>
      <c r="AC28" s="31">
        <v>-3.8502611929272068</v>
      </c>
    </row>
    <row r="29" spans="1:29" s="1" customFormat="1" x14ac:dyDescent="0.2">
      <c r="A29" s="38" t="s">
        <v>53</v>
      </c>
      <c r="B29" s="33" t="s">
        <v>54</v>
      </c>
      <c r="C29" s="34">
        <v>257.252993</v>
      </c>
      <c r="D29" s="35">
        <v>278.84183000000002</v>
      </c>
      <c r="E29" s="36">
        <v>8.3920644608399328</v>
      </c>
      <c r="F29" s="34">
        <v>169.51073099999999</v>
      </c>
      <c r="G29" s="35">
        <v>153.71550300000001</v>
      </c>
      <c r="H29" s="36">
        <v>-9.3181286558194252</v>
      </c>
      <c r="I29" s="34">
        <v>1517.6206926982106</v>
      </c>
      <c r="J29" s="35">
        <v>1814.0124096656664</v>
      </c>
      <c r="K29" s="37">
        <v>19.530026072621244</v>
      </c>
      <c r="L29" s="34">
        <v>2010.5837839999999</v>
      </c>
      <c r="M29" s="35">
        <v>2598.094881</v>
      </c>
      <c r="N29" s="36">
        <v>29.220920892496373</v>
      </c>
      <c r="O29" s="34">
        <v>1280.1217429999999</v>
      </c>
      <c r="P29" s="35">
        <v>1506.886872</v>
      </c>
      <c r="Q29" s="36">
        <v>17.714340861719123</v>
      </c>
      <c r="R29" s="34">
        <v>1570.6191969586755</v>
      </c>
      <c r="S29" s="35">
        <v>1724.1472663118402</v>
      </c>
      <c r="T29" s="36">
        <v>9.7750027282522911</v>
      </c>
      <c r="U29" s="34">
        <v>3440.2802700000002</v>
      </c>
      <c r="V29" s="35">
        <v>4113.339892</v>
      </c>
      <c r="W29" s="36">
        <v>19.564092724340743</v>
      </c>
      <c r="X29" s="34">
        <v>2137.3323049999999</v>
      </c>
      <c r="Y29" s="35">
        <v>2490.1305539999998</v>
      </c>
      <c r="Z29" s="36">
        <v>16.506476235570666</v>
      </c>
      <c r="AA29" s="34">
        <v>1609.6141259606331</v>
      </c>
      <c r="AB29" s="35">
        <v>1651.8571226687579</v>
      </c>
      <c r="AC29" s="36">
        <v>2.6244176182856016</v>
      </c>
    </row>
    <row r="30" spans="1:29" x14ac:dyDescent="0.2">
      <c r="A30" s="21"/>
      <c r="B30" s="28" t="s">
        <v>55</v>
      </c>
      <c r="C30" s="29">
        <v>230.81805700000001</v>
      </c>
      <c r="D30" s="30">
        <v>237.704117</v>
      </c>
      <c r="E30" s="31">
        <v>2.9833281197753081</v>
      </c>
      <c r="F30" s="29">
        <v>158.83141699999999</v>
      </c>
      <c r="G30" s="30">
        <v>140.21759</v>
      </c>
      <c r="H30" s="31">
        <v>-11.719234992407069</v>
      </c>
      <c r="I30" s="29">
        <v>1453.226706401543</v>
      </c>
      <c r="J30" s="30">
        <v>1695.2517654881958</v>
      </c>
      <c r="K30" s="32">
        <v>16.654322276112833</v>
      </c>
      <c r="L30" s="29">
        <v>1796.636886</v>
      </c>
      <c r="M30" s="30">
        <v>2281.3820169999999</v>
      </c>
      <c r="N30" s="31">
        <v>26.980695697461044</v>
      </c>
      <c r="O30" s="29">
        <v>1180.419748</v>
      </c>
      <c r="P30" s="30">
        <v>1377.027237</v>
      </c>
      <c r="Q30" s="31">
        <v>16.655726857595731</v>
      </c>
      <c r="R30" s="29">
        <v>1522.032216966943</v>
      </c>
      <c r="S30" s="30">
        <v>1656.7442935771066</v>
      </c>
      <c r="T30" s="31">
        <v>8.8508032292912588</v>
      </c>
      <c r="U30" s="29">
        <v>3117.9838540000001</v>
      </c>
      <c r="V30" s="30">
        <v>3711.7299149999999</v>
      </c>
      <c r="W30" s="31">
        <v>19.042627826256854</v>
      </c>
      <c r="X30" s="29">
        <v>2003.2586269999999</v>
      </c>
      <c r="Y30" s="30">
        <v>2322.0433889999999</v>
      </c>
      <c r="Z30" s="31">
        <v>15.913310328651843</v>
      </c>
      <c r="AA30" s="29">
        <v>1556.4559722722213</v>
      </c>
      <c r="AB30" s="30">
        <v>1598.4756928243601</v>
      </c>
      <c r="AC30" s="31">
        <v>2.699705054348267</v>
      </c>
    </row>
    <row r="31" spans="1:29" s="1" customFormat="1" x14ac:dyDescent="0.2">
      <c r="A31" s="38" t="s">
        <v>56</v>
      </c>
      <c r="B31" s="33" t="s">
        <v>57</v>
      </c>
      <c r="C31" s="34">
        <v>133.460577</v>
      </c>
      <c r="D31" s="35">
        <v>79.666630999999995</v>
      </c>
      <c r="E31" s="36">
        <v>-40.306993427729601</v>
      </c>
      <c r="F31" s="34">
        <v>49.322870999999999</v>
      </c>
      <c r="G31" s="35">
        <v>26.028974999999999</v>
      </c>
      <c r="H31" s="36">
        <v>-47.227372469862914</v>
      </c>
      <c r="I31" s="34">
        <v>2705.855808758578</v>
      </c>
      <c r="J31" s="35">
        <v>3060.690288418964</v>
      </c>
      <c r="K31" s="37">
        <v>13.113576803014526</v>
      </c>
      <c r="L31" s="34">
        <v>1121.785689</v>
      </c>
      <c r="M31" s="35">
        <v>1018.610266</v>
      </c>
      <c r="N31" s="36">
        <v>-9.197427281495651</v>
      </c>
      <c r="O31" s="34">
        <v>348.225348</v>
      </c>
      <c r="P31" s="35">
        <v>330.15080999999998</v>
      </c>
      <c r="Q31" s="36">
        <v>-5.1904716597483418</v>
      </c>
      <c r="R31" s="34">
        <v>3221.4360483602704</v>
      </c>
      <c r="S31" s="35">
        <v>3085.2877992333265</v>
      </c>
      <c r="T31" s="36">
        <v>-4.2263216491987832</v>
      </c>
      <c r="U31" s="34">
        <v>1590.9615349999999</v>
      </c>
      <c r="V31" s="35">
        <v>1535.0037600000001</v>
      </c>
      <c r="W31" s="36">
        <v>-3.5172299121612571</v>
      </c>
      <c r="X31" s="34">
        <v>477.52188799999999</v>
      </c>
      <c r="Y31" s="35">
        <v>496.21309100000002</v>
      </c>
      <c r="Z31" s="36">
        <v>3.9142086404215348</v>
      </c>
      <c r="AA31" s="34">
        <v>3331.7038966808573</v>
      </c>
      <c r="AB31" s="35">
        <v>3093.4366461524892</v>
      </c>
      <c r="AC31" s="36">
        <v>-7.151513397266096</v>
      </c>
    </row>
    <row r="32" spans="1:29" s="1" customFormat="1" x14ac:dyDescent="0.2">
      <c r="A32" s="39" t="s">
        <v>58</v>
      </c>
      <c r="B32" s="38" t="s">
        <v>59</v>
      </c>
      <c r="C32" s="17">
        <v>161.524991</v>
      </c>
      <c r="D32" s="18">
        <v>211.181479</v>
      </c>
      <c r="E32" s="19">
        <v>30.742294237304748</v>
      </c>
      <c r="F32" s="17">
        <v>237.97041999999999</v>
      </c>
      <c r="G32" s="18">
        <v>217.195795</v>
      </c>
      <c r="H32" s="19">
        <v>-8.7299190378367086</v>
      </c>
      <c r="I32" s="17">
        <v>678.76079304310178</v>
      </c>
      <c r="J32" s="18">
        <v>972.30924291144777</v>
      </c>
      <c r="K32" s="20">
        <v>43.247702707204752</v>
      </c>
      <c r="L32" s="17">
        <v>1137.21189</v>
      </c>
      <c r="M32" s="18">
        <v>1406.1067619999999</v>
      </c>
      <c r="N32" s="19">
        <v>23.645098540079434</v>
      </c>
      <c r="O32" s="17">
        <v>1519.854992</v>
      </c>
      <c r="P32" s="18">
        <v>1841.8059490000001</v>
      </c>
      <c r="Q32" s="19">
        <v>21.183004871822675</v>
      </c>
      <c r="R32" s="17">
        <v>748.23709892450051</v>
      </c>
      <c r="S32" s="18">
        <v>763.43914665029661</v>
      </c>
      <c r="T32" s="19">
        <v>2.0317153142562994</v>
      </c>
      <c r="U32" s="17">
        <v>1783.7399789999999</v>
      </c>
      <c r="V32" s="18">
        <v>1872.224786</v>
      </c>
      <c r="W32" s="19">
        <v>4.9606337269856082</v>
      </c>
      <c r="X32" s="17">
        <v>2231.6415480000001</v>
      </c>
      <c r="Y32" s="18">
        <v>2486.0489349999998</v>
      </c>
      <c r="Z32" s="19">
        <v>11.400011226175643</v>
      </c>
      <c r="AA32" s="17">
        <v>799.29502146013999</v>
      </c>
      <c r="AB32" s="18">
        <v>753.09249131896115</v>
      </c>
      <c r="AC32" s="19">
        <v>-5.780410098986577</v>
      </c>
    </row>
    <row r="33" spans="1:29" s="1" customFormat="1" x14ac:dyDescent="0.2">
      <c r="A33" s="38" t="s">
        <v>60</v>
      </c>
      <c r="B33" s="33" t="s">
        <v>61</v>
      </c>
      <c r="C33" s="34">
        <v>105.609793</v>
      </c>
      <c r="D33" s="35">
        <v>148.24379999999999</v>
      </c>
      <c r="E33" s="36">
        <v>40.369368965622357</v>
      </c>
      <c r="F33" s="34">
        <v>46.795627000000003</v>
      </c>
      <c r="G33" s="35">
        <v>33.310867999999999</v>
      </c>
      <c r="H33" s="36">
        <v>-28.816280204985823</v>
      </c>
      <c r="I33" s="34">
        <v>2256.8303871641679</v>
      </c>
      <c r="J33" s="35">
        <v>4450.3133331740255</v>
      </c>
      <c r="K33" s="37">
        <v>97.193079217888865</v>
      </c>
      <c r="L33" s="34">
        <v>887.741579</v>
      </c>
      <c r="M33" s="35">
        <v>1283.9420700000001</v>
      </c>
      <c r="N33" s="36">
        <v>44.630160439967412</v>
      </c>
      <c r="O33" s="34">
        <v>338.01026999999999</v>
      </c>
      <c r="P33" s="35">
        <v>314.21274099999999</v>
      </c>
      <c r="Q33" s="36">
        <v>-7.0404751311254561</v>
      </c>
      <c r="R33" s="34">
        <v>2626.3745743583472</v>
      </c>
      <c r="S33" s="35">
        <v>4086.2189926283099</v>
      </c>
      <c r="T33" s="36">
        <v>55.584014272854397</v>
      </c>
      <c r="U33" s="34">
        <v>1242.617416</v>
      </c>
      <c r="V33" s="35">
        <v>1645.7313630000001</v>
      </c>
      <c r="W33" s="36">
        <v>32.440712789752183</v>
      </c>
      <c r="X33" s="34">
        <v>464.15150299999999</v>
      </c>
      <c r="Y33" s="35">
        <v>448.71269599999999</v>
      </c>
      <c r="Z33" s="36">
        <v>-3.3262430262991138</v>
      </c>
      <c r="AA33" s="34">
        <v>2677.1806359959155</v>
      </c>
      <c r="AB33" s="35">
        <v>3667.6728286734283</v>
      </c>
      <c r="AC33" s="36">
        <v>36.997585421016922</v>
      </c>
    </row>
    <row r="34" spans="1:29" s="1" customFormat="1" x14ac:dyDescent="0.2">
      <c r="A34" s="39" t="s">
        <v>62</v>
      </c>
      <c r="B34" s="38" t="s">
        <v>63</v>
      </c>
      <c r="C34" s="17">
        <v>110.947658</v>
      </c>
      <c r="D34" s="18">
        <v>114.738314</v>
      </c>
      <c r="E34" s="19">
        <v>3.4166165093813872</v>
      </c>
      <c r="F34" s="17">
        <v>123.038121</v>
      </c>
      <c r="G34" s="18">
        <v>127.751593</v>
      </c>
      <c r="H34" s="19">
        <v>3.8309037570559035</v>
      </c>
      <c r="I34" s="17">
        <v>901.73400811281897</v>
      </c>
      <c r="J34" s="18">
        <v>898.13607255762361</v>
      </c>
      <c r="K34" s="20">
        <v>-0.39900187004427989</v>
      </c>
      <c r="L34" s="17">
        <v>619.96151299999997</v>
      </c>
      <c r="M34" s="18">
        <v>765.78298800000005</v>
      </c>
      <c r="N34" s="19">
        <v>23.521052830258537</v>
      </c>
      <c r="O34" s="17">
        <v>651.61408600000004</v>
      </c>
      <c r="P34" s="18">
        <v>779.52950999999996</v>
      </c>
      <c r="Q34" s="19">
        <v>19.630549238924822</v>
      </c>
      <c r="R34" s="17">
        <v>951.42435733042146</v>
      </c>
      <c r="S34" s="18">
        <v>982.36561692193038</v>
      </c>
      <c r="T34" s="19">
        <v>3.2520987457506534</v>
      </c>
      <c r="U34" s="17">
        <v>993.60330899999997</v>
      </c>
      <c r="V34" s="18">
        <v>1153.019949</v>
      </c>
      <c r="W34" s="19">
        <v>16.044294393548576</v>
      </c>
      <c r="X34" s="17">
        <v>1036.9025899999999</v>
      </c>
      <c r="Y34" s="18">
        <v>1182.0191990000001</v>
      </c>
      <c r="Z34" s="19">
        <v>13.995201709352489</v>
      </c>
      <c r="AA34" s="17">
        <v>958.24170812419334</v>
      </c>
      <c r="AB34" s="18">
        <v>975.46634604198152</v>
      </c>
      <c r="AC34" s="19">
        <v>1.7975253813055536</v>
      </c>
    </row>
    <row r="35" spans="1:29" s="1" customFormat="1" x14ac:dyDescent="0.2">
      <c r="A35" s="38" t="s">
        <v>64</v>
      </c>
      <c r="B35" s="33" t="s">
        <v>65</v>
      </c>
      <c r="C35" s="34">
        <v>64.994558999999995</v>
      </c>
      <c r="D35" s="35">
        <v>25.556114999999998</v>
      </c>
      <c r="E35" s="36">
        <v>-60.67960858077366</v>
      </c>
      <c r="F35" s="34">
        <v>26.763245999999999</v>
      </c>
      <c r="G35" s="35">
        <v>6.7380699999999996</v>
      </c>
      <c r="H35" s="36">
        <v>-74.823420148662095</v>
      </c>
      <c r="I35" s="34">
        <v>2428.5006011602632</v>
      </c>
      <c r="J35" s="35">
        <v>3792.7945242480414</v>
      </c>
      <c r="K35" s="37">
        <v>56.178446998776145</v>
      </c>
      <c r="L35" s="34">
        <v>250.77485799999999</v>
      </c>
      <c r="M35" s="35">
        <v>121.11922300000001</v>
      </c>
      <c r="N35" s="36">
        <v>-51.702007144591825</v>
      </c>
      <c r="O35" s="34">
        <v>95.955006999999995</v>
      </c>
      <c r="P35" s="35">
        <v>21.088045000000001</v>
      </c>
      <c r="Q35" s="36">
        <v>-78.022986335668747</v>
      </c>
      <c r="R35" s="34">
        <v>2613.4629743708942</v>
      </c>
      <c r="S35" s="35">
        <v>5743.5017328538515</v>
      </c>
      <c r="T35" s="36">
        <v>119.76594997434051</v>
      </c>
      <c r="U35" s="34">
        <v>350.71695799999998</v>
      </c>
      <c r="V35" s="35">
        <v>174.53746599999999</v>
      </c>
      <c r="W35" s="36">
        <v>-50.234095609371707</v>
      </c>
      <c r="X35" s="34">
        <v>134.497195</v>
      </c>
      <c r="Y35" s="35">
        <v>37.195714000000002</v>
      </c>
      <c r="Z35" s="36">
        <v>-72.344617298524327</v>
      </c>
      <c r="AA35" s="34">
        <v>2607.615407890105</v>
      </c>
      <c r="AB35" s="35">
        <v>4692.4080016315847</v>
      </c>
      <c r="AC35" s="36">
        <v>79.950156278158531</v>
      </c>
    </row>
    <row r="36" spans="1:29" s="1" customFormat="1" x14ac:dyDescent="0.2">
      <c r="A36" s="39" t="s">
        <v>66</v>
      </c>
      <c r="B36" s="38" t="s">
        <v>67</v>
      </c>
      <c r="C36" s="17">
        <v>23.930225</v>
      </c>
      <c r="D36" s="18">
        <v>26.031196000000001</v>
      </c>
      <c r="E36" s="19">
        <v>8.7795706057924647</v>
      </c>
      <c r="F36" s="17">
        <v>6.4257169999999997</v>
      </c>
      <c r="G36" s="18">
        <v>6.683243</v>
      </c>
      <c r="H36" s="19">
        <v>4.0077395254101589</v>
      </c>
      <c r="I36" s="17">
        <v>3724.1330422737265</v>
      </c>
      <c r="J36" s="18">
        <v>3894.9946904519261</v>
      </c>
      <c r="K36" s="20">
        <v>4.5879576867608796</v>
      </c>
      <c r="L36" s="17">
        <v>217.825264</v>
      </c>
      <c r="M36" s="18">
        <v>261.13515599999999</v>
      </c>
      <c r="N36" s="19">
        <v>19.882859868816681</v>
      </c>
      <c r="O36" s="17">
        <v>57.414467999999999</v>
      </c>
      <c r="P36" s="18">
        <v>65.869902999999994</v>
      </c>
      <c r="Q36" s="19">
        <v>14.727010968733524</v>
      </c>
      <c r="R36" s="17">
        <v>3793.9089499183378</v>
      </c>
      <c r="S36" s="18">
        <v>3964.4077811986458</v>
      </c>
      <c r="T36" s="19">
        <v>4.4940148414467807</v>
      </c>
      <c r="U36" s="17">
        <v>279.88499100000001</v>
      </c>
      <c r="V36" s="18">
        <v>346.31628899999998</v>
      </c>
      <c r="W36" s="19">
        <v>23.735212725286846</v>
      </c>
      <c r="X36" s="17">
        <v>74.632127999999994</v>
      </c>
      <c r="Y36" s="18">
        <v>87.874691999999996</v>
      </c>
      <c r="Z36" s="19">
        <v>17.743784553483465</v>
      </c>
      <c r="AA36" s="17">
        <v>3750.1944336894703</v>
      </c>
      <c r="AB36" s="18">
        <v>3941.0242143437608</v>
      </c>
      <c r="AC36" s="19">
        <v>5.0885303156548822</v>
      </c>
    </row>
    <row r="37" spans="1:29" s="1" customFormat="1" x14ac:dyDescent="0.2">
      <c r="A37" s="38" t="s">
        <v>68</v>
      </c>
      <c r="B37" s="33" t="s">
        <v>69</v>
      </c>
      <c r="C37" s="34">
        <v>28.670394999999999</v>
      </c>
      <c r="D37" s="35">
        <v>38.119199999999999</v>
      </c>
      <c r="E37" s="36">
        <v>32.956661392352629</v>
      </c>
      <c r="F37" s="34">
        <v>3.8221820000000002</v>
      </c>
      <c r="G37" s="35">
        <v>4.4493299999999998</v>
      </c>
      <c r="H37" s="36">
        <v>16.408114527251705</v>
      </c>
      <c r="I37" s="34">
        <v>7501.0543715605381</v>
      </c>
      <c r="J37" s="35">
        <v>8567.4022830403683</v>
      </c>
      <c r="K37" s="37">
        <v>14.215973630624212</v>
      </c>
      <c r="L37" s="34">
        <v>181.58050700000001</v>
      </c>
      <c r="M37" s="35">
        <v>240.71791300000001</v>
      </c>
      <c r="N37" s="36">
        <v>32.568146755973082</v>
      </c>
      <c r="O37" s="34">
        <v>34.878487999999997</v>
      </c>
      <c r="P37" s="35">
        <v>34.383712000000003</v>
      </c>
      <c r="Q37" s="36">
        <v>-1.4185706673981779</v>
      </c>
      <c r="R37" s="34">
        <v>5206.0888361903772</v>
      </c>
      <c r="S37" s="35">
        <v>7000.928608289878</v>
      </c>
      <c r="T37" s="36">
        <v>34.47578073625224</v>
      </c>
      <c r="U37" s="34">
        <v>281.71421600000002</v>
      </c>
      <c r="V37" s="35">
        <v>319.30079899999998</v>
      </c>
      <c r="W37" s="36">
        <v>13.342096658693281</v>
      </c>
      <c r="X37" s="34">
        <v>48.694082000000002</v>
      </c>
      <c r="Y37" s="35">
        <v>46.308258000000002</v>
      </c>
      <c r="Z37" s="36">
        <v>-4.8996179864321032</v>
      </c>
      <c r="AA37" s="34">
        <v>5785.389197808473</v>
      </c>
      <c r="AB37" s="35">
        <v>6895.1157480378542</v>
      </c>
      <c r="AC37" s="36">
        <v>19.181536665670642</v>
      </c>
    </row>
    <row r="38" spans="1:29" s="1" customFormat="1" x14ac:dyDescent="0.2">
      <c r="A38" s="39" t="s">
        <v>70</v>
      </c>
      <c r="B38" s="38" t="s">
        <v>71</v>
      </c>
      <c r="C38" s="17">
        <v>6.2747359999999999</v>
      </c>
      <c r="D38" s="18">
        <v>6.7603059999999999</v>
      </c>
      <c r="E38" s="19">
        <v>7.7384929023308624</v>
      </c>
      <c r="F38" s="17">
        <v>2.8031679999999999</v>
      </c>
      <c r="G38" s="18">
        <v>2.6477050000000002</v>
      </c>
      <c r="H38" s="19">
        <v>-5.5459751252868061</v>
      </c>
      <c r="I38" s="17">
        <v>2238.4445027911279</v>
      </c>
      <c r="J38" s="18">
        <v>2553.2700961776327</v>
      </c>
      <c r="K38" s="20">
        <v>14.064480624556342</v>
      </c>
      <c r="L38" s="17">
        <v>53.091946999999998</v>
      </c>
      <c r="M38" s="18">
        <v>78.338414</v>
      </c>
      <c r="N38" s="19">
        <v>47.552347251457938</v>
      </c>
      <c r="O38" s="17">
        <v>23.223993</v>
      </c>
      <c r="P38" s="18">
        <v>30.67108</v>
      </c>
      <c r="Q38" s="19">
        <v>32.066350519482171</v>
      </c>
      <c r="R38" s="17">
        <v>2286.0817689705641</v>
      </c>
      <c r="S38" s="18">
        <v>2554.1459250864332</v>
      </c>
      <c r="T38" s="19">
        <v>11.725921607632618</v>
      </c>
      <c r="U38" s="17">
        <v>67.237204000000006</v>
      </c>
      <c r="V38" s="18">
        <v>101.20619000000001</v>
      </c>
      <c r="W38" s="19">
        <v>50.521116255815748</v>
      </c>
      <c r="X38" s="17">
        <v>29.419077999999999</v>
      </c>
      <c r="Y38" s="18">
        <v>40.209322</v>
      </c>
      <c r="Z38" s="19">
        <v>36.677709614149023</v>
      </c>
      <c r="AA38" s="17">
        <v>2285.4966426888022</v>
      </c>
      <c r="AB38" s="18">
        <v>2516.9832507994047</v>
      </c>
      <c r="AC38" s="19">
        <v>10.128503529030208</v>
      </c>
    </row>
    <row r="39" spans="1:29" s="1" customFormat="1" ht="9.75" thickBot="1" x14ac:dyDescent="0.25">
      <c r="A39" s="38" t="s">
        <v>72</v>
      </c>
      <c r="B39" s="41" t="s">
        <v>72</v>
      </c>
      <c r="C39" s="42">
        <v>386.52183299999888</v>
      </c>
      <c r="D39" s="43">
        <v>508.14514900000177</v>
      </c>
      <c r="E39" s="44">
        <v>31.466092110766542</v>
      </c>
      <c r="F39" s="45" t="s">
        <v>73</v>
      </c>
      <c r="G39" s="46" t="s">
        <v>73</v>
      </c>
      <c r="H39" s="47" t="s">
        <v>73</v>
      </c>
      <c r="I39" s="45" t="s">
        <v>73</v>
      </c>
      <c r="J39" s="46" t="s">
        <v>73</v>
      </c>
      <c r="K39" s="48" t="s">
        <v>73</v>
      </c>
      <c r="L39" s="42">
        <v>3329.2699529999954</v>
      </c>
      <c r="M39" s="43">
        <v>3982.298907999997</v>
      </c>
      <c r="N39" s="44">
        <v>19.614779342587084</v>
      </c>
      <c r="O39" s="45" t="s">
        <v>73</v>
      </c>
      <c r="P39" s="46" t="s">
        <v>73</v>
      </c>
      <c r="Q39" s="47" t="s">
        <v>73</v>
      </c>
      <c r="R39" s="45" t="s">
        <v>73</v>
      </c>
      <c r="S39" s="46" t="s">
        <v>73</v>
      </c>
      <c r="T39" s="47" t="s">
        <v>73</v>
      </c>
      <c r="U39" s="42">
        <v>4429.6078039999848</v>
      </c>
      <c r="V39" s="43">
        <v>5274.6113360000018</v>
      </c>
      <c r="W39" s="44">
        <v>19.076260684681156</v>
      </c>
      <c r="X39" s="45" t="s">
        <v>73</v>
      </c>
      <c r="Y39" s="46" t="s">
        <v>73</v>
      </c>
      <c r="Z39" s="47" t="s">
        <v>73</v>
      </c>
      <c r="AA39" s="45" t="s">
        <v>73</v>
      </c>
      <c r="AB39" s="46" t="s">
        <v>73</v>
      </c>
      <c r="AC39" s="47" t="s">
        <v>73</v>
      </c>
    </row>
    <row r="40" spans="1:29" s="1" customFormat="1" x14ac:dyDescent="0.2">
      <c r="A40" s="38" t="s">
        <v>74</v>
      </c>
      <c r="B40" s="9" t="s">
        <v>74</v>
      </c>
      <c r="C40" s="10"/>
      <c r="D40" s="11"/>
      <c r="E40" s="12"/>
      <c r="F40" s="10"/>
      <c r="G40" s="11"/>
      <c r="H40" s="12"/>
      <c r="I40" s="10"/>
      <c r="J40" s="11"/>
      <c r="K40" s="13"/>
      <c r="L40" s="14"/>
      <c r="M40" s="14"/>
      <c r="N40" s="14"/>
      <c r="O40" s="15"/>
      <c r="P40" s="14"/>
      <c r="Q40" s="14"/>
      <c r="R40" s="15"/>
      <c r="S40" s="14"/>
      <c r="T40" s="14"/>
      <c r="U40" s="14"/>
      <c r="V40" s="14"/>
      <c r="W40" s="14"/>
      <c r="X40" s="15"/>
      <c r="Y40" s="14"/>
      <c r="Z40" s="14"/>
      <c r="AA40" s="15"/>
      <c r="AB40" s="14"/>
      <c r="AC40" s="14"/>
    </row>
    <row r="41" spans="1:29" s="1" customFormat="1" x14ac:dyDescent="0.2">
      <c r="A41" s="39" t="s">
        <v>37</v>
      </c>
      <c r="B41" s="33" t="s">
        <v>38</v>
      </c>
      <c r="C41" s="34">
        <v>250.1131</v>
      </c>
      <c r="D41" s="35">
        <v>306.47160600000001</v>
      </c>
      <c r="E41" s="36">
        <v>22.533208376530457</v>
      </c>
      <c r="F41" s="34">
        <v>913.63090899999997</v>
      </c>
      <c r="G41" s="35">
        <v>1019.023029</v>
      </c>
      <c r="H41" s="36">
        <v>11.535524790350538</v>
      </c>
      <c r="I41" s="34">
        <v>273.75726623977431</v>
      </c>
      <c r="J41" s="35">
        <v>300.75042200052189</v>
      </c>
      <c r="K41" s="37">
        <v>9.8602517958757083</v>
      </c>
      <c r="L41" s="34">
        <v>2120.0143419999999</v>
      </c>
      <c r="M41" s="35">
        <v>2754.218327</v>
      </c>
      <c r="N41" s="36">
        <v>29.915079932982835</v>
      </c>
      <c r="O41" s="34">
        <v>7929.8819810000005</v>
      </c>
      <c r="P41" s="35">
        <v>8851.9412639999991</v>
      </c>
      <c r="Q41" s="36">
        <v>11.62765455033572</v>
      </c>
      <c r="R41" s="34">
        <v>267.34500552209414</v>
      </c>
      <c r="S41" s="35">
        <v>311.14286062890443</v>
      </c>
      <c r="T41" s="36">
        <v>16.382522284745171</v>
      </c>
      <c r="U41" s="34">
        <v>2886.0752809999999</v>
      </c>
      <c r="V41" s="35">
        <v>3582.5050569999999</v>
      </c>
      <c r="W41" s="36">
        <v>24.130686423352522</v>
      </c>
      <c r="X41" s="34">
        <v>10970.509448999999</v>
      </c>
      <c r="Y41" s="35">
        <v>11644.849525</v>
      </c>
      <c r="Z41" s="36">
        <v>6.1468437645023855</v>
      </c>
      <c r="AA41" s="34">
        <v>263.07577550676791</v>
      </c>
      <c r="AB41" s="35">
        <v>307.64717477102823</v>
      </c>
      <c r="AC41" s="36">
        <v>16.942418654245749</v>
      </c>
    </row>
    <row r="42" spans="1:29" x14ac:dyDescent="0.2">
      <c r="A42" s="40" t="s">
        <v>75</v>
      </c>
      <c r="B42" s="28" t="s">
        <v>76</v>
      </c>
      <c r="C42" s="29">
        <v>103.994601</v>
      </c>
      <c r="D42" s="30">
        <v>123.34268400000001</v>
      </c>
      <c r="E42" s="31">
        <v>18.604891805873656</v>
      </c>
      <c r="F42" s="29">
        <v>470.53750400000001</v>
      </c>
      <c r="G42" s="30">
        <v>447.51714199999998</v>
      </c>
      <c r="H42" s="31">
        <v>-4.8923543403673104</v>
      </c>
      <c r="I42" s="29">
        <v>221.01235314071798</v>
      </c>
      <c r="J42" s="30">
        <v>275.6155517278487</v>
      </c>
      <c r="K42" s="32">
        <v>24.705948699783775</v>
      </c>
      <c r="L42" s="29">
        <v>1090.1900250000001</v>
      </c>
      <c r="M42" s="30">
        <v>1290.6640110000001</v>
      </c>
      <c r="N42" s="31">
        <v>18.388902980468934</v>
      </c>
      <c r="O42" s="29">
        <v>5058.186162</v>
      </c>
      <c r="P42" s="30">
        <v>4881.4298630000003</v>
      </c>
      <c r="Q42" s="31">
        <v>-3.4944601352930538</v>
      </c>
      <c r="R42" s="29">
        <v>215.52983422993282</v>
      </c>
      <c r="S42" s="30">
        <v>264.40285883914993</v>
      </c>
      <c r="T42" s="31">
        <v>22.675758455359873</v>
      </c>
      <c r="U42" s="29">
        <v>1450.4000269999999</v>
      </c>
      <c r="V42" s="30">
        <v>1543.201403</v>
      </c>
      <c r="W42" s="31">
        <v>6.3983297209356804</v>
      </c>
      <c r="X42" s="29">
        <v>6762.3022739999997</v>
      </c>
      <c r="Y42" s="30">
        <v>5982.4369290000004</v>
      </c>
      <c r="Z42" s="31">
        <v>-11.532541927302775</v>
      </c>
      <c r="AA42" s="29">
        <v>214.48316981874095</v>
      </c>
      <c r="AB42" s="30">
        <v>257.95531508561265</v>
      </c>
      <c r="AC42" s="31">
        <v>20.268324691214644</v>
      </c>
    </row>
    <row r="43" spans="1:29" x14ac:dyDescent="0.2">
      <c r="A43" s="21" t="s">
        <v>77</v>
      </c>
      <c r="B43" s="22" t="s">
        <v>78</v>
      </c>
      <c r="C43" s="23">
        <v>38.471865999999999</v>
      </c>
      <c r="D43" s="24">
        <v>29.951574000000001</v>
      </c>
      <c r="E43" s="25">
        <v>-22.146812426514472</v>
      </c>
      <c r="F43" s="23">
        <v>83.214792000000003</v>
      </c>
      <c r="G43" s="24">
        <v>63.070324999999997</v>
      </c>
      <c r="H43" s="25">
        <v>-24.207795892826368</v>
      </c>
      <c r="I43" s="23">
        <v>462.32004040820044</v>
      </c>
      <c r="J43" s="24">
        <v>474.89170223873117</v>
      </c>
      <c r="K43" s="26">
        <v>2.7192552197025099</v>
      </c>
      <c r="L43" s="23">
        <v>341.58951400000001</v>
      </c>
      <c r="M43" s="24">
        <v>507.40709099999998</v>
      </c>
      <c r="N43" s="25">
        <v>48.542935366569814</v>
      </c>
      <c r="O43" s="23">
        <v>724.39745500000004</v>
      </c>
      <c r="P43" s="24">
        <v>1073.336765</v>
      </c>
      <c r="Q43" s="25">
        <v>48.169593583124893</v>
      </c>
      <c r="R43" s="23">
        <v>471.54985380228868</v>
      </c>
      <c r="S43" s="24">
        <v>472.73801433606906</v>
      </c>
      <c r="T43" s="25">
        <v>0.25196922959465073</v>
      </c>
      <c r="U43" s="23">
        <v>480.39729399999999</v>
      </c>
      <c r="V43" s="24">
        <v>701.23698999999999</v>
      </c>
      <c r="W43" s="25">
        <v>45.970220639918935</v>
      </c>
      <c r="X43" s="23">
        <v>1008.37593</v>
      </c>
      <c r="Y43" s="24">
        <v>1492.8377190000001</v>
      </c>
      <c r="Z43" s="25">
        <v>48.043767665100859</v>
      </c>
      <c r="AA43" s="23">
        <v>476.40694279562979</v>
      </c>
      <c r="AB43" s="24">
        <v>469.73423907706069</v>
      </c>
      <c r="AC43" s="25">
        <v>-1.4006310822030965</v>
      </c>
    </row>
    <row r="44" spans="1:29" x14ac:dyDescent="0.2">
      <c r="A44" s="40" t="s">
        <v>79</v>
      </c>
      <c r="B44" s="28" t="s">
        <v>80</v>
      </c>
      <c r="C44" s="29">
        <v>46.592714000000001</v>
      </c>
      <c r="D44" s="30">
        <v>24.464793</v>
      </c>
      <c r="E44" s="31">
        <v>-47.492234515465228</v>
      </c>
      <c r="F44" s="29">
        <v>124.864013</v>
      </c>
      <c r="G44" s="30">
        <v>58.350721</v>
      </c>
      <c r="H44" s="31">
        <v>-53.268584279763623</v>
      </c>
      <c r="I44" s="29">
        <v>373.14765784437827</v>
      </c>
      <c r="J44" s="30">
        <v>419.27147738243031</v>
      </c>
      <c r="K44" s="32">
        <v>12.360742073125387</v>
      </c>
      <c r="L44" s="29">
        <v>190.943173</v>
      </c>
      <c r="M44" s="30">
        <v>257.26538799999997</v>
      </c>
      <c r="N44" s="31">
        <v>34.734006960280261</v>
      </c>
      <c r="O44" s="29">
        <v>542.31899299999998</v>
      </c>
      <c r="P44" s="30">
        <v>604.51863000000003</v>
      </c>
      <c r="Q44" s="31">
        <v>11.469197612999714</v>
      </c>
      <c r="R44" s="29">
        <v>352.08645735186337</v>
      </c>
      <c r="S44" s="30">
        <v>425.570652801883</v>
      </c>
      <c r="T44" s="31">
        <v>20.871065590739835</v>
      </c>
      <c r="U44" s="29">
        <v>249.06102799999999</v>
      </c>
      <c r="V44" s="30">
        <v>440.77292799999998</v>
      </c>
      <c r="W44" s="31">
        <v>76.973865216680949</v>
      </c>
      <c r="X44" s="29">
        <v>723.23102200000005</v>
      </c>
      <c r="Y44" s="30">
        <v>1036.260421</v>
      </c>
      <c r="Z44" s="31">
        <v>43.282075779100062</v>
      </c>
      <c r="AA44" s="29">
        <v>344.37271137962881</v>
      </c>
      <c r="AB44" s="30">
        <v>425.34957339647343</v>
      </c>
      <c r="AC44" s="31">
        <v>23.514308579339648</v>
      </c>
    </row>
    <row r="45" spans="1:29" s="1" customFormat="1" x14ac:dyDescent="0.2">
      <c r="A45" s="39" t="s">
        <v>29</v>
      </c>
      <c r="B45" s="33" t="s">
        <v>81</v>
      </c>
      <c r="C45" s="34">
        <v>97.451217</v>
      </c>
      <c r="D45" s="35">
        <v>152.00347099999999</v>
      </c>
      <c r="E45" s="36">
        <v>55.979038209445854</v>
      </c>
      <c r="F45" s="34">
        <v>81.245560999999995</v>
      </c>
      <c r="G45" s="35">
        <v>117.786475</v>
      </c>
      <c r="H45" s="36">
        <v>44.975889821229757</v>
      </c>
      <c r="I45" s="34">
        <v>1199.4651252392732</v>
      </c>
      <c r="J45" s="35">
        <v>1290.5002123546019</v>
      </c>
      <c r="K45" s="37">
        <v>7.5896401820910508</v>
      </c>
      <c r="L45" s="34">
        <v>887.26264800000001</v>
      </c>
      <c r="M45" s="35">
        <v>1204.19749</v>
      </c>
      <c r="N45" s="36">
        <v>35.720521168608911</v>
      </c>
      <c r="O45" s="34">
        <v>774.08495900000003</v>
      </c>
      <c r="P45" s="35">
        <v>1080.961939</v>
      </c>
      <c r="Q45" s="36">
        <v>39.643837079128666</v>
      </c>
      <c r="R45" s="34">
        <v>1146.2083556644845</v>
      </c>
      <c r="S45" s="35">
        <v>1114.0054488079436</v>
      </c>
      <c r="T45" s="36">
        <v>-2.8095159747698828</v>
      </c>
      <c r="U45" s="34">
        <v>1245.442988</v>
      </c>
      <c r="V45" s="35">
        <v>1540.4166760000001</v>
      </c>
      <c r="W45" s="36">
        <v>23.684238527343982</v>
      </c>
      <c r="X45" s="34">
        <v>1081.6050009999999</v>
      </c>
      <c r="Y45" s="35">
        <v>1376.9187219999999</v>
      </c>
      <c r="Z45" s="36">
        <v>27.303287311631053</v>
      </c>
      <c r="AA45" s="34">
        <v>1151.476728425371</v>
      </c>
      <c r="AB45" s="35">
        <v>1118.7419063940945</v>
      </c>
      <c r="AC45" s="36">
        <v>-2.8428557193718507</v>
      </c>
    </row>
    <row r="46" spans="1:29" x14ac:dyDescent="0.2">
      <c r="A46" s="40" t="s">
        <v>35</v>
      </c>
      <c r="B46" s="28" t="s">
        <v>36</v>
      </c>
      <c r="C46" s="29">
        <v>56.599339000000001</v>
      </c>
      <c r="D46" s="30">
        <v>78.182201000000006</v>
      </c>
      <c r="E46" s="31">
        <v>38.132710348437129</v>
      </c>
      <c r="F46" s="29">
        <v>42.161915999999998</v>
      </c>
      <c r="G46" s="30">
        <v>62.141300000000001</v>
      </c>
      <c r="H46" s="31">
        <v>47.387277181615751</v>
      </c>
      <c r="I46" s="29">
        <v>1342.4280575863775</v>
      </c>
      <c r="J46" s="30">
        <v>1258.1359096124479</v>
      </c>
      <c r="K46" s="32">
        <v>-6.2790812138926011</v>
      </c>
      <c r="L46" s="29">
        <v>503.39695799999998</v>
      </c>
      <c r="M46" s="30">
        <v>649.76987399999996</v>
      </c>
      <c r="N46" s="31">
        <v>29.077036258133294</v>
      </c>
      <c r="O46" s="29">
        <v>415.64082000000002</v>
      </c>
      <c r="P46" s="30">
        <v>636.60895500000004</v>
      </c>
      <c r="Q46" s="31">
        <v>53.163242003035215</v>
      </c>
      <c r="R46" s="29">
        <v>1211.1345512214127</v>
      </c>
      <c r="S46" s="30">
        <v>1020.6734745036692</v>
      </c>
      <c r="T46" s="31">
        <v>-15.725839587820033</v>
      </c>
      <c r="U46" s="29">
        <v>705.730819</v>
      </c>
      <c r="V46" s="30">
        <v>839.21775300000002</v>
      </c>
      <c r="W46" s="31">
        <v>18.914709462333978</v>
      </c>
      <c r="X46" s="29">
        <v>585.51462000000004</v>
      </c>
      <c r="Y46" s="30">
        <v>795.91826400000002</v>
      </c>
      <c r="Z46" s="31">
        <v>35.934823284173504</v>
      </c>
      <c r="AA46" s="29">
        <v>1205.3171601419619</v>
      </c>
      <c r="AB46" s="30">
        <v>1054.4019291408044</v>
      </c>
      <c r="AC46" s="31">
        <v>-12.520790045284247</v>
      </c>
    </row>
    <row r="47" spans="1:29" x14ac:dyDescent="0.2">
      <c r="A47" s="21" t="s">
        <v>82</v>
      </c>
      <c r="B47" s="22" t="s">
        <v>83</v>
      </c>
      <c r="C47" s="23">
        <v>14.958328</v>
      </c>
      <c r="D47" s="24">
        <v>40.370814000000003</v>
      </c>
      <c r="E47" s="25">
        <v>169.88854636694691</v>
      </c>
      <c r="F47" s="23">
        <v>11.706438</v>
      </c>
      <c r="G47" s="24">
        <v>21.572023000000002</v>
      </c>
      <c r="H47" s="25">
        <v>84.2748665307073</v>
      </c>
      <c r="I47" s="23">
        <v>1277.7864624576664</v>
      </c>
      <c r="J47" s="24">
        <v>1871.4431187098214</v>
      </c>
      <c r="K47" s="26">
        <v>46.459770368072981</v>
      </c>
      <c r="L47" s="23">
        <v>173.919085</v>
      </c>
      <c r="M47" s="24">
        <v>306.25710900000001</v>
      </c>
      <c r="N47" s="25">
        <v>76.091720468745578</v>
      </c>
      <c r="O47" s="23">
        <v>123.25484</v>
      </c>
      <c r="P47" s="24">
        <v>170.16535999999999</v>
      </c>
      <c r="Q47" s="25">
        <v>38.059779234632884</v>
      </c>
      <c r="R47" s="23">
        <v>1411.0527829982173</v>
      </c>
      <c r="S47" s="24">
        <v>1799.7617670247341</v>
      </c>
      <c r="T47" s="25">
        <v>27.547444625039795</v>
      </c>
      <c r="U47" s="23">
        <v>259.91159299999998</v>
      </c>
      <c r="V47" s="24">
        <v>378.55981200000002</v>
      </c>
      <c r="W47" s="25">
        <v>45.649452427464453</v>
      </c>
      <c r="X47" s="23">
        <v>181.92795000000001</v>
      </c>
      <c r="Y47" s="24">
        <v>219.55034800000001</v>
      </c>
      <c r="Z47" s="25">
        <v>20.679833967238139</v>
      </c>
      <c r="AA47" s="23">
        <v>1428.6512490246823</v>
      </c>
      <c r="AB47" s="24">
        <v>1724.2505668904703</v>
      </c>
      <c r="AC47" s="25">
        <v>20.690796166495428</v>
      </c>
    </row>
    <row r="48" spans="1:29" s="1" customFormat="1" x14ac:dyDescent="0.2">
      <c r="A48" s="38" t="s">
        <v>68</v>
      </c>
      <c r="B48" s="38" t="s">
        <v>69</v>
      </c>
      <c r="C48" s="17">
        <v>54.466107999999998</v>
      </c>
      <c r="D48" s="18">
        <v>92.517150999999998</v>
      </c>
      <c r="E48" s="19">
        <v>69.861872634629975</v>
      </c>
      <c r="F48" s="17">
        <v>21.002389000000001</v>
      </c>
      <c r="G48" s="18">
        <v>20.859368</v>
      </c>
      <c r="H48" s="19">
        <v>-0.68097491194930582</v>
      </c>
      <c r="I48" s="17">
        <v>2593.3291684103174</v>
      </c>
      <c r="J48" s="18">
        <v>4435.280637457472</v>
      </c>
      <c r="K48" s="20">
        <v>71.026520330863008</v>
      </c>
      <c r="L48" s="17">
        <v>637.98154499999998</v>
      </c>
      <c r="M48" s="18">
        <v>847.64864799999998</v>
      </c>
      <c r="N48" s="19">
        <v>32.864132927230671</v>
      </c>
      <c r="O48" s="17">
        <v>200.54503399999999</v>
      </c>
      <c r="P48" s="18">
        <v>238.61167599999999</v>
      </c>
      <c r="Q48" s="19">
        <v>18.981592932388438</v>
      </c>
      <c r="R48" s="17">
        <v>3181.2383097952952</v>
      </c>
      <c r="S48" s="18">
        <v>3552.418985565484</v>
      </c>
      <c r="T48" s="19">
        <v>11.66780478618319</v>
      </c>
      <c r="U48" s="17">
        <v>962.80454899999995</v>
      </c>
      <c r="V48" s="18">
        <v>1105.9661040000001</v>
      </c>
      <c r="W48" s="19">
        <v>14.869222953785632</v>
      </c>
      <c r="X48" s="17">
        <v>286.794577</v>
      </c>
      <c r="Y48" s="18">
        <v>334.98517800000002</v>
      </c>
      <c r="Z48" s="19">
        <v>16.803177209309638</v>
      </c>
      <c r="AA48" s="17">
        <v>3357.1225755778496</v>
      </c>
      <c r="AB48" s="18">
        <v>3301.5374310083657</v>
      </c>
      <c r="AC48" s="19">
        <v>-1.6557377134171603</v>
      </c>
    </row>
    <row r="49" spans="1:29" x14ac:dyDescent="0.2">
      <c r="A49" s="21" t="s">
        <v>84</v>
      </c>
      <c r="B49" s="22" t="s">
        <v>85</v>
      </c>
      <c r="C49" s="23">
        <v>28.041754000000001</v>
      </c>
      <c r="D49" s="24">
        <v>56.244007000000003</v>
      </c>
      <c r="E49" s="25">
        <v>100.57235720704205</v>
      </c>
      <c r="F49" s="23">
        <v>8.3863909999999997</v>
      </c>
      <c r="G49" s="24">
        <v>8.2945989999999998</v>
      </c>
      <c r="H49" s="25">
        <v>-1.0945351820586424</v>
      </c>
      <c r="I49" s="23">
        <v>3343.7212741452195</v>
      </c>
      <c r="J49" s="24">
        <v>6780.7988065486952</v>
      </c>
      <c r="K49" s="26">
        <v>102.79198684950561</v>
      </c>
      <c r="L49" s="23">
        <v>259.45230099999998</v>
      </c>
      <c r="M49" s="24">
        <v>439.01573300000001</v>
      </c>
      <c r="N49" s="25">
        <v>69.208648876079934</v>
      </c>
      <c r="O49" s="23">
        <v>58.886363000000003</v>
      </c>
      <c r="P49" s="24">
        <v>67.406515999999996</v>
      </c>
      <c r="Q49" s="25">
        <v>14.468804942156122</v>
      </c>
      <c r="R49" s="23">
        <v>4405.9827739743405</v>
      </c>
      <c r="S49" s="24">
        <v>6512.9568927728005</v>
      </c>
      <c r="T49" s="25">
        <v>47.820752528678192</v>
      </c>
      <c r="U49" s="23">
        <v>391.21297299999998</v>
      </c>
      <c r="V49" s="24">
        <v>544.96082999999999</v>
      </c>
      <c r="W49" s="25">
        <v>39.300296158634794</v>
      </c>
      <c r="X49" s="23">
        <v>82.906257999999994</v>
      </c>
      <c r="Y49" s="24">
        <v>96.884935999999996</v>
      </c>
      <c r="Z49" s="25">
        <v>16.860823702837969</v>
      </c>
      <c r="AA49" s="23">
        <v>4718.73875914168</v>
      </c>
      <c r="AB49" s="24">
        <v>5624.8252050246492</v>
      </c>
      <c r="AC49" s="25">
        <v>19.201877707842897</v>
      </c>
    </row>
    <row r="50" spans="1:29" s="1" customFormat="1" x14ac:dyDescent="0.2">
      <c r="A50" s="38" t="s">
        <v>86</v>
      </c>
      <c r="B50" s="38" t="s">
        <v>87</v>
      </c>
      <c r="C50" s="17">
        <v>80.905333999999996</v>
      </c>
      <c r="D50" s="18">
        <v>70.318353999999999</v>
      </c>
      <c r="E50" s="19">
        <v>-13.085639075416211</v>
      </c>
      <c r="F50" s="17">
        <v>102.218288</v>
      </c>
      <c r="G50" s="18">
        <v>82.223557</v>
      </c>
      <c r="H50" s="19">
        <v>-19.560815771048723</v>
      </c>
      <c r="I50" s="17">
        <v>791.49568617310433</v>
      </c>
      <c r="J50" s="18">
        <v>855.20934104079197</v>
      </c>
      <c r="K50" s="20">
        <v>8.0497791688220346</v>
      </c>
      <c r="L50" s="17">
        <v>758.66217800000004</v>
      </c>
      <c r="M50" s="18">
        <v>659.90612599999997</v>
      </c>
      <c r="N50" s="19">
        <v>-13.017131321920205</v>
      </c>
      <c r="O50" s="17">
        <v>940.04393900000002</v>
      </c>
      <c r="P50" s="18">
        <v>817.50174100000004</v>
      </c>
      <c r="Q50" s="19">
        <v>-13.03579470235805</v>
      </c>
      <c r="R50" s="17">
        <v>807.04969898220907</v>
      </c>
      <c r="S50" s="18">
        <v>807.22289984701081</v>
      </c>
      <c r="T50" s="19">
        <v>2.1460991190536127E-2</v>
      </c>
      <c r="U50" s="17">
        <v>1014.173856</v>
      </c>
      <c r="V50" s="18">
        <v>906.00386700000001</v>
      </c>
      <c r="W50" s="19">
        <v>-10.665823059828504</v>
      </c>
      <c r="X50" s="17">
        <v>1222.7501110000001</v>
      </c>
      <c r="Y50" s="18">
        <v>1108.453313</v>
      </c>
      <c r="Z50" s="19">
        <v>-9.3475189224497264</v>
      </c>
      <c r="AA50" s="17">
        <v>829.42037532965719</v>
      </c>
      <c r="AB50" s="18">
        <v>817.35861706969342</v>
      </c>
      <c r="AC50" s="19">
        <v>-1.4542394446446782</v>
      </c>
    </row>
    <row r="51" spans="1:29" s="1" customFormat="1" x14ac:dyDescent="0.2">
      <c r="A51" s="39" t="s">
        <v>88</v>
      </c>
      <c r="B51" s="33" t="s">
        <v>89</v>
      </c>
      <c r="C51" s="34">
        <v>71.797185999999996</v>
      </c>
      <c r="D51" s="35">
        <v>108.609936</v>
      </c>
      <c r="E51" s="36">
        <v>51.273249065778174</v>
      </c>
      <c r="F51" s="34">
        <v>52.404201999999998</v>
      </c>
      <c r="G51" s="35">
        <v>62.200536999999997</v>
      </c>
      <c r="H51" s="36">
        <v>18.693796730269831</v>
      </c>
      <c r="I51" s="34">
        <v>1370.0654386455496</v>
      </c>
      <c r="J51" s="35">
        <v>1746.1253750912151</v>
      </c>
      <c r="K51" s="37">
        <v>27.448319316589664</v>
      </c>
      <c r="L51" s="34">
        <v>663.07276999999999</v>
      </c>
      <c r="M51" s="35">
        <v>980.41489100000001</v>
      </c>
      <c r="N51" s="36">
        <v>47.859320327691933</v>
      </c>
      <c r="O51" s="34">
        <v>478.87989900000002</v>
      </c>
      <c r="P51" s="35">
        <v>614.90447500000005</v>
      </c>
      <c r="Q51" s="36">
        <v>28.404737029899852</v>
      </c>
      <c r="R51" s="34">
        <v>1384.6327051618425</v>
      </c>
      <c r="S51" s="35">
        <v>1594.4182078037406</v>
      </c>
      <c r="T51" s="36">
        <v>15.150985662827999</v>
      </c>
      <c r="U51" s="34">
        <v>882.23760300000004</v>
      </c>
      <c r="V51" s="35">
        <v>1318.7811549999999</v>
      </c>
      <c r="W51" s="36">
        <v>49.481403934218825</v>
      </c>
      <c r="X51" s="34">
        <v>632.35144400000001</v>
      </c>
      <c r="Y51" s="35">
        <v>881.98544400000003</v>
      </c>
      <c r="Z51" s="36">
        <v>39.477098118241983</v>
      </c>
      <c r="AA51" s="34">
        <v>1395.1697451963121</v>
      </c>
      <c r="AB51" s="35">
        <v>1495.2414055939907</v>
      </c>
      <c r="AC51" s="36">
        <v>7.1727229422967165</v>
      </c>
    </row>
    <row r="52" spans="1:29" x14ac:dyDescent="0.2">
      <c r="A52" s="40" t="s">
        <v>90</v>
      </c>
      <c r="B52" s="28" t="s">
        <v>91</v>
      </c>
      <c r="C52" s="29">
        <v>20.569355999999999</v>
      </c>
      <c r="D52" s="30">
        <v>51.420129000000003</v>
      </c>
      <c r="E52" s="31">
        <v>149.98414631940835</v>
      </c>
      <c r="F52" s="29">
        <v>29.920715999999999</v>
      </c>
      <c r="G52" s="30">
        <v>42.097650999999999</v>
      </c>
      <c r="H52" s="31">
        <v>40.69733825888391</v>
      </c>
      <c r="I52" s="29">
        <v>687.46202463871521</v>
      </c>
      <c r="J52" s="30">
        <v>1221.4488879676446</v>
      </c>
      <c r="K52" s="32">
        <v>77.675107015483192</v>
      </c>
      <c r="L52" s="29">
        <v>201.92368099999999</v>
      </c>
      <c r="M52" s="30">
        <v>445.613722</v>
      </c>
      <c r="N52" s="31">
        <v>120.68423069209007</v>
      </c>
      <c r="O52" s="29">
        <v>282.31284399999998</v>
      </c>
      <c r="P52" s="30">
        <v>417.86206099999998</v>
      </c>
      <c r="Q52" s="31">
        <v>48.013832838579603</v>
      </c>
      <c r="R52" s="29">
        <v>715.2479431647821</v>
      </c>
      <c r="S52" s="30">
        <v>1066.4134497723642</v>
      </c>
      <c r="T52" s="31">
        <v>49.09703131109584</v>
      </c>
      <c r="U52" s="29">
        <v>256.66740099999998</v>
      </c>
      <c r="V52" s="30">
        <v>576.87269200000003</v>
      </c>
      <c r="W52" s="31">
        <v>124.75495125304209</v>
      </c>
      <c r="X52" s="29">
        <v>368.47486400000003</v>
      </c>
      <c r="Y52" s="30">
        <v>595.106945</v>
      </c>
      <c r="Z52" s="31">
        <v>61.505438536507604</v>
      </c>
      <c r="AA52" s="29">
        <v>696.56691969089093</v>
      </c>
      <c r="AB52" s="30">
        <v>969.35970391002581</v>
      </c>
      <c r="AC52" s="31">
        <v>39.162466161928798</v>
      </c>
    </row>
    <row r="53" spans="1:29" x14ac:dyDescent="0.2">
      <c r="A53" s="21" t="s">
        <v>92</v>
      </c>
      <c r="B53" s="22" t="s">
        <v>93</v>
      </c>
      <c r="C53" s="23">
        <v>30.653856999999999</v>
      </c>
      <c r="D53" s="24">
        <v>32.749896999999997</v>
      </c>
      <c r="E53" s="25">
        <v>6.8377692242773902</v>
      </c>
      <c r="F53" s="23">
        <v>8.2920669999999994</v>
      </c>
      <c r="G53" s="24">
        <v>6.8684289999999999</v>
      </c>
      <c r="H53" s="25">
        <v>-17.168674589821808</v>
      </c>
      <c r="I53" s="23">
        <v>3696.7690926761688</v>
      </c>
      <c r="J53" s="24">
        <v>4768.1787203449285</v>
      </c>
      <c r="K53" s="26">
        <v>28.982324857437703</v>
      </c>
      <c r="L53" s="23">
        <v>293.29384499999998</v>
      </c>
      <c r="M53" s="24">
        <v>324.66126500000001</v>
      </c>
      <c r="N53" s="25">
        <v>10.69487837359835</v>
      </c>
      <c r="O53" s="23">
        <v>76.999487000000002</v>
      </c>
      <c r="P53" s="24">
        <v>73.162665000000004</v>
      </c>
      <c r="Q53" s="25">
        <v>-4.9829189121740498</v>
      </c>
      <c r="R53" s="23">
        <v>3809.0363511123128</v>
      </c>
      <c r="S53" s="24">
        <v>4437.5265034427057</v>
      </c>
      <c r="T53" s="25">
        <v>16.499977800076948</v>
      </c>
      <c r="U53" s="23">
        <v>403.21414700000003</v>
      </c>
      <c r="V53" s="24">
        <v>454.31014900000002</v>
      </c>
      <c r="W53" s="25">
        <v>12.672174917513491</v>
      </c>
      <c r="X53" s="23">
        <v>104.17876200000001</v>
      </c>
      <c r="Y53" s="24">
        <v>106.820559</v>
      </c>
      <c r="Z53" s="25">
        <v>2.5358306715144163</v>
      </c>
      <c r="AA53" s="23">
        <v>3870.4063981869931</v>
      </c>
      <c r="AB53" s="24">
        <v>4253.0216397762906</v>
      </c>
      <c r="AC53" s="25">
        <v>9.8856606316206186</v>
      </c>
    </row>
    <row r="54" spans="1:29" s="1" customFormat="1" x14ac:dyDescent="0.2">
      <c r="A54" s="38" t="s">
        <v>53</v>
      </c>
      <c r="B54" s="38" t="s">
        <v>54</v>
      </c>
      <c r="C54" s="17">
        <v>46.259543000000001</v>
      </c>
      <c r="D54" s="18">
        <v>57.025485000000003</v>
      </c>
      <c r="E54" s="19">
        <v>23.272910413317316</v>
      </c>
      <c r="F54" s="17">
        <v>7.2146920000000003</v>
      </c>
      <c r="G54" s="18">
        <v>6.0907790000000004</v>
      </c>
      <c r="H54" s="19">
        <v>-15.578114769140527</v>
      </c>
      <c r="I54" s="17">
        <v>6411.8527859539945</v>
      </c>
      <c r="J54" s="18">
        <v>9362.5930279197455</v>
      </c>
      <c r="K54" s="20">
        <v>46.020087180256766</v>
      </c>
      <c r="L54" s="17">
        <v>367.88082500000002</v>
      </c>
      <c r="M54" s="18">
        <v>459.34230700000001</v>
      </c>
      <c r="N54" s="19">
        <v>24.861714931730951</v>
      </c>
      <c r="O54" s="17">
        <v>46.139173999999997</v>
      </c>
      <c r="P54" s="18">
        <v>64.070498999999998</v>
      </c>
      <c r="Q54" s="19">
        <v>38.863558762452065</v>
      </c>
      <c r="R54" s="17">
        <v>7973.2858893399352</v>
      </c>
      <c r="S54" s="18">
        <v>7169.3261980057314</v>
      </c>
      <c r="T54" s="19">
        <v>-10.083166494871032</v>
      </c>
      <c r="U54" s="17">
        <v>554.62034900000003</v>
      </c>
      <c r="V54" s="18">
        <v>603.43732899999998</v>
      </c>
      <c r="W54" s="19">
        <v>8.8018732251744289</v>
      </c>
      <c r="X54" s="17">
        <v>68.528508000000002</v>
      </c>
      <c r="Y54" s="18">
        <v>87.613860000000003</v>
      </c>
      <c r="Z54" s="19">
        <v>27.850237159694192</v>
      </c>
      <c r="AA54" s="17">
        <v>8093.2792087053758</v>
      </c>
      <c r="AB54" s="18">
        <v>6887.4642550847548</v>
      </c>
      <c r="AC54" s="19">
        <v>-14.898966445190842</v>
      </c>
    </row>
    <row r="55" spans="1:29" s="1" customFormat="1" x14ac:dyDescent="0.2">
      <c r="A55" s="39" t="s">
        <v>41</v>
      </c>
      <c r="B55" s="33" t="s">
        <v>94</v>
      </c>
      <c r="C55" s="34">
        <v>8.5610730000000004</v>
      </c>
      <c r="D55" s="35">
        <v>5.8016509999999997</v>
      </c>
      <c r="E55" s="36">
        <v>-32.232197996676362</v>
      </c>
      <c r="F55" s="34">
        <v>12.287107000000001</v>
      </c>
      <c r="G55" s="35">
        <v>4.326892</v>
      </c>
      <c r="H55" s="36">
        <v>-64.785103604941341</v>
      </c>
      <c r="I55" s="34">
        <v>696.75253906391481</v>
      </c>
      <c r="J55" s="35">
        <v>1340.8356390684121</v>
      </c>
      <c r="K55" s="37">
        <v>92.440725206372591</v>
      </c>
      <c r="L55" s="34">
        <v>397.379187</v>
      </c>
      <c r="M55" s="35">
        <v>171.76657499999999</v>
      </c>
      <c r="N55" s="36">
        <v>-56.775145599157916</v>
      </c>
      <c r="O55" s="34">
        <v>720.59258799999998</v>
      </c>
      <c r="P55" s="35">
        <v>244.89988399999999</v>
      </c>
      <c r="Q55" s="36">
        <v>-66.014098940468145</v>
      </c>
      <c r="R55" s="34">
        <v>551.46166310553281</v>
      </c>
      <c r="S55" s="35">
        <v>701.37466867889577</v>
      </c>
      <c r="T55" s="36">
        <v>27.184664973650975</v>
      </c>
      <c r="U55" s="34">
        <v>543.77134000000001</v>
      </c>
      <c r="V55" s="35">
        <v>245.05394999999999</v>
      </c>
      <c r="W55" s="36">
        <v>-54.93437554101326</v>
      </c>
      <c r="X55" s="34">
        <v>981.89220299999999</v>
      </c>
      <c r="Y55" s="35">
        <v>373.89862299999999</v>
      </c>
      <c r="Z55" s="36">
        <v>-61.920603722321246</v>
      </c>
      <c r="AA55" s="34">
        <v>553.79942761394966</v>
      </c>
      <c r="AB55" s="35">
        <v>655.40211952050959</v>
      </c>
      <c r="AC55" s="36">
        <v>18.346478316945202</v>
      </c>
    </row>
    <row r="56" spans="1:29" x14ac:dyDescent="0.2">
      <c r="A56" s="40" t="s">
        <v>45</v>
      </c>
      <c r="B56" s="28" t="s">
        <v>46</v>
      </c>
      <c r="C56" s="29">
        <v>3.7995019999999999</v>
      </c>
      <c r="D56" s="30">
        <v>8.3195000000000005E-2</v>
      </c>
      <c r="E56" s="31">
        <v>-97.810370938086095</v>
      </c>
      <c r="F56" s="29">
        <v>8.3366240000000005</v>
      </c>
      <c r="G56" s="30">
        <v>3.9879999999999999E-2</v>
      </c>
      <c r="H56" s="31">
        <v>-99.521628899180286</v>
      </c>
      <c r="I56" s="29">
        <v>455.76026938482528</v>
      </c>
      <c r="J56" s="30">
        <v>2086.133400200602</v>
      </c>
      <c r="K56" s="32">
        <v>357.72603281466741</v>
      </c>
      <c r="L56" s="29">
        <v>358.53455200000002</v>
      </c>
      <c r="M56" s="30">
        <v>124.76002</v>
      </c>
      <c r="N56" s="31">
        <v>-65.202790273892489</v>
      </c>
      <c r="O56" s="29">
        <v>684.28162299999997</v>
      </c>
      <c r="P56" s="30">
        <v>205.59943000000001</v>
      </c>
      <c r="Q56" s="31">
        <v>-69.953974637135616</v>
      </c>
      <c r="R56" s="29">
        <v>523.95759282286031</v>
      </c>
      <c r="S56" s="30">
        <v>606.8111181047534</v>
      </c>
      <c r="T56" s="31">
        <v>15.81302120950545</v>
      </c>
      <c r="U56" s="29">
        <v>492.726967</v>
      </c>
      <c r="V56" s="30">
        <v>182.468952</v>
      </c>
      <c r="W56" s="31">
        <v>-62.967532889264412</v>
      </c>
      <c r="X56" s="29">
        <v>934.204702</v>
      </c>
      <c r="Y56" s="30">
        <v>318.09122500000001</v>
      </c>
      <c r="Z56" s="31">
        <v>-65.950586170353048</v>
      </c>
      <c r="AA56" s="29">
        <v>527.42933743015999</v>
      </c>
      <c r="AB56" s="30">
        <v>573.63717593907211</v>
      </c>
      <c r="AC56" s="31">
        <v>8.7609534073425976</v>
      </c>
    </row>
    <row r="57" spans="1:29" s="1" customFormat="1" x14ac:dyDescent="0.2">
      <c r="A57" s="39" t="s">
        <v>70</v>
      </c>
      <c r="B57" s="33" t="s">
        <v>95</v>
      </c>
      <c r="C57" s="34">
        <v>71.354101999999997</v>
      </c>
      <c r="D57" s="35">
        <v>38.592413999999998</v>
      </c>
      <c r="E57" s="36">
        <v>-45.91423209278144</v>
      </c>
      <c r="F57" s="34">
        <v>23.157957</v>
      </c>
      <c r="G57" s="35">
        <v>10.611822</v>
      </c>
      <c r="H57" s="36">
        <v>-54.176346384959608</v>
      </c>
      <c r="I57" s="34">
        <v>3081.1915748871975</v>
      </c>
      <c r="J57" s="35">
        <v>3636.7377816929079</v>
      </c>
      <c r="K57" s="37">
        <v>18.03023905860346</v>
      </c>
      <c r="L57" s="34">
        <v>339.657037</v>
      </c>
      <c r="M57" s="35">
        <v>351.13673199999999</v>
      </c>
      <c r="N57" s="36">
        <v>3.3797901263561858</v>
      </c>
      <c r="O57" s="34">
        <v>106.23122499999999</v>
      </c>
      <c r="P57" s="35">
        <v>102.679765</v>
      </c>
      <c r="Q57" s="36">
        <v>-3.3431413409757749</v>
      </c>
      <c r="R57" s="34">
        <v>3197.3371012148264</v>
      </c>
      <c r="S57" s="35">
        <v>3419.7266812988905</v>
      </c>
      <c r="T57" s="36">
        <v>6.9554624064996906</v>
      </c>
      <c r="U57" s="34">
        <v>441.20023400000002</v>
      </c>
      <c r="V57" s="35">
        <v>562.02430000000004</v>
      </c>
      <c r="W57" s="36">
        <v>27.385313218124896</v>
      </c>
      <c r="X57" s="34">
        <v>137.83305799999999</v>
      </c>
      <c r="Y57" s="35">
        <v>170.690009</v>
      </c>
      <c r="Z57" s="36">
        <v>23.838222467646332</v>
      </c>
      <c r="AA57" s="34">
        <v>3200.9754437864976</v>
      </c>
      <c r="AB57" s="35">
        <v>3292.6607907086118</v>
      </c>
      <c r="AC57" s="36">
        <v>2.8642939795145095</v>
      </c>
    </row>
    <row r="58" spans="1:29" s="1" customFormat="1" x14ac:dyDescent="0.2">
      <c r="A58" s="40" t="s">
        <v>96</v>
      </c>
      <c r="B58" s="28" t="s">
        <v>97</v>
      </c>
      <c r="C58" s="29">
        <v>47.801808000000001</v>
      </c>
      <c r="D58" s="30">
        <v>19.140705000000001</v>
      </c>
      <c r="E58" s="31">
        <v>-59.958198652235083</v>
      </c>
      <c r="F58" s="29">
        <v>16.282959999999999</v>
      </c>
      <c r="G58" s="30">
        <v>5.2786629999999999</v>
      </c>
      <c r="H58" s="31">
        <v>-67.581674339309316</v>
      </c>
      <c r="I58" s="29">
        <v>2935.6952298599276</v>
      </c>
      <c r="J58" s="30">
        <v>3626.0517104425876</v>
      </c>
      <c r="K58" s="32">
        <v>23.515945168994911</v>
      </c>
      <c r="L58" s="29">
        <v>192.38982999999999</v>
      </c>
      <c r="M58" s="30">
        <v>187.29142100000001</v>
      </c>
      <c r="N58" s="31">
        <v>-2.6500408051714497</v>
      </c>
      <c r="O58" s="29">
        <v>65.009915000000007</v>
      </c>
      <c r="P58" s="30">
        <v>58.248542</v>
      </c>
      <c r="Q58" s="31">
        <v>-10.400525827483397</v>
      </c>
      <c r="R58" s="29">
        <v>2959.3921173408698</v>
      </c>
      <c r="S58" s="30">
        <v>3215.3838460025322</v>
      </c>
      <c r="T58" s="31">
        <v>8.6501456553071066</v>
      </c>
      <c r="U58" s="29">
        <v>246.01970700000001</v>
      </c>
      <c r="V58" s="30">
        <v>335.81679500000001</v>
      </c>
      <c r="W58" s="31">
        <v>36.499957298136287</v>
      </c>
      <c r="X58" s="29">
        <v>83.39246</v>
      </c>
      <c r="Y58" s="30">
        <v>108.289457</v>
      </c>
      <c r="Z58" s="31">
        <v>29.855213528896975</v>
      </c>
      <c r="AA58" s="29">
        <v>2950.1432983269715</v>
      </c>
      <c r="AB58" s="30">
        <v>3101.1033234749716</v>
      </c>
      <c r="AC58" s="31">
        <v>5.1170404242264933</v>
      </c>
    </row>
    <row r="59" spans="1:29" s="1" customFormat="1" ht="9.75" thickBot="1" x14ac:dyDescent="0.25">
      <c r="A59" s="49" t="s">
        <v>72</v>
      </c>
      <c r="B59" s="50" t="s">
        <v>72</v>
      </c>
      <c r="C59" s="42">
        <v>505.60563500000001</v>
      </c>
      <c r="D59" s="43">
        <v>554.07300200000009</v>
      </c>
      <c r="E59" s="44">
        <v>9.5860021417680805</v>
      </c>
      <c r="F59" s="42" t="s">
        <v>73</v>
      </c>
      <c r="G59" s="43" t="s">
        <v>73</v>
      </c>
      <c r="H59" s="44" t="s">
        <v>73</v>
      </c>
      <c r="I59" s="42" t="s">
        <v>73</v>
      </c>
      <c r="J59" s="43" t="s">
        <v>73</v>
      </c>
      <c r="K59" s="51" t="s">
        <v>73</v>
      </c>
      <c r="L59" s="42">
        <v>4538.3155240000006</v>
      </c>
      <c r="M59" s="43">
        <v>5106.5349609999994</v>
      </c>
      <c r="N59" s="44">
        <v>12.52049210759103</v>
      </c>
      <c r="O59" s="42" t="s">
        <v>73</v>
      </c>
      <c r="P59" s="43" t="s">
        <v>73</v>
      </c>
      <c r="Q59" s="44" t="s">
        <v>73</v>
      </c>
      <c r="R59" s="42" t="s">
        <v>73</v>
      </c>
      <c r="S59" s="43" t="s">
        <v>73</v>
      </c>
      <c r="T59" s="44" t="s">
        <v>73</v>
      </c>
      <c r="U59" s="42">
        <v>6265.6367109999992</v>
      </c>
      <c r="V59" s="43">
        <v>7002.5018799999998</v>
      </c>
      <c r="W59" s="44">
        <v>11.760419618749275</v>
      </c>
      <c r="X59" s="42" t="s">
        <v>73</v>
      </c>
      <c r="Y59" s="43" t="s">
        <v>73</v>
      </c>
      <c r="Z59" s="44" t="s">
        <v>73</v>
      </c>
      <c r="AA59" s="42" t="s">
        <v>73</v>
      </c>
      <c r="AB59" s="43" t="s">
        <v>73</v>
      </c>
      <c r="AC59" s="44" t="s">
        <v>73</v>
      </c>
    </row>
    <row r="60" spans="1:29" s="1" customFormat="1" ht="2.1" customHeight="1" x14ac:dyDescent="0.2">
      <c r="A60" s="52"/>
      <c r="B60" s="52"/>
      <c r="C60" s="53"/>
      <c r="D60" s="53"/>
      <c r="E60" s="54"/>
      <c r="F60" s="55"/>
      <c r="G60" s="55"/>
      <c r="H60" s="56"/>
      <c r="I60" s="55"/>
      <c r="J60" s="55"/>
      <c r="K60" s="57"/>
      <c r="L60" s="53"/>
      <c r="M60" s="53"/>
      <c r="N60" s="54"/>
      <c r="O60" s="55"/>
      <c r="P60" s="55"/>
      <c r="Q60" s="56"/>
      <c r="R60" s="55"/>
      <c r="S60" s="55"/>
      <c r="T60" s="57"/>
      <c r="U60" s="18"/>
      <c r="V60" s="18"/>
      <c r="W60" s="19"/>
      <c r="X60" s="58"/>
      <c r="Y60" s="58"/>
      <c r="Z60" s="57"/>
      <c r="AA60" s="58"/>
      <c r="AB60" s="58"/>
      <c r="AC60" s="57"/>
    </row>
    <row r="61" spans="1:29" s="59" customFormat="1" ht="9" customHeight="1" x14ac:dyDescent="0.2">
      <c r="C61" s="88" t="str">
        <f>C2</f>
        <v>Setembro</v>
      </c>
      <c r="D61" s="88"/>
      <c r="E61" s="88"/>
      <c r="F61" s="88"/>
      <c r="G61" s="88"/>
      <c r="H61" s="88"/>
      <c r="I61" s="88"/>
      <c r="J61" s="88"/>
      <c r="K61" s="60"/>
      <c r="L61" s="88" t="str">
        <f>L2</f>
        <v>Janeiro - Setembro</v>
      </c>
      <c r="M61" s="88"/>
      <c r="N61" s="88"/>
      <c r="O61" s="88"/>
      <c r="P61" s="88"/>
      <c r="Q61" s="88"/>
      <c r="R61" s="88"/>
      <c r="S61" s="88"/>
      <c r="T61" s="60"/>
      <c r="U61" s="88" t="str">
        <f>U2</f>
        <v>Acumulado 12 meses</v>
      </c>
      <c r="V61" s="88"/>
      <c r="W61" s="88"/>
      <c r="X61" s="88"/>
      <c r="Y61" s="88"/>
      <c r="Z61" s="88"/>
      <c r="AA61" s="88"/>
      <c r="AB61" s="88"/>
      <c r="AC61" s="60"/>
    </row>
    <row r="62" spans="1:29" x14ac:dyDescent="0.2">
      <c r="C62" s="84" t="s">
        <v>98</v>
      </c>
      <c r="D62" s="84"/>
      <c r="E62" s="79"/>
      <c r="F62" s="85" t="s">
        <v>99</v>
      </c>
      <c r="G62" s="85"/>
      <c r="H62" s="85"/>
      <c r="I62" s="85" t="s">
        <v>100</v>
      </c>
      <c r="J62" s="86"/>
      <c r="L62" s="79" t="s">
        <v>98</v>
      </c>
      <c r="M62" s="80"/>
      <c r="N62" s="80"/>
      <c r="O62" s="80" t="s">
        <v>99</v>
      </c>
      <c r="P62" s="80"/>
      <c r="Q62" s="80"/>
      <c r="R62" s="80" t="s">
        <v>100</v>
      </c>
      <c r="S62" s="81"/>
      <c r="U62" s="79" t="s">
        <v>98</v>
      </c>
      <c r="V62" s="80"/>
      <c r="W62" s="80"/>
      <c r="X62" s="80" t="s">
        <v>99</v>
      </c>
      <c r="Y62" s="80"/>
      <c r="Z62" s="80"/>
      <c r="AA62" s="80" t="s">
        <v>100</v>
      </c>
      <c r="AB62" s="81"/>
    </row>
    <row r="63" spans="1:29" ht="27" x14ac:dyDescent="0.2">
      <c r="A63" s="61"/>
      <c r="B63" s="62"/>
      <c r="C63" s="63" t="str">
        <f>$C$4</f>
        <v>2020</v>
      </c>
      <c r="D63" s="3" t="str">
        <f>$D$4</f>
        <v>2021</v>
      </c>
      <c r="E63" s="4" t="s">
        <v>7</v>
      </c>
      <c r="F63" s="63" t="str">
        <f>$C$4</f>
        <v>2020</v>
      </c>
      <c r="G63" s="3" t="str">
        <f>$D$4</f>
        <v>2021</v>
      </c>
      <c r="H63" s="4" t="s">
        <v>7</v>
      </c>
      <c r="I63" s="63" t="str">
        <f>$C$4</f>
        <v>2020</v>
      </c>
      <c r="J63" s="64" t="str">
        <f>$D$4</f>
        <v>2021</v>
      </c>
      <c r="K63" s="65"/>
      <c r="L63" s="63" t="str">
        <f>$C$4</f>
        <v>2020</v>
      </c>
      <c r="M63" s="3" t="str">
        <f>$D$4</f>
        <v>2021</v>
      </c>
      <c r="N63" s="4" t="s">
        <v>7</v>
      </c>
      <c r="O63" s="63" t="str">
        <f>$C$4</f>
        <v>2020</v>
      </c>
      <c r="P63" s="3" t="str">
        <f>$D$4</f>
        <v>2021</v>
      </c>
      <c r="Q63" s="4" t="s">
        <v>7</v>
      </c>
      <c r="R63" s="63" t="str">
        <f>$C$4</f>
        <v>2020</v>
      </c>
      <c r="S63" s="3" t="str">
        <f>$D$4</f>
        <v>2021</v>
      </c>
      <c r="U63" s="63" t="str">
        <f>$U$4</f>
        <v>Outubro/19 - Setembro/20</v>
      </c>
      <c r="V63" s="3" t="str">
        <f>$V$4</f>
        <v>Outubro/20 - Setembro/21</v>
      </c>
      <c r="W63" s="4" t="s">
        <v>7</v>
      </c>
      <c r="X63" s="63" t="str">
        <f>$U$4</f>
        <v>Outubro/19 - Setembro/20</v>
      </c>
      <c r="Y63" s="3" t="str">
        <f>$V$4</f>
        <v>Outubro/20 - Setembro/21</v>
      </c>
      <c r="Z63" s="4" t="s">
        <v>7</v>
      </c>
      <c r="AA63" s="63" t="str">
        <f>$U$4</f>
        <v>Outubro/19 - Setembro/20</v>
      </c>
      <c r="AB63" s="3" t="str">
        <f>$V$4</f>
        <v>Outubro/20 - Setembro/21</v>
      </c>
    </row>
    <row r="64" spans="1:29" x14ac:dyDescent="0.2">
      <c r="A64" s="66"/>
      <c r="B64" s="67" t="s">
        <v>101</v>
      </c>
      <c r="C64" s="68">
        <v>18223.387712</v>
      </c>
      <c r="D64" s="68">
        <v>24271.932032000001</v>
      </c>
      <c r="E64" s="25">
        <v>33.191108127590716</v>
      </c>
      <c r="F64" s="68">
        <v>13139.951686</v>
      </c>
      <c r="G64" s="68">
        <v>19961.553670000001</v>
      </c>
      <c r="H64" s="25">
        <v>51.914970062394495</v>
      </c>
      <c r="I64" s="69">
        <v>5083.4360259999994</v>
      </c>
      <c r="J64" s="69">
        <v>4310.3783619999995</v>
      </c>
      <c r="K64" s="65"/>
      <c r="L64" s="68">
        <v>155734.29659400001</v>
      </c>
      <c r="M64" s="68">
        <v>213350.77296100001</v>
      </c>
      <c r="N64" s="25">
        <v>36.996652392636676</v>
      </c>
      <c r="O64" s="68">
        <v>114936.34635599999</v>
      </c>
      <c r="P64" s="68">
        <v>156775.543787</v>
      </c>
      <c r="Q64" s="25">
        <v>36.402059711737024</v>
      </c>
      <c r="R64" s="69">
        <v>40797.950238000019</v>
      </c>
      <c r="S64" s="69">
        <v>56575.229174000007</v>
      </c>
      <c r="U64" s="68">
        <v>211291.29135399999</v>
      </c>
      <c r="V64" s="68">
        <v>266796.71802199999</v>
      </c>
      <c r="W64" s="25">
        <v>26.269623472084103</v>
      </c>
      <c r="X64" s="68">
        <v>160040.029416</v>
      </c>
      <c r="Y64" s="68">
        <v>200626.01951000001</v>
      </c>
      <c r="Z64" s="25">
        <v>25.359899171539645</v>
      </c>
      <c r="AA64" s="69">
        <v>51251.261937999981</v>
      </c>
      <c r="AB64" s="69">
        <v>66170.698511999974</v>
      </c>
    </row>
    <row r="65" spans="1:29" x14ac:dyDescent="0.2">
      <c r="A65" s="70"/>
      <c r="B65" s="71" t="s">
        <v>72</v>
      </c>
      <c r="C65" s="65">
        <v>9874.1498890000003</v>
      </c>
      <c r="D65" s="65">
        <v>14170.541826000001</v>
      </c>
      <c r="E65" s="31">
        <v>43.511512234448311</v>
      </c>
      <c r="F65" s="65">
        <v>12089.164338</v>
      </c>
      <c r="G65" s="65">
        <v>18709.286090000001</v>
      </c>
      <c r="H65" s="31">
        <v>54.760788809784813</v>
      </c>
      <c r="I65" s="72">
        <v>-2215.0144490000002</v>
      </c>
      <c r="J65" s="72">
        <v>-4538.7442640000008</v>
      </c>
      <c r="K65" s="65"/>
      <c r="L65" s="65">
        <v>78134.711213000017</v>
      </c>
      <c r="M65" s="65">
        <v>119728.983309</v>
      </c>
      <c r="N65" s="31">
        <v>53.234051102603352</v>
      </c>
      <c r="O65" s="65">
        <v>105750.04248999999</v>
      </c>
      <c r="P65" s="65">
        <v>145531.392738</v>
      </c>
      <c r="Q65" s="31">
        <v>37.618282991954203</v>
      </c>
      <c r="R65" s="72">
        <v>-27615.331276999976</v>
      </c>
      <c r="S65" s="72">
        <v>-25802.409428999992</v>
      </c>
      <c r="U65" s="65">
        <v>109319.58626299999</v>
      </c>
      <c r="V65" s="65">
        <v>150072.56012099999</v>
      </c>
      <c r="W65" s="31">
        <v>37.278748713846113</v>
      </c>
      <c r="X65" s="65">
        <v>147356.63205000001</v>
      </c>
      <c r="Y65" s="65">
        <v>185513.82433800001</v>
      </c>
      <c r="Z65" s="31">
        <v>25.89445195452944</v>
      </c>
      <c r="AA65" s="72">
        <v>-38037.045787000025</v>
      </c>
      <c r="AB65" s="72">
        <v>-35441.264217000018</v>
      </c>
    </row>
    <row r="66" spans="1:29" x14ac:dyDescent="0.2">
      <c r="A66" s="70"/>
      <c r="B66" s="67" t="s">
        <v>102</v>
      </c>
      <c r="C66" s="68">
        <v>8349.2378229999995</v>
      </c>
      <c r="D66" s="68">
        <v>10101.390206</v>
      </c>
      <c r="E66" s="25">
        <v>20.985776428277948</v>
      </c>
      <c r="F66" s="68">
        <v>1050.7873480000001</v>
      </c>
      <c r="G66" s="68">
        <v>1252.26758</v>
      </c>
      <c r="H66" s="25">
        <v>19.174215637777149</v>
      </c>
      <c r="I66" s="69">
        <v>7298.4504749999996</v>
      </c>
      <c r="J66" s="69">
        <v>8849.1226260000003</v>
      </c>
      <c r="K66" s="65"/>
      <c r="L66" s="68">
        <v>77599.585380999997</v>
      </c>
      <c r="M66" s="68">
        <v>93621.789652000007</v>
      </c>
      <c r="N66" s="25">
        <v>20.647280771326116</v>
      </c>
      <c r="O66" s="68">
        <v>9186.3038660000002</v>
      </c>
      <c r="P66" s="68">
        <v>11244.151049</v>
      </c>
      <c r="Q66" s="25">
        <v>22.401253137471588</v>
      </c>
      <c r="R66" s="69">
        <v>68413.281514999995</v>
      </c>
      <c r="S66" s="69">
        <v>82377.638602999999</v>
      </c>
      <c r="U66" s="68">
        <v>101971.705091</v>
      </c>
      <c r="V66" s="68">
        <v>116724.157901</v>
      </c>
      <c r="W66" s="25">
        <v>14.467202246775068</v>
      </c>
      <c r="X66" s="68">
        <v>12683.397365999999</v>
      </c>
      <c r="Y66" s="68">
        <v>15112.195172</v>
      </c>
      <c r="Z66" s="25">
        <v>19.14942610337831</v>
      </c>
      <c r="AA66" s="69">
        <v>89288.307724999991</v>
      </c>
      <c r="AB66" s="69">
        <v>101611.96272899999</v>
      </c>
    </row>
    <row r="67" spans="1:29" x14ac:dyDescent="0.2">
      <c r="B67" s="73" t="s">
        <v>103</v>
      </c>
      <c r="C67" s="74">
        <v>45.816057666940118</v>
      </c>
      <c r="D67" s="74">
        <v>41.617577837159295</v>
      </c>
      <c r="E67" s="75" t="s">
        <v>73</v>
      </c>
      <c r="F67" s="74">
        <v>7.996888977297874</v>
      </c>
      <c r="G67" s="74">
        <v>6.273397355247047</v>
      </c>
      <c r="H67" s="75" t="s">
        <v>73</v>
      </c>
      <c r="I67" s="75" t="s">
        <v>73</v>
      </c>
      <c r="J67" s="75" t="s">
        <v>73</v>
      </c>
      <c r="L67" s="74">
        <v>49.828192683402584</v>
      </c>
      <c r="M67" s="74">
        <v>43.881626652983272</v>
      </c>
      <c r="N67" s="76" t="s">
        <v>73</v>
      </c>
      <c r="O67" s="74">
        <v>7.9925142544088263</v>
      </c>
      <c r="P67" s="74">
        <v>7.1721333426064486</v>
      </c>
      <c r="Q67" s="75" t="s">
        <v>73</v>
      </c>
      <c r="R67" s="75" t="s">
        <v>73</v>
      </c>
      <c r="S67" s="75" t="s">
        <v>73</v>
      </c>
      <c r="T67" s="77"/>
      <c r="U67" s="74">
        <v>48.261196397420548</v>
      </c>
      <c r="V67" s="74">
        <v>43.750222553852765</v>
      </c>
      <c r="W67" s="76" t="s">
        <v>73</v>
      </c>
      <c r="X67" s="74">
        <v>7.9251406115600078</v>
      </c>
      <c r="Y67" s="74">
        <v>7.5325200634042115</v>
      </c>
      <c r="Z67" s="75" t="s">
        <v>73</v>
      </c>
      <c r="AA67" s="75" t="s">
        <v>73</v>
      </c>
      <c r="AB67" s="75" t="s">
        <v>73</v>
      </c>
      <c r="AC67" s="77"/>
    </row>
    <row r="68" spans="1:29" x14ac:dyDescent="0.2">
      <c r="B68" s="82" t="s">
        <v>104</v>
      </c>
      <c r="C68" s="82"/>
      <c r="D68" s="82"/>
      <c r="E68" s="82"/>
      <c r="F68" s="82"/>
      <c r="J68" s="77" t="s">
        <v>105</v>
      </c>
      <c r="P68" s="83" t="s">
        <v>106</v>
      </c>
      <c r="Q68" s="83"/>
      <c r="R68" s="83"/>
      <c r="S68" s="83"/>
      <c r="Y68" s="83" t="s">
        <v>107</v>
      </c>
      <c r="Z68" s="83"/>
      <c r="AA68" s="83"/>
      <c r="AB68" s="83"/>
    </row>
    <row r="69" spans="1:29" ht="11.45" customHeight="1" x14ac:dyDescent="0.2">
      <c r="B69" s="2" t="str">
        <f>"Dados extraídos em "&amp;LEFT('[1]12 meses'!M1,3)&amp;"/"&amp;[1]Mês!M3&amp;". Sujeitos a alteração."</f>
        <v>Dados extraídos em Out/2021. Sujeitos a alteração.</v>
      </c>
    </row>
    <row r="71" spans="1:29" x14ac:dyDescent="0.2">
      <c r="L71" s="78"/>
      <c r="U71" s="78"/>
    </row>
  </sheetData>
  <mergeCells count="30"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Gustavo Cupertino Domingues</cp:lastModifiedBy>
  <dcterms:created xsi:type="dcterms:W3CDTF">2021-10-15T13:06:25Z</dcterms:created>
  <dcterms:modified xsi:type="dcterms:W3CDTF">2021-10-15T13:11:38Z</dcterms:modified>
</cp:coreProperties>
</file>