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6a902ebd3fee7ee/Documentos/Gastão/nota agosto/"/>
    </mc:Choice>
  </mc:AlternateContent>
  <xr:revisionPtr revIDLastSave="0" documentId="8_{E889A3D1-1A75-4A38-A571-AFF39A128889}" xr6:coauthVersionLast="47" xr6:coauthVersionMax="47" xr10:uidLastSave="{00000000-0000-0000-0000-000000000000}"/>
  <bookViews>
    <workbookView xWindow="-120" yWindow="-120" windowWidth="38640" windowHeight="15840" xr2:uid="{FD36CF05-276F-42EB-965D-BF1A5DEA5E00}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1" l="1"/>
  <c r="AB4" i="1"/>
  <c r="AA4" i="1"/>
  <c r="Y4" i="1"/>
  <c r="V4" i="1"/>
  <c r="U4" i="1"/>
  <c r="S4" i="1"/>
  <c r="R4" i="1"/>
  <c r="P4" i="1"/>
  <c r="J4" i="1"/>
  <c r="I4" i="1"/>
  <c r="G4" i="1"/>
  <c r="D4" i="1"/>
  <c r="C4" i="1"/>
  <c r="L2" i="1"/>
  <c r="C2" i="1"/>
  <c r="L4" i="1" l="1"/>
  <c r="M4" i="1"/>
  <c r="F4" i="1"/>
  <c r="O4" i="1"/>
  <c r="X4" i="1"/>
</calcChain>
</file>

<file path=xl/sharedStrings.xml><?xml version="1.0" encoding="utf-8"?>
<sst xmlns="http://schemas.openxmlformats.org/spreadsheetml/2006/main" count="223" uniqueCount="114">
  <si>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</si>
  <si>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</si>
  <si>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</si>
  <si>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</si>
  <si>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</si>
  <si>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</si>
  <si>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</si>
  <si>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</si>
  <si>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</si>
  <si>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</si>
  <si>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</si>
  <si>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</si>
  <si>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</si>
  <si>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</si>
  <si>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</si>
  <si>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</si>
  <si>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</si>
  <si>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</si>
  <si>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</si>
  <si>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</si>
  <si>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</si>
  <si>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</si>
  <si>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</si>
  <si>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</si>
  <si>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</si>
  <si>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</si>
  <si>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</si>
  <si>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</si>
  <si>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</si>
  <si>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</si>
  <si>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</si>
  <si>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</si>
  <si>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</si>
  <si>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</si>
  <si>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</si>
  <si>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</si>
  <si>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</si>
  <si>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</si>
  <si>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</si>
  <si>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</si>
  <si>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</si>
  <si>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</si>
  <si>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</si>
  <si>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</si>
  <si>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</si>
  <si>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</si>
  <si>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</si>
  <si>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</si>
  <si>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</si>
  <si>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</si>
  <si>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</si>
  <si>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</si>
  <si>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</si>
  <si>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</si>
  <si>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</si>
  <si>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</si>
  <si>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</si>
  <si>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</si>
  <si>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</si>
  <si>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</si>
  <si>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</si>
  <si>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</si>
  <si>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</si>
  <si>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</si>
  <si>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</si>
  <si>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</si>
  <si>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</si>
  <si>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</si>
  <si>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</si>
  <si>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</si>
  <si>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</si>
  <si>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</si>
  <si>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</si>
  <si>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</si>
  <si>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</si>
  <si>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</si>
  <si>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</si>
  <si>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</si>
  <si>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</si>
  <si>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</si>
  <si>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</si>
  <si>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</si>
  <si>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</si>
  <si>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</si>
  <si>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</si>
  <si>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</si>
  <si>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</si>
  <si>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</si>
  <si>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</si>
  <si>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</si>
  <si>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</si>
  <si>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</si>
  <si>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</si>
  <si>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</si>
  <si>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</si>
  <si>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</si>
  <si>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</si>
  <si>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</si>
  <si>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</si>
  <si>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</si>
  <si>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</si>
  <si>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</si>
  <si>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</si>
  <si>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</si>
  <si>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</si>
  <si>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</si>
  <si>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</si>
  <si>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</si>
  <si>
    <t>Agosto</t>
  </si>
  <si>
    <t>Janeiro - Agosto</t>
  </si>
  <si>
    <t>2020</t>
  </si>
  <si>
    <t>2021</t>
  </si>
  <si>
    <t>Setembro/19 - Agosto/20</t>
  </si>
  <si>
    <t>Setembro/20 - Agosto/21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</si>
</sst>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 indent="1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3" applyFont="1" applyAlignment="1">
      <alignment horizontal="left" vertical="center" wrapText="1" indent="1"/>
    </xf>
    <xf numFmtId="0" fontId="2" fillId="5" borderId="0" xfId="0" applyFont="1" applyFill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6" fillId="0" borderId="0" xfId="3" applyFont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21" xfId="2" applyFont="1" applyFill="1" applyBorder="1" applyAlignment="1" applyProtection="1">
      <alignment horizontal="left" vertical="center"/>
    </xf>
    <xf numFmtId="0" fontId="2" fillId="0" borderId="21" xfId="0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</cellXfs>
  <cellStyles count="4">
    <cellStyle name="Hiperlink" xfId="2" builtinId="8"/>
    <cellStyle name="Normal" xfId="0" builtinId="0"/>
    <cellStyle name="Normal_Balança Janeiro-022" xfId="3" xr:uid="{FAC08DCC-E305-41D5-959C-6096586E7E5B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ito\Downloads\Agosto%20Balan&#231;a%20Comercial%20do%20Agroneg&#243;cio%20Resumida%20-%20COMPLETA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Agosto/2020</v>
          </cell>
          <cell r="E1" t="str">
            <v>Agosto/2021</v>
          </cell>
          <cell r="M1" t="str">
            <v>Agosto</v>
          </cell>
        </row>
        <row r="3">
          <cell r="M3">
            <v>2021</v>
          </cell>
        </row>
      </sheetData>
      <sheetData sheetId="1"/>
      <sheetData sheetId="2">
        <row r="1">
          <cell r="C1" t="str">
            <v>Setembro/19 - Agosto/20</v>
          </cell>
          <cell r="E1" t="str">
            <v>Setembro/20 - Agosto/21</v>
          </cell>
          <cell r="M1" t="str">
            <v>Setembro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D12C8-8482-411F-9120-E0F73376CD8B}">
  <sheetPr>
    <tabColor rgb="FFFF0000"/>
  </sheetPr>
  <dimension ref="A1:AC71"/>
  <sheetViews>
    <sheetView showGridLines="0" tabSelected="1" topLeftCell="B1" zoomScaleNormal="100" zoomScaleSheetLayoutView="75" workbookViewId="0">
      <selection activeCell="X19" sqref="X19"/>
    </sheetView>
  </sheetViews>
  <sheetFormatPr defaultRowHeight="9" x14ac:dyDescent="0.2"/>
  <cols>
    <col min="1" max="1" width="37.42578125" style="3" hidden="1" customWidth="1"/>
    <col min="2" max="2" width="30.42578125" style="3" customWidth="1"/>
    <col min="3" max="4" width="8" style="3" customWidth="1"/>
    <col min="5" max="5" width="5.42578125" style="3" bestFit="1" customWidth="1"/>
    <col min="6" max="7" width="8" style="3" customWidth="1"/>
    <col min="8" max="8" width="5.42578125" style="3" bestFit="1" customWidth="1"/>
    <col min="9" max="10" width="8" style="3" customWidth="1"/>
    <col min="11" max="11" width="5.42578125" style="3" bestFit="1" customWidth="1"/>
    <col min="12" max="13" width="7.85546875" style="3" customWidth="1"/>
    <col min="14" max="14" width="5.42578125" style="3" bestFit="1" customWidth="1"/>
    <col min="15" max="16" width="7.85546875" style="3" customWidth="1"/>
    <col min="17" max="17" width="5.42578125" style="3" bestFit="1" customWidth="1"/>
    <col min="18" max="19" width="7.7109375" style="3" customWidth="1"/>
    <col min="20" max="20" width="5.42578125" style="3" bestFit="1" customWidth="1"/>
    <col min="21" max="22" width="10.28515625" style="3" bestFit="1" customWidth="1"/>
    <col min="23" max="23" width="5.42578125" style="3" bestFit="1" customWidth="1"/>
    <col min="24" max="25" width="10.28515625" style="3" customWidth="1"/>
    <col min="26" max="26" width="5.42578125" style="3" bestFit="1" customWidth="1"/>
    <col min="27" max="28" width="10.28515625" style="3" customWidth="1"/>
    <col min="29" max="29" width="5.42578125" style="3" bestFit="1" customWidth="1"/>
    <col min="30" max="16384" width="9.140625" style="3"/>
  </cols>
  <sheetData>
    <row r="1" spans="1:29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9" x14ac:dyDescent="0.2">
      <c r="A2" s="4" t="s">
        <v>1</v>
      </c>
      <c r="B2" s="4" t="s">
        <v>2</v>
      </c>
      <c r="C2" s="5" t="str">
        <f>[1]Mês!M1</f>
        <v>Agosto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Agosto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29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29" ht="27" x14ac:dyDescent="0.2">
      <c r="A4" s="13"/>
      <c r="B4" s="13"/>
      <c r="C4" s="14" t="str">
        <f>RIGHT([1]Mês!C1,4)</f>
        <v>2020</v>
      </c>
      <c r="D4" s="14" t="str">
        <f>RIGHT([1]Mês!E1,4)</f>
        <v>2021</v>
      </c>
      <c r="E4" s="15" t="s">
        <v>7</v>
      </c>
      <c r="F4" s="14" t="str">
        <f>$C$4</f>
        <v>2020</v>
      </c>
      <c r="G4" s="14" t="str">
        <f>$D$4</f>
        <v>2021</v>
      </c>
      <c r="H4" s="15" t="s">
        <v>7</v>
      </c>
      <c r="I4" s="14" t="str">
        <f>$C$4</f>
        <v>2020</v>
      </c>
      <c r="J4" s="14" t="str">
        <f>$D$4</f>
        <v>2021</v>
      </c>
      <c r="K4" s="16" t="s">
        <v>7</v>
      </c>
      <c r="L4" s="14" t="str">
        <f>$C$4</f>
        <v>2020</v>
      </c>
      <c r="M4" s="14" t="str">
        <f>$D$4</f>
        <v>2021</v>
      </c>
      <c r="N4" s="15" t="s">
        <v>7</v>
      </c>
      <c r="O4" s="14" t="str">
        <f>$C$4</f>
        <v>2020</v>
      </c>
      <c r="P4" s="14" t="str">
        <f>$D$4</f>
        <v>2021</v>
      </c>
      <c r="Q4" s="15" t="s">
        <v>7</v>
      </c>
      <c r="R4" s="14" t="str">
        <f>$C$4</f>
        <v>2020</v>
      </c>
      <c r="S4" s="14" t="str">
        <f>$D$4</f>
        <v>2021</v>
      </c>
      <c r="T4" s="16" t="s">
        <v>7</v>
      </c>
      <c r="U4" s="17" t="str">
        <f>'[1]12 meses'!C1</f>
        <v>Setembro/19 - Agosto/20</v>
      </c>
      <c r="V4" s="18" t="str">
        <f>'[1]12 meses'!E1</f>
        <v>Setembro/20 - Agosto/21</v>
      </c>
      <c r="W4" s="15" t="s">
        <v>7</v>
      </c>
      <c r="X4" s="18" t="str">
        <f>$U$4</f>
        <v>Setembro/19 - Agosto/20</v>
      </c>
      <c r="Y4" s="18" t="str">
        <f>$V$4</f>
        <v>Setembro/20 - Agosto/21</v>
      </c>
      <c r="Z4" s="15" t="s">
        <v>7</v>
      </c>
      <c r="AA4" s="18" t="str">
        <f>$U$4</f>
        <v>Setembro/19 - Agosto/20</v>
      </c>
      <c r="AB4" s="18" t="str">
        <f>$V$4</f>
        <v>Setembro/20 - Agosto/21</v>
      </c>
      <c r="AC4" s="19" t="s">
        <v>7</v>
      </c>
    </row>
    <row r="5" spans="1:29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29" s="1" customFormat="1" x14ac:dyDescent="0.2">
      <c r="A6" s="27" t="s">
        <v>9</v>
      </c>
      <c r="B6" s="27" t="s">
        <v>10</v>
      </c>
      <c r="C6" s="28">
        <v>2619.0689670000002</v>
      </c>
      <c r="D6" s="29">
        <v>4021.7958450000001</v>
      </c>
      <c r="E6" s="30">
        <v>53.558226059497272</v>
      </c>
      <c r="F6" s="28">
        <v>7407.7015149999997</v>
      </c>
      <c r="G6" s="29">
        <v>8256.5031369999997</v>
      </c>
      <c r="H6" s="30">
        <v>11.458366947983055</v>
      </c>
      <c r="I6" s="28">
        <v>353.56027260231747</v>
      </c>
      <c r="J6" s="29">
        <v>487.10643940496578</v>
      </c>
      <c r="K6" s="31">
        <v>37.771824820618427</v>
      </c>
      <c r="L6" s="28">
        <v>30099.504422000002</v>
      </c>
      <c r="M6" s="29">
        <v>38192.195940999998</v>
      </c>
      <c r="N6" s="30">
        <v>26.886461004603703</v>
      </c>
      <c r="O6" s="28">
        <v>87251.825008</v>
      </c>
      <c r="P6" s="29">
        <v>85467.488310000001</v>
      </c>
      <c r="Q6" s="30">
        <v>-2.0450422645444943</v>
      </c>
      <c r="R6" s="28">
        <v>344.97277758075802</v>
      </c>
      <c r="S6" s="29">
        <v>446.86227121209754</v>
      </c>
      <c r="T6" s="30">
        <v>29.535517076412553</v>
      </c>
      <c r="U6" s="28">
        <v>38616.360096999997</v>
      </c>
      <c r="V6" s="29">
        <v>43324.240583999999</v>
      </c>
      <c r="W6" s="30">
        <v>12.1914144035697</v>
      </c>
      <c r="X6" s="28">
        <v>110967.626793</v>
      </c>
      <c r="Y6" s="29">
        <v>99231.759122999996</v>
      </c>
      <c r="Z6" s="30">
        <v>-10.575938234573767</v>
      </c>
      <c r="AA6" s="28">
        <v>347.99662940467579</v>
      </c>
      <c r="AB6" s="29">
        <v>436.59651876470951</v>
      </c>
      <c r="AC6" s="30">
        <v>25.45998491755601</v>
      </c>
    </row>
    <row r="7" spans="1:29" x14ac:dyDescent="0.2">
      <c r="A7" s="32" t="s">
        <v>11</v>
      </c>
      <c r="B7" s="33" t="s">
        <v>12</v>
      </c>
      <c r="C7" s="34">
        <v>2061.5613990000002</v>
      </c>
      <c r="D7" s="35">
        <v>3143.331827</v>
      </c>
      <c r="E7" s="36">
        <v>52.473354833124695</v>
      </c>
      <c r="F7" s="34">
        <v>5833.5710220000001</v>
      </c>
      <c r="G7" s="35">
        <v>6478.1080949999996</v>
      </c>
      <c r="H7" s="36">
        <v>11.048756766126155</v>
      </c>
      <c r="I7" s="34">
        <v>353.39612584217889</v>
      </c>
      <c r="J7" s="35">
        <v>485.22373830503369</v>
      </c>
      <c r="K7" s="37">
        <v>37.303072338072816</v>
      </c>
      <c r="L7" s="34">
        <v>25487.045729000001</v>
      </c>
      <c r="M7" s="35">
        <v>31871.818275000001</v>
      </c>
      <c r="N7" s="36">
        <v>25.051049909386691</v>
      </c>
      <c r="O7" s="34">
        <v>74577.201881999994</v>
      </c>
      <c r="P7" s="35">
        <v>72687.363385000004</v>
      </c>
      <c r="Q7" s="36">
        <v>-2.53406999633774</v>
      </c>
      <c r="R7" s="34">
        <v>341.75384817101292</v>
      </c>
      <c r="S7" s="35">
        <v>438.47811766380801</v>
      </c>
      <c r="T7" s="36">
        <v>28.302320518244596</v>
      </c>
      <c r="U7" s="34">
        <v>31944.764081000001</v>
      </c>
      <c r="V7" s="35">
        <v>34945.360118999997</v>
      </c>
      <c r="W7" s="36">
        <v>9.3930762186617009</v>
      </c>
      <c r="X7" s="34">
        <v>92473.150829999999</v>
      </c>
      <c r="Y7" s="35">
        <v>81078.403525999995</v>
      </c>
      <c r="Z7" s="36">
        <v>-12.322222398312977</v>
      </c>
      <c r="AA7" s="34">
        <v>345.44907137128206</v>
      </c>
      <c r="AB7" s="35">
        <v>431.00700802271984</v>
      </c>
      <c r="AC7" s="36">
        <v>24.76716359717226</v>
      </c>
    </row>
    <row r="8" spans="1:29" x14ac:dyDescent="0.2">
      <c r="A8" s="38" t="s">
        <v>13</v>
      </c>
      <c r="B8" s="39" t="s">
        <v>14</v>
      </c>
      <c r="C8" s="40">
        <v>493.27108800000002</v>
      </c>
      <c r="D8" s="41">
        <v>679.36964499999999</v>
      </c>
      <c r="E8" s="42">
        <v>37.727440656323232</v>
      </c>
      <c r="F8" s="40">
        <v>1481.6083080000001</v>
      </c>
      <c r="G8" s="41">
        <v>1615.5742889999999</v>
      </c>
      <c r="H8" s="42">
        <v>9.0419296568901242</v>
      </c>
      <c r="I8" s="40">
        <v>332.92948300611175</v>
      </c>
      <c r="J8" s="41">
        <v>420.51278584070116</v>
      </c>
      <c r="K8" s="43">
        <v>26.306862956015699</v>
      </c>
      <c r="L8" s="40">
        <v>3942.4952920000001</v>
      </c>
      <c r="M8" s="41">
        <v>5090.8905949999998</v>
      </c>
      <c r="N8" s="42">
        <v>29.128641074861683</v>
      </c>
      <c r="O8" s="40">
        <v>11678.727978999999</v>
      </c>
      <c r="P8" s="41">
        <v>11719.830550999999</v>
      </c>
      <c r="Q8" s="42">
        <v>0.3519439109628042</v>
      </c>
      <c r="R8" s="40">
        <v>337.57916950280571</v>
      </c>
      <c r="S8" s="41">
        <v>434.38261098114748</v>
      </c>
      <c r="T8" s="42">
        <v>28.67577452154886</v>
      </c>
      <c r="U8" s="40">
        <v>5854.8350899999996</v>
      </c>
      <c r="V8" s="41">
        <v>7057.9382889999997</v>
      </c>
      <c r="W8" s="42">
        <v>20.548882769642617</v>
      </c>
      <c r="X8" s="40">
        <v>17297.561432999999</v>
      </c>
      <c r="Y8" s="41">
        <v>16979.241779</v>
      </c>
      <c r="Z8" s="42">
        <v>-1.8402573983215542</v>
      </c>
      <c r="AA8" s="40">
        <v>338.47748497254901</v>
      </c>
      <c r="AB8" s="41">
        <v>415.68041617319381</v>
      </c>
      <c r="AC8" s="42">
        <v>22.808882312188672</v>
      </c>
    </row>
    <row r="9" spans="1:29" x14ac:dyDescent="0.2">
      <c r="A9" s="32" t="s">
        <v>15</v>
      </c>
      <c r="B9" s="33" t="s">
        <v>16</v>
      </c>
      <c r="C9" s="34">
        <v>64.23648</v>
      </c>
      <c r="D9" s="35">
        <v>199.09437299999999</v>
      </c>
      <c r="E9" s="36">
        <v>209.93973050827194</v>
      </c>
      <c r="F9" s="34">
        <v>92.522184999999993</v>
      </c>
      <c r="G9" s="35">
        <v>162.820753</v>
      </c>
      <c r="H9" s="36">
        <v>75.980228958060181</v>
      </c>
      <c r="I9" s="34">
        <v>694.28191735852329</v>
      </c>
      <c r="J9" s="35">
        <v>1222.7825343615748</v>
      </c>
      <c r="K9" s="37">
        <v>76.121904343093632</v>
      </c>
      <c r="L9" s="34">
        <v>669.96340099999998</v>
      </c>
      <c r="M9" s="35">
        <v>1229.487071</v>
      </c>
      <c r="N9" s="36">
        <v>83.515557590883986</v>
      </c>
      <c r="O9" s="34">
        <v>995.89514699999995</v>
      </c>
      <c r="P9" s="35">
        <v>1060.2943740000001</v>
      </c>
      <c r="Q9" s="36">
        <v>6.4664665948010791</v>
      </c>
      <c r="R9" s="34">
        <v>672.72483756766405</v>
      </c>
      <c r="S9" s="35">
        <v>1159.5714370922428</v>
      </c>
      <c r="T9" s="36">
        <v>72.369351083400545</v>
      </c>
      <c r="U9" s="34">
        <v>816.76092600000004</v>
      </c>
      <c r="V9" s="35">
        <v>1320.942176</v>
      </c>
      <c r="W9" s="36">
        <v>61.729354814899651</v>
      </c>
      <c r="X9" s="34">
        <v>1196.91453</v>
      </c>
      <c r="Y9" s="35">
        <v>1174.113818</v>
      </c>
      <c r="Z9" s="36">
        <v>-1.9049574074432862</v>
      </c>
      <c r="AA9" s="34">
        <v>682.38867983330442</v>
      </c>
      <c r="AB9" s="35">
        <v>1125.0546205563862</v>
      </c>
      <c r="AC9" s="36">
        <v>64.870059220680119</v>
      </c>
    </row>
    <row r="10" spans="1:29" s="1" customFormat="1" x14ac:dyDescent="0.2">
      <c r="A10" s="27" t="s">
        <v>17</v>
      </c>
      <c r="B10" s="27" t="s">
        <v>18</v>
      </c>
      <c r="C10" s="28">
        <v>1489.5457570000001</v>
      </c>
      <c r="D10" s="29">
        <v>2092.4815509999999</v>
      </c>
      <c r="E10" s="30">
        <v>40.477829644812971</v>
      </c>
      <c r="F10" s="28">
        <v>666.25000999999997</v>
      </c>
      <c r="G10" s="29">
        <v>694.40010700000005</v>
      </c>
      <c r="H10" s="30">
        <v>4.225155208628073</v>
      </c>
      <c r="I10" s="28">
        <v>2235.7159244170221</v>
      </c>
      <c r="J10" s="29">
        <v>3013.3658245533647</v>
      </c>
      <c r="K10" s="31">
        <v>34.783037131120324</v>
      </c>
      <c r="L10" s="28">
        <v>11275.848924</v>
      </c>
      <c r="M10" s="29">
        <v>13163.223524999999</v>
      </c>
      <c r="N10" s="30">
        <v>16.738204047615703</v>
      </c>
      <c r="O10" s="28">
        <v>4902.1981150000001</v>
      </c>
      <c r="P10" s="29">
        <v>5176.8926090000004</v>
      </c>
      <c r="Q10" s="30">
        <v>5.6034963817450656</v>
      </c>
      <c r="R10" s="28">
        <v>2300.1618171035502</v>
      </c>
      <c r="S10" s="29">
        <v>2542.6881566204029</v>
      </c>
      <c r="T10" s="30">
        <v>10.543881639694842</v>
      </c>
      <c r="U10" s="28">
        <v>17581.359683999999</v>
      </c>
      <c r="V10" s="29">
        <v>19046.188643000001</v>
      </c>
      <c r="W10" s="30">
        <v>8.3317160067720941</v>
      </c>
      <c r="X10" s="28">
        <v>7387.3209900000002</v>
      </c>
      <c r="Y10" s="29">
        <v>7692.0156740000002</v>
      </c>
      <c r="Z10" s="30">
        <v>4.1245626718056094</v>
      </c>
      <c r="AA10" s="28">
        <v>2379.93715283245</v>
      </c>
      <c r="AB10" s="29">
        <v>2476.0985221830169</v>
      </c>
      <c r="AC10" s="30">
        <v>4.0405003651513116</v>
      </c>
    </row>
    <row r="11" spans="1:29" x14ac:dyDescent="0.2">
      <c r="A11" s="32" t="s">
        <v>19</v>
      </c>
      <c r="B11" s="33" t="s">
        <v>20</v>
      </c>
      <c r="C11" s="34">
        <v>490.75843600000002</v>
      </c>
      <c r="D11" s="35">
        <v>663.54571899999996</v>
      </c>
      <c r="E11" s="36">
        <v>35.208214535918849</v>
      </c>
      <c r="F11" s="34">
        <v>355.54350899999997</v>
      </c>
      <c r="G11" s="35">
        <v>368.889411</v>
      </c>
      <c r="H11" s="36">
        <v>3.7536621150915161</v>
      </c>
      <c r="I11" s="34">
        <v>1380.3048672729392</v>
      </c>
      <c r="J11" s="35">
        <v>1798.7659694574425</v>
      </c>
      <c r="K11" s="37">
        <v>30.316570788542862</v>
      </c>
      <c r="L11" s="34">
        <v>4074.4392120000002</v>
      </c>
      <c r="M11" s="35">
        <v>4786.3507879999997</v>
      </c>
      <c r="N11" s="36">
        <v>17.472627249003601</v>
      </c>
      <c r="O11" s="34">
        <v>2768.9855459999999</v>
      </c>
      <c r="P11" s="35">
        <v>2959.7227870000002</v>
      </c>
      <c r="Q11" s="36">
        <v>6.8883436851280733</v>
      </c>
      <c r="R11" s="34">
        <v>1471.4555725600744</v>
      </c>
      <c r="S11" s="35">
        <v>1617.1618534759752</v>
      </c>
      <c r="T11" s="36">
        <v>9.9021868979977121</v>
      </c>
      <c r="U11" s="34">
        <v>6368.7926479999996</v>
      </c>
      <c r="V11" s="35">
        <v>6701.2128599999996</v>
      </c>
      <c r="W11" s="36">
        <v>5.219516953568748</v>
      </c>
      <c r="X11" s="34">
        <v>4171.3199109999996</v>
      </c>
      <c r="Y11" s="35">
        <v>4315.3966540000001</v>
      </c>
      <c r="Z11" s="36">
        <v>3.4539844958921151</v>
      </c>
      <c r="AA11" s="34">
        <v>1526.8051321609603</v>
      </c>
      <c r="AB11" s="35">
        <v>1552.861393120967</v>
      </c>
      <c r="AC11" s="36">
        <v>1.7065872003670934</v>
      </c>
    </row>
    <row r="12" spans="1:29" x14ac:dyDescent="0.2">
      <c r="A12" s="38" t="s">
        <v>21</v>
      </c>
      <c r="B12" s="39" t="s">
        <v>22</v>
      </c>
      <c r="C12" s="40">
        <v>469.99244299999998</v>
      </c>
      <c r="D12" s="41">
        <v>639.61231099999998</v>
      </c>
      <c r="E12" s="42">
        <v>36.0899138967645</v>
      </c>
      <c r="F12" s="40">
        <v>348.16512499999999</v>
      </c>
      <c r="G12" s="41">
        <v>360.27929499999999</v>
      </c>
      <c r="H12" s="42">
        <v>3.4794323526803561</v>
      </c>
      <c r="I12" s="40">
        <v>1349.9124675396481</v>
      </c>
      <c r="J12" s="41">
        <v>1775.3235333715195</v>
      </c>
      <c r="K12" s="43">
        <v>31.513974132502543</v>
      </c>
      <c r="L12" s="40">
        <v>3915.6251229999998</v>
      </c>
      <c r="M12" s="41">
        <v>4600.1627669999998</v>
      </c>
      <c r="N12" s="42">
        <v>17.482205841899745</v>
      </c>
      <c r="O12" s="40">
        <v>2711.0403219999998</v>
      </c>
      <c r="P12" s="41">
        <v>2892.503033</v>
      </c>
      <c r="Q12" s="42">
        <v>6.6934714886915048</v>
      </c>
      <c r="R12" s="40">
        <v>1444.3256676135857</v>
      </c>
      <c r="S12" s="41">
        <v>1590.3743970248761</v>
      </c>
      <c r="T12" s="42">
        <v>10.111897384791501</v>
      </c>
      <c r="U12" s="40">
        <v>6127.5912980000003</v>
      </c>
      <c r="V12" s="41">
        <v>6421.6090020000001</v>
      </c>
      <c r="W12" s="42">
        <v>4.7982590499461741</v>
      </c>
      <c r="X12" s="40">
        <v>4084.0637689999999</v>
      </c>
      <c r="Y12" s="41">
        <v>4214.334742</v>
      </c>
      <c r="Z12" s="42">
        <v>3.1897389553223743</v>
      </c>
      <c r="AA12" s="40">
        <v>1500.366214776408</v>
      </c>
      <c r="AB12" s="41">
        <v>1523.7539007052137</v>
      </c>
      <c r="AC12" s="42">
        <v>1.5587984918929321</v>
      </c>
    </row>
    <row r="13" spans="1:29" x14ac:dyDescent="0.2">
      <c r="A13" s="32" t="s">
        <v>23</v>
      </c>
      <c r="B13" s="33" t="s">
        <v>24</v>
      </c>
      <c r="C13" s="34">
        <v>753.07534999999996</v>
      </c>
      <c r="D13" s="35">
        <v>1172.0520550000001</v>
      </c>
      <c r="E13" s="36">
        <v>55.635429442750997</v>
      </c>
      <c r="F13" s="34">
        <v>190.94201699999999</v>
      </c>
      <c r="G13" s="35">
        <v>210.29751400000001</v>
      </c>
      <c r="H13" s="36">
        <v>10.136845364946589</v>
      </c>
      <c r="I13" s="34">
        <v>3944.0001830503338</v>
      </c>
      <c r="J13" s="35">
        <v>5573.3043758187277</v>
      </c>
      <c r="K13" s="37">
        <v>41.310956317153909</v>
      </c>
      <c r="L13" s="34">
        <v>5436.108416</v>
      </c>
      <c r="M13" s="35">
        <v>6253.4477729999999</v>
      </c>
      <c r="N13" s="36">
        <v>15.035376310640514</v>
      </c>
      <c r="O13" s="34">
        <v>1291.71857</v>
      </c>
      <c r="P13" s="35">
        <v>1274.5332599999999</v>
      </c>
      <c r="Q13" s="36">
        <v>-1.3304221522494664</v>
      </c>
      <c r="R13" s="34">
        <v>4208.4309556686176</v>
      </c>
      <c r="S13" s="35">
        <v>4906.4610310757998</v>
      </c>
      <c r="T13" s="36">
        <v>16.586468514279851</v>
      </c>
      <c r="U13" s="34">
        <v>8651.0999059999995</v>
      </c>
      <c r="V13" s="35">
        <v>9295.5554229999998</v>
      </c>
      <c r="W13" s="36">
        <v>7.4494055553911309</v>
      </c>
      <c r="X13" s="34">
        <v>2005.417113</v>
      </c>
      <c r="Y13" s="35">
        <v>1994.0542210000001</v>
      </c>
      <c r="Z13" s="36">
        <v>-0.56660990505867925</v>
      </c>
      <c r="AA13" s="34">
        <v>4313.8656042774073</v>
      </c>
      <c r="AB13" s="35">
        <v>4661.6362409334906</v>
      </c>
      <c r="AC13" s="36">
        <v>8.0616938161275122</v>
      </c>
    </row>
    <row r="14" spans="1:29" x14ac:dyDescent="0.2">
      <c r="A14" s="38" t="s">
        <v>25</v>
      </c>
      <c r="B14" s="39" t="s">
        <v>22</v>
      </c>
      <c r="C14" s="40">
        <v>654.09844899999996</v>
      </c>
      <c r="D14" s="41">
        <v>1031.466516</v>
      </c>
      <c r="E14" s="42">
        <v>57.69285458128337</v>
      </c>
      <c r="F14" s="40">
        <v>163.220934</v>
      </c>
      <c r="G14" s="41">
        <v>181.605987</v>
      </c>
      <c r="H14" s="42">
        <v>11.263906258495005</v>
      </c>
      <c r="I14" s="40">
        <v>4007.4421397441579</v>
      </c>
      <c r="J14" s="41">
        <v>5679.6944475184064</v>
      </c>
      <c r="K14" s="43">
        <v>41.728670045901353</v>
      </c>
      <c r="L14" s="40">
        <v>4792.6642840000004</v>
      </c>
      <c r="M14" s="41">
        <v>5447.6111739999997</v>
      </c>
      <c r="N14" s="42">
        <v>13.665611676296564</v>
      </c>
      <c r="O14" s="40">
        <v>1109.1074570000001</v>
      </c>
      <c r="P14" s="41">
        <v>1082.9446230000001</v>
      </c>
      <c r="Q14" s="42">
        <v>-2.3589088536801639</v>
      </c>
      <c r="R14" s="40">
        <v>4321.1902090745753</v>
      </c>
      <c r="S14" s="41">
        <v>5030.3691050322514</v>
      </c>
      <c r="T14" s="42">
        <v>16.411656549355037</v>
      </c>
      <c r="U14" s="40">
        <v>7635.1246440000004</v>
      </c>
      <c r="V14" s="41">
        <v>8101.833036</v>
      </c>
      <c r="W14" s="42">
        <v>6.1126492855196446</v>
      </c>
      <c r="X14" s="40">
        <v>1722.2509210000001</v>
      </c>
      <c r="Y14" s="41">
        <v>1698.241391</v>
      </c>
      <c r="Z14" s="42">
        <v>-1.3940785112809939</v>
      </c>
      <c r="AA14" s="40">
        <v>4433.2243059953053</v>
      </c>
      <c r="AB14" s="41">
        <v>4770.719332914905</v>
      </c>
      <c r="AC14" s="42">
        <v>7.6128570003368701</v>
      </c>
    </row>
    <row r="15" spans="1:29" x14ac:dyDescent="0.2">
      <c r="A15" s="32" t="s">
        <v>26</v>
      </c>
      <c r="B15" s="33" t="s">
        <v>27</v>
      </c>
      <c r="C15" s="34">
        <v>208.23416599999999</v>
      </c>
      <c r="D15" s="35">
        <v>207.20896099999999</v>
      </c>
      <c r="E15" s="36">
        <v>-0.49233275196539639</v>
      </c>
      <c r="F15" s="34">
        <v>97.545886999999993</v>
      </c>
      <c r="G15" s="35">
        <v>89.641121999999996</v>
      </c>
      <c r="H15" s="36">
        <v>-8.103637419381915</v>
      </c>
      <c r="I15" s="34">
        <v>2134.7303551609511</v>
      </c>
      <c r="J15" s="35">
        <v>2311.5391282139462</v>
      </c>
      <c r="K15" s="37">
        <v>8.2824874169957763</v>
      </c>
      <c r="L15" s="34">
        <v>1479.1250359999999</v>
      </c>
      <c r="M15" s="35">
        <v>1790.5037870000001</v>
      </c>
      <c r="N15" s="36">
        <v>21.051550303148293</v>
      </c>
      <c r="O15" s="34">
        <v>669.33173999999997</v>
      </c>
      <c r="P15" s="35">
        <v>744.58359399999995</v>
      </c>
      <c r="Q15" s="36">
        <v>11.242833635829076</v>
      </c>
      <c r="R15" s="34">
        <v>2209.8534218622294</v>
      </c>
      <c r="S15" s="35">
        <v>2404.7048597742814</v>
      </c>
      <c r="T15" s="36">
        <v>8.8173919584155982</v>
      </c>
      <c r="U15" s="34">
        <v>2107.9539380000001</v>
      </c>
      <c r="V15" s="35">
        <v>2565.6570320000001</v>
      </c>
      <c r="W15" s="36">
        <v>21.713144948236529</v>
      </c>
      <c r="X15" s="34">
        <v>945.16500099999996</v>
      </c>
      <c r="Y15" s="35">
        <v>1085.3755980000001</v>
      </c>
      <c r="Z15" s="36">
        <v>14.834510043395067</v>
      </c>
      <c r="AA15" s="34">
        <v>2230.2496767969087</v>
      </c>
      <c r="AB15" s="35">
        <v>2363.8425598729923</v>
      </c>
      <c r="AC15" s="36">
        <v>5.9900415844000854</v>
      </c>
    </row>
    <row r="16" spans="1:29" x14ac:dyDescent="0.2">
      <c r="A16" s="38" t="s">
        <v>28</v>
      </c>
      <c r="B16" s="39" t="s">
        <v>22</v>
      </c>
      <c r="C16" s="40">
        <v>196.088573</v>
      </c>
      <c r="D16" s="41">
        <v>196.10324700000001</v>
      </c>
      <c r="E16" s="42">
        <v>7.4833529437823287E-3</v>
      </c>
      <c r="F16" s="40">
        <v>87.704901000000007</v>
      </c>
      <c r="G16" s="41">
        <v>81.601555000000005</v>
      </c>
      <c r="H16" s="42">
        <v>-6.9589566038048449</v>
      </c>
      <c r="I16" s="40">
        <v>2235.7766870975661</v>
      </c>
      <c r="J16" s="41">
        <v>2403.1802702779378</v>
      </c>
      <c r="K16" s="43">
        <v>7.4874912215714629</v>
      </c>
      <c r="L16" s="40">
        <v>1395.9779109999999</v>
      </c>
      <c r="M16" s="41">
        <v>1693.1385929999999</v>
      </c>
      <c r="N16" s="42">
        <v>21.286918629473917</v>
      </c>
      <c r="O16" s="40">
        <v>599.21344299999998</v>
      </c>
      <c r="P16" s="41">
        <v>674.83342800000003</v>
      </c>
      <c r="Q16" s="42">
        <v>12.619874584489255</v>
      </c>
      <c r="R16" s="40">
        <v>2329.6839002992792</v>
      </c>
      <c r="S16" s="41">
        <v>2508.9726186474563</v>
      </c>
      <c r="T16" s="42">
        <v>7.6958388356954899</v>
      </c>
      <c r="U16" s="40">
        <v>1983.4988719999999</v>
      </c>
      <c r="V16" s="41">
        <v>2417.624624</v>
      </c>
      <c r="W16" s="42">
        <v>21.886866593589893</v>
      </c>
      <c r="X16" s="40">
        <v>841.277601</v>
      </c>
      <c r="Y16" s="41">
        <v>976.72201700000005</v>
      </c>
      <c r="Z16" s="42">
        <v>16.099848116602832</v>
      </c>
      <c r="AA16" s="40">
        <v>2357.7221949595209</v>
      </c>
      <c r="AB16" s="41">
        <v>2475.2432953500215</v>
      </c>
      <c r="AC16" s="42">
        <v>4.984518559554818</v>
      </c>
    </row>
    <row r="17" spans="1:29" s="1" customFormat="1" x14ac:dyDescent="0.2">
      <c r="A17" s="27" t="s">
        <v>29</v>
      </c>
      <c r="B17" s="44" t="s">
        <v>30</v>
      </c>
      <c r="C17" s="45">
        <v>889.96075499999995</v>
      </c>
      <c r="D17" s="46">
        <v>1249.9646720000001</v>
      </c>
      <c r="E17" s="47">
        <v>40.451662051097983</v>
      </c>
      <c r="F17" s="45">
        <v>2268.999354</v>
      </c>
      <c r="G17" s="46">
        <v>2428.9471800000001</v>
      </c>
      <c r="H17" s="47">
        <v>7.0492671458028067</v>
      </c>
      <c r="I17" s="45">
        <v>392.22609448129435</v>
      </c>
      <c r="J17" s="46">
        <v>514.61171419956531</v>
      </c>
      <c r="K17" s="48">
        <v>31.202824452595834</v>
      </c>
      <c r="L17" s="45">
        <v>7480.3099849999999</v>
      </c>
      <c r="M17" s="46">
        <v>8947.6620249999996</v>
      </c>
      <c r="N17" s="47">
        <v>19.616192951126731</v>
      </c>
      <c r="O17" s="45">
        <v>17635.096899</v>
      </c>
      <c r="P17" s="46">
        <v>19208.792090999999</v>
      </c>
      <c r="Q17" s="47">
        <v>8.9236549195782278</v>
      </c>
      <c r="R17" s="45">
        <v>424.17175407888863</v>
      </c>
      <c r="S17" s="46">
        <v>465.81075908423708</v>
      </c>
      <c r="T17" s="47">
        <v>9.8165435592876271</v>
      </c>
      <c r="U17" s="45">
        <v>11150.635915999999</v>
      </c>
      <c r="V17" s="46">
        <v>12881.975990999999</v>
      </c>
      <c r="W17" s="47">
        <v>15.526828138256299</v>
      </c>
      <c r="X17" s="45">
        <v>25786.475686999998</v>
      </c>
      <c r="Y17" s="46">
        <v>28637.947549</v>
      </c>
      <c r="Z17" s="47">
        <v>11.05801310970751</v>
      </c>
      <c r="AA17" s="45">
        <v>432.4218652966789</v>
      </c>
      <c r="AB17" s="46">
        <v>449.82190043328791</v>
      </c>
      <c r="AC17" s="47">
        <v>4.0238564543148225</v>
      </c>
    </row>
    <row r="18" spans="1:29" x14ac:dyDescent="0.2">
      <c r="A18" s="38" t="s">
        <v>31</v>
      </c>
      <c r="B18" s="39" t="s">
        <v>32</v>
      </c>
      <c r="C18" s="40">
        <v>414.78569900000002</v>
      </c>
      <c r="D18" s="41">
        <v>610.66625699999997</v>
      </c>
      <c r="E18" s="42">
        <v>47.224520631315194</v>
      </c>
      <c r="F18" s="40">
        <v>1260.7485899999999</v>
      </c>
      <c r="G18" s="41">
        <v>1347.793795</v>
      </c>
      <c r="H18" s="42">
        <v>6.904247658131446</v>
      </c>
      <c r="I18" s="40">
        <v>328.99953431635407</v>
      </c>
      <c r="J18" s="41">
        <v>453.08582014951327</v>
      </c>
      <c r="K18" s="43">
        <v>37.716249687406034</v>
      </c>
      <c r="L18" s="40">
        <v>4022.8986639999998</v>
      </c>
      <c r="M18" s="41">
        <v>4357.4688889999998</v>
      </c>
      <c r="N18" s="42">
        <v>8.3166456066614991</v>
      </c>
      <c r="O18" s="40">
        <v>10825.934682999999</v>
      </c>
      <c r="P18" s="41">
        <v>10836.320344</v>
      </c>
      <c r="Q18" s="42">
        <v>9.5933157774430455E-2</v>
      </c>
      <c r="R18" s="40">
        <v>371.59827597308254</v>
      </c>
      <c r="S18" s="41">
        <v>402.11702410705328</v>
      </c>
      <c r="T18" s="42">
        <v>8.2128336182543116</v>
      </c>
      <c r="U18" s="40">
        <v>5948.5979040000002</v>
      </c>
      <c r="V18" s="41">
        <v>6324.1538270000001</v>
      </c>
      <c r="W18" s="42">
        <v>6.3133519706797703</v>
      </c>
      <c r="X18" s="40">
        <v>15735.192687000001</v>
      </c>
      <c r="Y18" s="41">
        <v>16227.034334</v>
      </c>
      <c r="Z18" s="42">
        <v>3.1257427651734115</v>
      </c>
      <c r="AA18" s="40">
        <v>378.04417285049038</v>
      </c>
      <c r="AB18" s="41">
        <v>389.72949072703921</v>
      </c>
      <c r="AC18" s="42">
        <v>3.0909927240619472</v>
      </c>
    </row>
    <row r="19" spans="1:29" x14ac:dyDescent="0.2">
      <c r="A19" s="32" t="s">
        <v>33</v>
      </c>
      <c r="B19" s="33" t="s">
        <v>34</v>
      </c>
      <c r="C19" s="34">
        <v>344.80605200000002</v>
      </c>
      <c r="D19" s="35">
        <v>479.85806200000002</v>
      </c>
      <c r="E19" s="36">
        <v>39.167528880844586</v>
      </c>
      <c r="F19" s="34">
        <v>836.26813500000003</v>
      </c>
      <c r="G19" s="35">
        <v>917.64787200000001</v>
      </c>
      <c r="H19" s="36">
        <v>9.7312971275654192</v>
      </c>
      <c r="I19" s="34">
        <v>412.31518644435738</v>
      </c>
      <c r="J19" s="35">
        <v>522.92178366213227</v>
      </c>
      <c r="K19" s="37">
        <v>26.825739350423227</v>
      </c>
      <c r="L19" s="34">
        <v>2247.7649980000001</v>
      </c>
      <c r="M19" s="35">
        <v>3439.4147379999999</v>
      </c>
      <c r="N19" s="36">
        <v>53.014872153463429</v>
      </c>
      <c r="O19" s="34">
        <v>5379.6913750000003</v>
      </c>
      <c r="P19" s="35">
        <v>7068.9585180000004</v>
      </c>
      <c r="Q19" s="36">
        <v>31.400818843441549</v>
      </c>
      <c r="R19" s="34">
        <v>417.82415408541908</v>
      </c>
      <c r="S19" s="35">
        <v>486.55183493326018</v>
      </c>
      <c r="T19" s="36">
        <v>16.448948720611909</v>
      </c>
      <c r="U19" s="34">
        <v>3365.5303739999999</v>
      </c>
      <c r="V19" s="35">
        <v>4869.2763420000001</v>
      </c>
      <c r="W19" s="36">
        <v>44.680802158762511</v>
      </c>
      <c r="X19" s="34">
        <v>7914.0716990000001</v>
      </c>
      <c r="Y19" s="35">
        <v>10430.14566</v>
      </c>
      <c r="Z19" s="36">
        <v>31.792407962615798</v>
      </c>
      <c r="AA19" s="34">
        <v>425.25901988293316</v>
      </c>
      <c r="AB19" s="35">
        <v>466.84643731044503</v>
      </c>
      <c r="AC19" s="36">
        <v>9.7793146019478314</v>
      </c>
    </row>
    <row r="20" spans="1:29" x14ac:dyDescent="0.2">
      <c r="A20" s="38" t="s">
        <v>35</v>
      </c>
      <c r="B20" s="39" t="s">
        <v>36</v>
      </c>
      <c r="C20" s="40">
        <v>130.31346300000001</v>
      </c>
      <c r="D20" s="41">
        <v>159.26579000000001</v>
      </c>
      <c r="E20" s="42">
        <v>22.217448860214837</v>
      </c>
      <c r="F20" s="40">
        <v>171.90376499999999</v>
      </c>
      <c r="G20" s="41">
        <v>163.423203</v>
      </c>
      <c r="H20" s="42">
        <v>-4.933319523280943</v>
      </c>
      <c r="I20" s="40">
        <v>758.06055207691361</v>
      </c>
      <c r="J20" s="41">
        <v>974.56044843277243</v>
      </c>
      <c r="K20" s="43">
        <v>28.559710139605386</v>
      </c>
      <c r="L20" s="40">
        <v>1208.740172</v>
      </c>
      <c r="M20" s="41">
        <v>1147.807022</v>
      </c>
      <c r="N20" s="42">
        <v>-5.0410461579331152</v>
      </c>
      <c r="O20" s="40">
        <v>1428.860261</v>
      </c>
      <c r="P20" s="41">
        <v>1302.0121260000001</v>
      </c>
      <c r="Q20" s="42">
        <v>-8.8775745580064065</v>
      </c>
      <c r="R20" s="40">
        <v>845.94708453439171</v>
      </c>
      <c r="S20" s="41">
        <v>881.56400319116528</v>
      </c>
      <c r="T20" s="42">
        <v>4.2103010114843187</v>
      </c>
      <c r="U20" s="40">
        <v>1835.3649740000001</v>
      </c>
      <c r="V20" s="41">
        <v>1684.206649</v>
      </c>
      <c r="W20" s="42">
        <v>-8.2358728177407201</v>
      </c>
      <c r="X20" s="40">
        <v>2136.452511</v>
      </c>
      <c r="Y20" s="41">
        <v>1978.229951</v>
      </c>
      <c r="Z20" s="42">
        <v>-7.4058542928221449</v>
      </c>
      <c r="AA20" s="40">
        <v>859.07127097382988</v>
      </c>
      <c r="AB20" s="41">
        <v>851.37051339690288</v>
      </c>
      <c r="AC20" s="42">
        <v>-0.89640497094002347</v>
      </c>
    </row>
    <row r="21" spans="1:29" s="1" customFormat="1" x14ac:dyDescent="0.2">
      <c r="A21" s="49" t="s">
        <v>37</v>
      </c>
      <c r="B21" s="44" t="s">
        <v>38</v>
      </c>
      <c r="C21" s="45">
        <v>1088.4873050000001</v>
      </c>
      <c r="D21" s="46">
        <v>932.51893299999995</v>
      </c>
      <c r="E21" s="47">
        <v>-14.32891052413332</v>
      </c>
      <c r="F21" s="45">
        <v>6455.2959030000002</v>
      </c>
      <c r="G21" s="46">
        <v>4494.3597769999997</v>
      </c>
      <c r="H21" s="47">
        <v>-30.377168691658042</v>
      </c>
      <c r="I21" s="45">
        <v>168.61927343936972</v>
      </c>
      <c r="J21" s="46">
        <v>207.4864895712598</v>
      </c>
      <c r="K21" s="48">
        <v>23.050280871875263</v>
      </c>
      <c r="L21" s="45">
        <v>2930.204647</v>
      </c>
      <c r="M21" s="46">
        <v>2632.0751420000001</v>
      </c>
      <c r="N21" s="47">
        <v>-10.174357798020372</v>
      </c>
      <c r="O21" s="45">
        <v>15361.572097</v>
      </c>
      <c r="P21" s="46">
        <v>11402.171068</v>
      </c>
      <c r="Q21" s="47">
        <v>-25.774712405725985</v>
      </c>
      <c r="R21" s="45">
        <v>190.74900853228732</v>
      </c>
      <c r="S21" s="46">
        <v>230.83982219727213</v>
      </c>
      <c r="T21" s="47">
        <v>21.017573812552115</v>
      </c>
      <c r="U21" s="45">
        <v>6636.2530640000004</v>
      </c>
      <c r="V21" s="46">
        <v>6529.9421590000002</v>
      </c>
      <c r="W21" s="47">
        <v>-1.6019718352319967</v>
      </c>
      <c r="X21" s="45">
        <v>36667.745923000002</v>
      </c>
      <c r="Y21" s="46">
        <v>33016.696988000003</v>
      </c>
      <c r="Z21" s="47">
        <v>-9.9571131060714144</v>
      </c>
      <c r="AA21" s="45">
        <v>180.98339281437484</v>
      </c>
      <c r="AB21" s="46">
        <v>197.77696604155537</v>
      </c>
      <c r="AC21" s="47">
        <v>9.2790686294652591</v>
      </c>
    </row>
    <row r="22" spans="1:29" x14ac:dyDescent="0.2">
      <c r="A22" s="32" t="s">
        <v>39</v>
      </c>
      <c r="B22" s="39" t="s">
        <v>40</v>
      </c>
      <c r="C22" s="40">
        <v>994.01059899999996</v>
      </c>
      <c r="D22" s="41">
        <v>842.128469</v>
      </c>
      <c r="E22" s="42">
        <v>-15.279729426708055</v>
      </c>
      <c r="F22" s="40">
        <v>6242.9705709999998</v>
      </c>
      <c r="G22" s="41">
        <v>4334.8846659999999</v>
      </c>
      <c r="H22" s="42">
        <v>-30.563749793463501</v>
      </c>
      <c r="I22" s="40">
        <v>159.22077281885686</v>
      </c>
      <c r="J22" s="41">
        <v>194.26779116065185</v>
      </c>
      <c r="K22" s="43">
        <v>22.01158662988496</v>
      </c>
      <c r="L22" s="40">
        <v>2185.1942920000001</v>
      </c>
      <c r="M22" s="41">
        <v>1974.846117</v>
      </c>
      <c r="N22" s="42">
        <v>-9.6260628068673419</v>
      </c>
      <c r="O22" s="40">
        <v>13459.821887</v>
      </c>
      <c r="P22" s="41">
        <v>9969.3903620000001</v>
      </c>
      <c r="Q22" s="42">
        <v>-25.932226698862859</v>
      </c>
      <c r="R22" s="40">
        <v>162.34942113985497</v>
      </c>
      <c r="S22" s="41">
        <v>198.09096096060762</v>
      </c>
      <c r="T22" s="42">
        <v>22.015193876153894</v>
      </c>
      <c r="U22" s="40">
        <v>5623.091805</v>
      </c>
      <c r="V22" s="41">
        <v>5575.7352639999999</v>
      </c>
      <c r="W22" s="42">
        <v>-0.84217975879197216</v>
      </c>
      <c r="X22" s="40">
        <v>34185.789468000003</v>
      </c>
      <c r="Y22" s="41">
        <v>30909.954742000002</v>
      </c>
      <c r="Z22" s="42">
        <v>-9.5824457383568156</v>
      </c>
      <c r="AA22" s="40">
        <v>164.48623514351073</v>
      </c>
      <c r="AB22" s="41">
        <v>180.3863936566614</v>
      </c>
      <c r="AC22" s="42">
        <v>9.6665587240647444</v>
      </c>
    </row>
    <row r="23" spans="1:29" s="1" customFormat="1" x14ac:dyDescent="0.2">
      <c r="A23" s="27" t="s">
        <v>41</v>
      </c>
      <c r="B23" s="44" t="s">
        <v>42</v>
      </c>
      <c r="C23" s="45">
        <v>1002.002863</v>
      </c>
      <c r="D23" s="46">
        <v>912.20414400000004</v>
      </c>
      <c r="E23" s="47">
        <v>-8.9619223972217341</v>
      </c>
      <c r="F23" s="45">
        <v>3405.0006819999999</v>
      </c>
      <c r="G23" s="46">
        <v>2624.5790790000001</v>
      </c>
      <c r="H23" s="47">
        <v>-22.919866275668475</v>
      </c>
      <c r="I23" s="45">
        <v>294.27390963441815</v>
      </c>
      <c r="J23" s="46">
        <v>347.56207244765591</v>
      </c>
      <c r="K23" s="48">
        <v>18.108354518903358</v>
      </c>
      <c r="L23" s="45">
        <v>5602.8073100000001</v>
      </c>
      <c r="M23" s="46">
        <v>6499.2733600000001</v>
      </c>
      <c r="N23" s="47">
        <v>16.000301284678663</v>
      </c>
      <c r="O23" s="45">
        <v>18715.001241999998</v>
      </c>
      <c r="P23" s="46">
        <v>18877.125076</v>
      </c>
      <c r="Q23" s="47">
        <v>0.86627744184255562</v>
      </c>
      <c r="R23" s="45">
        <v>299.37520374971933</v>
      </c>
      <c r="S23" s="46">
        <v>344.29360052622877</v>
      </c>
      <c r="T23" s="47">
        <v>15.004047166866119</v>
      </c>
      <c r="U23" s="45">
        <v>7998.8344280000001</v>
      </c>
      <c r="V23" s="46">
        <v>10846.868994</v>
      </c>
      <c r="W23" s="47">
        <v>35.605619689169046</v>
      </c>
      <c r="X23" s="45">
        <v>26323.345163000002</v>
      </c>
      <c r="Y23" s="46">
        <v>32976.876783</v>
      </c>
      <c r="Z23" s="47">
        <v>25.276162960291913</v>
      </c>
      <c r="AA23" s="45">
        <v>303.86846270751079</v>
      </c>
      <c r="AB23" s="46">
        <v>328.92347766516508</v>
      </c>
      <c r="AC23" s="47">
        <v>8.2453489034072689</v>
      </c>
    </row>
    <row r="24" spans="1:29" x14ac:dyDescent="0.2">
      <c r="A24" s="32" t="s">
        <v>43</v>
      </c>
      <c r="B24" s="39" t="s">
        <v>44</v>
      </c>
      <c r="C24" s="40">
        <v>864.021522</v>
      </c>
      <c r="D24" s="41">
        <v>865.49267299999997</v>
      </c>
      <c r="E24" s="42">
        <v>0.17026786515625947</v>
      </c>
      <c r="F24" s="40">
        <v>3136.1678320000001</v>
      </c>
      <c r="G24" s="41">
        <v>2549.5174419999998</v>
      </c>
      <c r="H24" s="42">
        <v>-18.705962863788482</v>
      </c>
      <c r="I24" s="40">
        <v>275.50232267033851</v>
      </c>
      <c r="J24" s="41">
        <v>339.47313273568102</v>
      </c>
      <c r="K24" s="43">
        <v>23.219699001190964</v>
      </c>
      <c r="L24" s="40">
        <v>4938.1532809999999</v>
      </c>
      <c r="M24" s="41">
        <v>5835.6004819999998</v>
      </c>
      <c r="N24" s="42">
        <v>18.17374127394973</v>
      </c>
      <c r="O24" s="40">
        <v>17521.733952999999</v>
      </c>
      <c r="P24" s="41">
        <v>17805.389779000001</v>
      </c>
      <c r="Q24" s="42">
        <v>1.61887988232714</v>
      </c>
      <c r="R24" s="40">
        <v>281.8301712744879</v>
      </c>
      <c r="S24" s="41">
        <v>327.74348410404428</v>
      </c>
      <c r="T24" s="42">
        <v>16.291127604233413</v>
      </c>
      <c r="U24" s="40">
        <v>6941.4684269999998</v>
      </c>
      <c r="V24" s="41">
        <v>9641.6348839999991</v>
      </c>
      <c r="W24" s="42">
        <v>38.899067040300174</v>
      </c>
      <c r="X24" s="40">
        <v>24505.233964999999</v>
      </c>
      <c r="Y24" s="41">
        <v>30919.426937</v>
      </c>
      <c r="Z24" s="42">
        <v>26.174787725598449</v>
      </c>
      <c r="AA24" s="40">
        <v>283.26472772772809</v>
      </c>
      <c r="AB24" s="41">
        <v>311.83096968922968</v>
      </c>
      <c r="AC24" s="42">
        <v>10.084644915253715</v>
      </c>
    </row>
    <row r="25" spans="1:29" x14ac:dyDescent="0.2">
      <c r="A25" s="38" t="s">
        <v>45</v>
      </c>
      <c r="B25" s="33" t="s">
        <v>46</v>
      </c>
      <c r="C25" s="34">
        <v>136.671063</v>
      </c>
      <c r="D25" s="35">
        <v>45.246431000000001</v>
      </c>
      <c r="E25" s="36">
        <v>-66.893920331914018</v>
      </c>
      <c r="F25" s="34">
        <v>265.99168200000003</v>
      </c>
      <c r="G25" s="35">
        <v>72.093794000000003</v>
      </c>
      <c r="H25" s="36">
        <v>-72.896222371344678</v>
      </c>
      <c r="I25" s="34">
        <v>513.81705612884548</v>
      </c>
      <c r="J25" s="35">
        <v>627.60507513309676</v>
      </c>
      <c r="K25" s="37">
        <v>22.145629002965151</v>
      </c>
      <c r="L25" s="34">
        <v>653.68430599999999</v>
      </c>
      <c r="M25" s="35">
        <v>650.466588</v>
      </c>
      <c r="N25" s="36">
        <v>-0.49224342246944053</v>
      </c>
      <c r="O25" s="34">
        <v>1162.3156429999999</v>
      </c>
      <c r="P25" s="35">
        <v>1038.0614909999999</v>
      </c>
      <c r="Q25" s="36">
        <v>-10.690224531375424</v>
      </c>
      <c r="R25" s="34">
        <v>562.39826929697449</v>
      </c>
      <c r="S25" s="35">
        <v>626.61662496831809</v>
      </c>
      <c r="T25" s="36">
        <v>11.418661681092956</v>
      </c>
      <c r="U25" s="34">
        <v>1039.5566699999999</v>
      </c>
      <c r="V25" s="35">
        <v>1188.3048249999999</v>
      </c>
      <c r="W25" s="36">
        <v>14.308806753171034</v>
      </c>
      <c r="X25" s="34">
        <v>1767.8207669999999</v>
      </c>
      <c r="Y25" s="35">
        <v>2014.835818</v>
      </c>
      <c r="Z25" s="36">
        <v>13.972856050287596</v>
      </c>
      <c r="AA25" s="34">
        <v>588.04415549667544</v>
      </c>
      <c r="AB25" s="35">
        <v>589.77749669923719</v>
      </c>
      <c r="AC25" s="36">
        <v>0.29476378369881484</v>
      </c>
    </row>
    <row r="26" spans="1:29" s="1" customFormat="1" x14ac:dyDescent="0.2">
      <c r="A26" s="50" t="s">
        <v>47</v>
      </c>
      <c r="B26" s="49" t="s">
        <v>48</v>
      </c>
      <c r="C26" s="28">
        <v>417.03114900000003</v>
      </c>
      <c r="D26" s="29">
        <v>478.89336700000001</v>
      </c>
      <c r="E26" s="30">
        <v>14.833956204072418</v>
      </c>
      <c r="F26" s="28">
        <v>199.65025800000001</v>
      </c>
      <c r="G26" s="29">
        <v>182.070941</v>
      </c>
      <c r="H26" s="30">
        <v>-8.8050559894593317</v>
      </c>
      <c r="I26" s="28">
        <v>2088.8084652512698</v>
      </c>
      <c r="J26" s="29">
        <v>2630.2569996603688</v>
      </c>
      <c r="K26" s="31">
        <v>25.921406553853956</v>
      </c>
      <c r="L26" s="28">
        <v>3331.033046</v>
      </c>
      <c r="M26" s="29">
        <v>3836.913728</v>
      </c>
      <c r="N26" s="30">
        <v>15.186900730614973</v>
      </c>
      <c r="O26" s="28">
        <v>1464.1002559999999</v>
      </c>
      <c r="P26" s="29">
        <v>1608.1566359999999</v>
      </c>
      <c r="Q26" s="30">
        <v>9.8392428667125387</v>
      </c>
      <c r="R26" s="28">
        <v>2275.1399928721821</v>
      </c>
      <c r="S26" s="29">
        <v>2385.9079657461925</v>
      </c>
      <c r="T26" s="30">
        <v>4.8686222923001177</v>
      </c>
      <c r="U26" s="28">
        <v>5112.7471839999998</v>
      </c>
      <c r="V26" s="29">
        <v>6035.4004130000003</v>
      </c>
      <c r="W26" s="30">
        <v>18.046134412579249</v>
      </c>
      <c r="X26" s="28">
        <v>2272.6425300000001</v>
      </c>
      <c r="Y26" s="29">
        <v>2620.6728290000001</v>
      </c>
      <c r="Z26" s="30">
        <v>15.313904162481728</v>
      </c>
      <c r="AA26" s="28">
        <v>2249.692644799708</v>
      </c>
      <c r="AB26" s="29">
        <v>2302.996522958952</v>
      </c>
      <c r="AC26" s="30">
        <v>2.369384914977557</v>
      </c>
    </row>
    <row r="27" spans="1:29" x14ac:dyDescent="0.2">
      <c r="A27" s="51" t="s">
        <v>49</v>
      </c>
      <c r="B27" s="33" t="s">
        <v>50</v>
      </c>
      <c r="C27" s="34">
        <v>370.839471</v>
      </c>
      <c r="D27" s="35">
        <v>428.275127</v>
      </c>
      <c r="E27" s="36">
        <v>15.488010444281963</v>
      </c>
      <c r="F27" s="34">
        <v>191.12459799999999</v>
      </c>
      <c r="G27" s="35">
        <v>172.42452700000001</v>
      </c>
      <c r="H27" s="36">
        <v>-9.7842303898527874</v>
      </c>
      <c r="I27" s="34">
        <v>1940.3021635132491</v>
      </c>
      <c r="J27" s="35">
        <v>2483.8411010981054</v>
      </c>
      <c r="K27" s="37">
        <v>28.013107845052645</v>
      </c>
      <c r="L27" s="34">
        <v>2957.9339530000002</v>
      </c>
      <c r="M27" s="35">
        <v>3484.6196220000002</v>
      </c>
      <c r="N27" s="36">
        <v>17.805863057416271</v>
      </c>
      <c r="O27" s="34">
        <v>1395.8813600000001</v>
      </c>
      <c r="P27" s="35">
        <v>1541.553386</v>
      </c>
      <c r="Q27" s="36">
        <v>10.435845779902087</v>
      </c>
      <c r="R27" s="34">
        <v>2119.0439515576027</v>
      </c>
      <c r="S27" s="35">
        <v>2260.4599059925131</v>
      </c>
      <c r="T27" s="36">
        <v>6.6735734448057471</v>
      </c>
      <c r="U27" s="34">
        <v>4543.7468859999999</v>
      </c>
      <c r="V27" s="35">
        <v>5500.4138659999999</v>
      </c>
      <c r="W27" s="36">
        <v>21.054583452868858</v>
      </c>
      <c r="X27" s="34">
        <v>2170.2445910000001</v>
      </c>
      <c r="Y27" s="35">
        <v>2518.2754249999998</v>
      </c>
      <c r="Z27" s="36">
        <v>16.036479733357378</v>
      </c>
      <c r="AA27" s="34">
        <v>2093.656588221857</v>
      </c>
      <c r="AB27" s="35">
        <v>2184.1986827155733</v>
      </c>
      <c r="AC27" s="36">
        <v>4.3245914828187626</v>
      </c>
    </row>
    <row r="28" spans="1:29" x14ac:dyDescent="0.2">
      <c r="A28" s="32" t="s">
        <v>51</v>
      </c>
      <c r="B28" s="39" t="s">
        <v>52</v>
      </c>
      <c r="C28" s="40">
        <v>41.986893000000002</v>
      </c>
      <c r="D28" s="41">
        <v>41.354461999999998</v>
      </c>
      <c r="E28" s="42">
        <v>-1.506258155372453</v>
      </c>
      <c r="F28" s="40">
        <v>7.5072809999999999</v>
      </c>
      <c r="G28" s="41">
        <v>7.6120450000000002</v>
      </c>
      <c r="H28" s="42">
        <v>1.395498583308652</v>
      </c>
      <c r="I28" s="40">
        <v>5592.8228875407758</v>
      </c>
      <c r="J28" s="41">
        <v>5432.7663591058645</v>
      </c>
      <c r="K28" s="43">
        <v>-2.8618200800077487</v>
      </c>
      <c r="L28" s="40">
        <v>335.77628199999998</v>
      </c>
      <c r="M28" s="41">
        <v>302.81718799999999</v>
      </c>
      <c r="N28" s="42">
        <v>-9.8157897882733653</v>
      </c>
      <c r="O28" s="40">
        <v>59.082399000000002</v>
      </c>
      <c r="P28" s="41">
        <v>55.059328999999998</v>
      </c>
      <c r="Q28" s="42">
        <v>-6.809252955351397</v>
      </c>
      <c r="R28" s="40">
        <v>5683.1863242384579</v>
      </c>
      <c r="S28" s="41">
        <v>5499.8343332516824</v>
      </c>
      <c r="T28" s="42">
        <v>-3.2262181903977005</v>
      </c>
      <c r="U28" s="40">
        <v>514.41632100000004</v>
      </c>
      <c r="V28" s="41">
        <v>463.667035</v>
      </c>
      <c r="W28" s="42">
        <v>-9.8654113270251429</v>
      </c>
      <c r="X28" s="40">
        <v>89.123776000000007</v>
      </c>
      <c r="Y28" s="41">
        <v>84.696207000000001</v>
      </c>
      <c r="Z28" s="42">
        <v>-4.967887581423847</v>
      </c>
      <c r="AA28" s="40">
        <v>5771.9313979694934</v>
      </c>
      <c r="AB28" s="41">
        <v>5474.4722511599603</v>
      </c>
      <c r="AC28" s="42">
        <v>-5.1535461234722302</v>
      </c>
    </row>
    <row r="29" spans="1:29" s="1" customFormat="1" x14ac:dyDescent="0.2">
      <c r="A29" s="49" t="s">
        <v>53</v>
      </c>
      <c r="B29" s="44" t="s">
        <v>54</v>
      </c>
      <c r="C29" s="45">
        <v>176.37056699999999</v>
      </c>
      <c r="D29" s="46">
        <v>123.58645199999999</v>
      </c>
      <c r="E29" s="47">
        <v>-29.92796127938966</v>
      </c>
      <c r="F29" s="45">
        <v>118.267183</v>
      </c>
      <c r="G29" s="46">
        <v>64.871914000000004</v>
      </c>
      <c r="H29" s="47">
        <v>-45.148001030852313</v>
      </c>
      <c r="I29" s="45">
        <v>1491.2891516152877</v>
      </c>
      <c r="J29" s="46">
        <v>1905.0841015728315</v>
      </c>
      <c r="K29" s="48">
        <v>27.747465976624476</v>
      </c>
      <c r="L29" s="45">
        <v>1753.3307910000001</v>
      </c>
      <c r="M29" s="46">
        <v>2318.9337009999999</v>
      </c>
      <c r="N29" s="47">
        <v>32.258767877875002</v>
      </c>
      <c r="O29" s="45">
        <v>1110.6110120000001</v>
      </c>
      <c r="P29" s="46">
        <v>1353.0373</v>
      </c>
      <c r="Q29" s="47">
        <v>21.828190552823344</v>
      </c>
      <c r="R29" s="45">
        <v>1578.7082714429271</v>
      </c>
      <c r="S29" s="46">
        <v>1713.8727077221006</v>
      </c>
      <c r="T29" s="47">
        <v>8.5617107811587267</v>
      </c>
      <c r="U29" s="45">
        <v>3480.6282959999999</v>
      </c>
      <c r="V29" s="46">
        <v>4091.431705</v>
      </c>
      <c r="W29" s="47">
        <v>17.548653779030253</v>
      </c>
      <c r="X29" s="45">
        <v>2142.0786549999998</v>
      </c>
      <c r="Y29" s="46">
        <v>2505.7917130000001</v>
      </c>
      <c r="Z29" s="47">
        <v>16.979444575997626</v>
      </c>
      <c r="AA29" s="45">
        <v>1624.8835157736075</v>
      </c>
      <c r="AB29" s="46">
        <v>1632.7900215224311</v>
      </c>
      <c r="AC29" s="47">
        <v>0.48658907989840294</v>
      </c>
    </row>
    <row r="30" spans="1:29" x14ac:dyDescent="0.2">
      <c r="A30" s="32"/>
      <c r="B30" s="39" t="s">
        <v>55</v>
      </c>
      <c r="C30" s="40">
        <v>152.94697600000001</v>
      </c>
      <c r="D30" s="41">
        <v>88.285122999999999</v>
      </c>
      <c r="E30" s="42">
        <v>-42.277300729371724</v>
      </c>
      <c r="F30" s="40">
        <v>108.33521</v>
      </c>
      <c r="G30" s="41">
        <v>50.780535999999998</v>
      </c>
      <c r="H30" s="42">
        <v>-53.126471070670377</v>
      </c>
      <c r="I30" s="40">
        <v>1411.7937833876908</v>
      </c>
      <c r="J30" s="41">
        <v>1738.5622514894289</v>
      </c>
      <c r="K30" s="43">
        <v>23.145623103512758</v>
      </c>
      <c r="L30" s="40">
        <v>1565.8188290000001</v>
      </c>
      <c r="M30" s="41">
        <v>2043.2584529999999</v>
      </c>
      <c r="N30" s="42">
        <v>30.491370722940768</v>
      </c>
      <c r="O30" s="40">
        <v>1021.588331</v>
      </c>
      <c r="P30" s="41">
        <v>1236.675575</v>
      </c>
      <c r="Q30" s="42">
        <v>21.054199374953498</v>
      </c>
      <c r="R30" s="40">
        <v>1532.7297517849192</v>
      </c>
      <c r="S30" s="41">
        <v>1652.2186532227743</v>
      </c>
      <c r="T30" s="42">
        <v>7.7958231905334907</v>
      </c>
      <c r="U30" s="40">
        <v>3151.5169550000001</v>
      </c>
      <c r="V30" s="41">
        <v>3704.4244079999999</v>
      </c>
      <c r="W30" s="42">
        <v>17.54416875729612</v>
      </c>
      <c r="X30" s="40">
        <v>2009.0609549999999</v>
      </c>
      <c r="Y30" s="41">
        <v>2340.5231439999998</v>
      </c>
      <c r="Z30" s="42">
        <v>16.49836398318736</v>
      </c>
      <c r="AA30" s="40">
        <v>1568.6517361042438</v>
      </c>
      <c r="AB30" s="41">
        <v>1582.7335087441461</v>
      </c>
      <c r="AC30" s="42">
        <v>0.8976991078258445</v>
      </c>
    </row>
    <row r="31" spans="1:29" s="1" customFormat="1" x14ac:dyDescent="0.2">
      <c r="A31" s="49" t="s">
        <v>56</v>
      </c>
      <c r="B31" s="44" t="s">
        <v>57</v>
      </c>
      <c r="C31" s="45">
        <v>150.54842199999999</v>
      </c>
      <c r="D31" s="46">
        <v>100.041895</v>
      </c>
      <c r="E31" s="47">
        <v>-33.548360274410584</v>
      </c>
      <c r="F31" s="45">
        <v>58.990479999999998</v>
      </c>
      <c r="G31" s="46">
        <v>30.59675</v>
      </c>
      <c r="H31" s="47">
        <v>-48.132732603633663</v>
      </c>
      <c r="I31" s="45">
        <v>2552.0799627329698</v>
      </c>
      <c r="J31" s="46">
        <v>3269.6902448789492</v>
      </c>
      <c r="K31" s="48">
        <v>28.118644110880652</v>
      </c>
      <c r="L31" s="45">
        <v>988.32511199999999</v>
      </c>
      <c r="M31" s="46">
        <v>938.95616099999995</v>
      </c>
      <c r="N31" s="47">
        <v>-4.9952136600167734</v>
      </c>
      <c r="O31" s="45">
        <v>298.90247699999998</v>
      </c>
      <c r="P31" s="46">
        <v>304.12183499999998</v>
      </c>
      <c r="Q31" s="47">
        <v>1.7461742212327103</v>
      </c>
      <c r="R31" s="45">
        <v>3306.5136225016968</v>
      </c>
      <c r="S31" s="46">
        <v>3087.4342218801885</v>
      </c>
      <c r="T31" s="47">
        <v>-6.6256917597621641</v>
      </c>
      <c r="U31" s="45">
        <v>1772.12058</v>
      </c>
      <c r="V31" s="46">
        <v>1588.810232</v>
      </c>
      <c r="W31" s="47">
        <v>-10.344123874460054</v>
      </c>
      <c r="X31" s="45">
        <v>502.89736099999999</v>
      </c>
      <c r="Y31" s="46">
        <v>519.50698699999998</v>
      </c>
      <c r="Z31" s="47">
        <v>3.3027864705776455</v>
      </c>
      <c r="AA31" s="45">
        <v>3523.8215934881396</v>
      </c>
      <c r="AB31" s="46">
        <v>3058.3038760939708</v>
      </c>
      <c r="AC31" s="47">
        <v>-13.210592677405241</v>
      </c>
    </row>
    <row r="32" spans="1:29" s="1" customFormat="1" x14ac:dyDescent="0.2">
      <c r="A32" s="50" t="s">
        <v>58</v>
      </c>
      <c r="B32" s="49" t="s">
        <v>59</v>
      </c>
      <c r="C32" s="28">
        <v>117.07585</v>
      </c>
      <c r="D32" s="29">
        <v>149.154731</v>
      </c>
      <c r="E32" s="30">
        <v>27.400083791832387</v>
      </c>
      <c r="F32" s="28">
        <v>154.784828</v>
      </c>
      <c r="G32" s="29">
        <v>227.106774</v>
      </c>
      <c r="H32" s="30">
        <v>46.724182812025994</v>
      </c>
      <c r="I32" s="28">
        <v>756.37807343753366</v>
      </c>
      <c r="J32" s="29">
        <v>656.76037915099789</v>
      </c>
      <c r="K32" s="31">
        <v>-13.170357230716689</v>
      </c>
      <c r="L32" s="28">
        <v>975.68689900000004</v>
      </c>
      <c r="M32" s="29">
        <v>1194.9332019999999</v>
      </c>
      <c r="N32" s="30">
        <v>22.47096924481713</v>
      </c>
      <c r="O32" s="28">
        <v>1281.8845719999999</v>
      </c>
      <c r="P32" s="29">
        <v>1624.610154</v>
      </c>
      <c r="Q32" s="30">
        <v>26.736071990107391</v>
      </c>
      <c r="R32" s="28">
        <v>761.13475449488453</v>
      </c>
      <c r="S32" s="29">
        <v>735.51996400977805</v>
      </c>
      <c r="T32" s="30">
        <v>-3.3653423830456108</v>
      </c>
      <c r="U32" s="28">
        <v>1833.3572039999999</v>
      </c>
      <c r="V32" s="29">
        <v>1822.576217</v>
      </c>
      <c r="W32" s="30">
        <v>-0.58804617978853724</v>
      </c>
      <c r="X32" s="28">
        <v>2220.1627960000001</v>
      </c>
      <c r="Y32" s="29">
        <v>2506.8235599999998</v>
      </c>
      <c r="Z32" s="30">
        <v>12.91170019227723</v>
      </c>
      <c r="AA32" s="28">
        <v>825.7760229579128</v>
      </c>
      <c r="AB32" s="29">
        <v>727.04606980796052</v>
      </c>
      <c r="AC32" s="30">
        <v>-11.956020810134882</v>
      </c>
    </row>
    <row r="33" spans="1:29" s="1" customFormat="1" x14ac:dyDescent="0.2">
      <c r="A33" s="49" t="s">
        <v>60</v>
      </c>
      <c r="B33" s="44" t="s">
        <v>61</v>
      </c>
      <c r="C33" s="45">
        <v>105.367896</v>
      </c>
      <c r="D33" s="46">
        <v>158.57425799999999</v>
      </c>
      <c r="E33" s="47">
        <v>50.495799973077183</v>
      </c>
      <c r="F33" s="45">
        <v>43.482536000000003</v>
      </c>
      <c r="G33" s="46">
        <v>32.541435999999997</v>
      </c>
      <c r="H33" s="47">
        <v>-25.162055865370881</v>
      </c>
      <c r="I33" s="45">
        <v>2423.2233372956903</v>
      </c>
      <c r="J33" s="46">
        <v>4872.9950946233594</v>
      </c>
      <c r="K33" s="48">
        <v>101.09558288018169</v>
      </c>
      <c r="L33" s="45">
        <v>782.13178600000003</v>
      </c>
      <c r="M33" s="46">
        <v>1135.6870280000001</v>
      </c>
      <c r="N33" s="47">
        <v>45.204049794237619</v>
      </c>
      <c r="O33" s="45">
        <v>291.21464300000002</v>
      </c>
      <c r="P33" s="46">
        <v>280.90187300000002</v>
      </c>
      <c r="Q33" s="47">
        <v>-3.5412951401623038</v>
      </c>
      <c r="R33" s="45">
        <v>2685.7570688847536</v>
      </c>
      <c r="S33" s="46">
        <v>4043.0026894124699</v>
      </c>
      <c r="T33" s="47">
        <v>50.534936173185073</v>
      </c>
      <c r="U33" s="45">
        <v>1258.824347</v>
      </c>
      <c r="V33" s="46">
        <v>1603.086114</v>
      </c>
      <c r="W33" s="47">
        <v>27.347879616440252</v>
      </c>
      <c r="X33" s="45">
        <v>459.42168400000003</v>
      </c>
      <c r="Y33" s="46">
        <v>462.19745499999999</v>
      </c>
      <c r="Z33" s="47">
        <v>0.60418806875470743</v>
      </c>
      <c r="AA33" s="45">
        <v>2740.0194436621323</v>
      </c>
      <c r="AB33" s="46">
        <v>3468.4009975779722</v>
      </c>
      <c r="AC33" s="47">
        <v>26.5830797515193</v>
      </c>
    </row>
    <row r="34" spans="1:29" s="1" customFormat="1" x14ac:dyDescent="0.2">
      <c r="A34" s="50" t="s">
        <v>62</v>
      </c>
      <c r="B34" s="49" t="s">
        <v>63</v>
      </c>
      <c r="C34" s="28">
        <v>66.932023999999998</v>
      </c>
      <c r="D34" s="29">
        <v>73.519068000000004</v>
      </c>
      <c r="E34" s="30">
        <v>9.8413937101319515</v>
      </c>
      <c r="F34" s="28">
        <v>60.248562999999997</v>
      </c>
      <c r="G34" s="29">
        <v>66.891530000000003</v>
      </c>
      <c r="H34" s="30">
        <v>11.025934344691347</v>
      </c>
      <c r="I34" s="28">
        <v>1110.9314590623515</v>
      </c>
      <c r="J34" s="29">
        <v>1099.0788818853448</v>
      </c>
      <c r="K34" s="31">
        <v>-1.0669044503438974</v>
      </c>
      <c r="L34" s="28">
        <v>509.01385499999998</v>
      </c>
      <c r="M34" s="29">
        <v>649.42018299999995</v>
      </c>
      <c r="N34" s="30">
        <v>27.583989437772761</v>
      </c>
      <c r="O34" s="28">
        <v>528.575965</v>
      </c>
      <c r="P34" s="29">
        <v>651.59215700000004</v>
      </c>
      <c r="Q34" s="30">
        <v>23.273133881522611</v>
      </c>
      <c r="R34" s="28">
        <v>962.99092033062823</v>
      </c>
      <c r="S34" s="29">
        <v>996.6666664466926</v>
      </c>
      <c r="T34" s="30">
        <v>3.496995185011964</v>
      </c>
      <c r="U34" s="28">
        <v>972.62436700000001</v>
      </c>
      <c r="V34" s="29">
        <v>1147.6048020000001</v>
      </c>
      <c r="W34" s="30">
        <v>17.990546087151451</v>
      </c>
      <c r="X34" s="28">
        <v>1006.124951</v>
      </c>
      <c r="Y34" s="29">
        <v>1177.1199670000001</v>
      </c>
      <c r="Z34" s="30">
        <v>16.995405573636369</v>
      </c>
      <c r="AA34" s="28">
        <v>966.70335631105922</v>
      </c>
      <c r="AB34" s="29">
        <v>974.92594992231579</v>
      </c>
      <c r="AC34" s="30">
        <v>0.85058084856910465</v>
      </c>
    </row>
    <row r="35" spans="1:29" s="1" customFormat="1" x14ac:dyDescent="0.2">
      <c r="A35" s="49" t="s">
        <v>64</v>
      </c>
      <c r="B35" s="44" t="s">
        <v>65</v>
      </c>
      <c r="C35" s="45">
        <v>19.469168</v>
      </c>
      <c r="D35" s="46">
        <v>16.431415999999999</v>
      </c>
      <c r="E35" s="47">
        <v>-15.602885547035195</v>
      </c>
      <c r="F35" s="45">
        <v>6.7048740000000002</v>
      </c>
      <c r="G35" s="46">
        <v>3.630306</v>
      </c>
      <c r="H35" s="47">
        <v>-45.855716304288499</v>
      </c>
      <c r="I35" s="45">
        <v>2903.7336122945785</v>
      </c>
      <c r="J35" s="46">
        <v>4526.1793358466202</v>
      </c>
      <c r="K35" s="48">
        <v>55.874468535354318</v>
      </c>
      <c r="L35" s="45">
        <v>185.78029900000001</v>
      </c>
      <c r="M35" s="46">
        <v>95.563108</v>
      </c>
      <c r="N35" s="47">
        <v>-48.561226074891827</v>
      </c>
      <c r="O35" s="45">
        <v>69.191761</v>
      </c>
      <c r="P35" s="46">
        <v>14.349975000000001</v>
      </c>
      <c r="Q35" s="47">
        <v>-79.260572656909247</v>
      </c>
      <c r="R35" s="45">
        <v>2685.0060804204713</v>
      </c>
      <c r="S35" s="46">
        <v>6659.4616366927467</v>
      </c>
      <c r="T35" s="47">
        <v>148.02408028997377</v>
      </c>
      <c r="U35" s="45">
        <v>324.636258</v>
      </c>
      <c r="V35" s="46">
        <v>213.97591</v>
      </c>
      <c r="W35" s="47">
        <v>-34.087488773358153</v>
      </c>
      <c r="X35" s="45">
        <v>124.84461</v>
      </c>
      <c r="Y35" s="46">
        <v>57.220889999999997</v>
      </c>
      <c r="Z35" s="47">
        <v>-54.166311224809796</v>
      </c>
      <c r="AA35" s="45">
        <v>2600.3225770019226</v>
      </c>
      <c r="AB35" s="46">
        <v>3739.4718956660759</v>
      </c>
      <c r="AC35" s="47">
        <v>43.808000158870719</v>
      </c>
    </row>
    <row r="36" spans="1:29" s="1" customFormat="1" x14ac:dyDescent="0.2">
      <c r="A36" s="50" t="s">
        <v>66</v>
      </c>
      <c r="B36" s="49" t="s">
        <v>67</v>
      </c>
      <c r="C36" s="28">
        <v>21.630718000000002</v>
      </c>
      <c r="D36" s="29">
        <v>40.245615000000001</v>
      </c>
      <c r="E36" s="30">
        <v>86.05769350790851</v>
      </c>
      <c r="F36" s="28">
        <v>6.3599899999999998</v>
      </c>
      <c r="G36" s="29">
        <v>9.7076060000000002</v>
      </c>
      <c r="H36" s="30">
        <v>52.635554458418966</v>
      </c>
      <c r="I36" s="28">
        <v>3401.0616368893666</v>
      </c>
      <c r="J36" s="29">
        <v>4145.7816685184789</v>
      </c>
      <c r="K36" s="31">
        <v>21.896693184021167</v>
      </c>
      <c r="L36" s="28">
        <v>193.895039</v>
      </c>
      <c r="M36" s="29">
        <v>235.10394199999999</v>
      </c>
      <c r="N36" s="30">
        <v>21.253201326105085</v>
      </c>
      <c r="O36" s="28">
        <v>50.988751000000001</v>
      </c>
      <c r="P36" s="29">
        <v>59.186660000000003</v>
      </c>
      <c r="Q36" s="30">
        <v>16.077877647954164</v>
      </c>
      <c r="R36" s="28">
        <v>3802.7022666234752</v>
      </c>
      <c r="S36" s="29">
        <v>3972.2454688269281</v>
      </c>
      <c r="T36" s="30">
        <v>4.4584926801012781</v>
      </c>
      <c r="U36" s="28">
        <v>280.32511799999997</v>
      </c>
      <c r="V36" s="29">
        <v>344.21530000000001</v>
      </c>
      <c r="W36" s="30">
        <v>22.791458166799039</v>
      </c>
      <c r="X36" s="28">
        <v>74.537861000000007</v>
      </c>
      <c r="Y36" s="29">
        <v>87.617165999999997</v>
      </c>
      <c r="Z36" s="30">
        <v>17.547196585101887</v>
      </c>
      <c r="AA36" s="28">
        <v>3760.8419967940849</v>
      </c>
      <c r="AB36" s="29">
        <v>3928.6285520807651</v>
      </c>
      <c r="AC36" s="30">
        <v>4.4614093181715386</v>
      </c>
    </row>
    <row r="37" spans="1:29" s="1" customFormat="1" x14ac:dyDescent="0.2">
      <c r="A37" s="49" t="s">
        <v>68</v>
      </c>
      <c r="B37" s="44" t="s">
        <v>69</v>
      </c>
      <c r="C37" s="45">
        <v>32.371001999999997</v>
      </c>
      <c r="D37" s="46">
        <v>45.027895000000001</v>
      </c>
      <c r="E37" s="47">
        <v>39.099478601249359</v>
      </c>
      <c r="F37" s="45">
        <v>4.5136909999999997</v>
      </c>
      <c r="G37" s="46">
        <v>4.5049210000000004</v>
      </c>
      <c r="H37" s="47">
        <v>-0.1942977487825237</v>
      </c>
      <c r="I37" s="45">
        <v>7171.7363904618196</v>
      </c>
      <c r="J37" s="46">
        <v>9995.2685074832607</v>
      </c>
      <c r="K37" s="48">
        <v>39.370271902027085</v>
      </c>
      <c r="L37" s="45">
        <v>152.910112</v>
      </c>
      <c r="M37" s="46">
        <v>202.695436</v>
      </c>
      <c r="N37" s="47">
        <v>32.558555708859856</v>
      </c>
      <c r="O37" s="45">
        <v>31.056305999999999</v>
      </c>
      <c r="P37" s="46">
        <v>29.982441999999999</v>
      </c>
      <c r="Q37" s="47">
        <v>-3.457796944684921</v>
      </c>
      <c r="R37" s="45">
        <v>4923.6413371248982</v>
      </c>
      <c r="S37" s="46">
        <v>6760.4712117845511</v>
      </c>
      <c r="T37" s="47">
        <v>37.306329785025483</v>
      </c>
      <c r="U37" s="45">
        <v>286.02305200000001</v>
      </c>
      <c r="V37" s="46">
        <v>309.94871699999999</v>
      </c>
      <c r="W37" s="47">
        <v>8.3649429067696133</v>
      </c>
      <c r="X37" s="45">
        <v>49.408642999999998</v>
      </c>
      <c r="Y37" s="46">
        <v>45.729170000000003</v>
      </c>
      <c r="Z37" s="47">
        <v>-7.4470229834079689</v>
      </c>
      <c r="AA37" s="45">
        <v>5788.9274959443846</v>
      </c>
      <c r="AB37" s="46">
        <v>6777.9213355501524</v>
      </c>
      <c r="AC37" s="47">
        <v>17.084232619922069</v>
      </c>
    </row>
    <row r="38" spans="1:29" s="1" customFormat="1" x14ac:dyDescent="0.2">
      <c r="A38" s="50" t="s">
        <v>70</v>
      </c>
      <c r="B38" s="49" t="s">
        <v>71</v>
      </c>
      <c r="C38" s="28">
        <v>6.4405919999999997</v>
      </c>
      <c r="D38" s="29">
        <v>8.0997979999999998</v>
      </c>
      <c r="E38" s="30">
        <v>25.761700166692748</v>
      </c>
      <c r="F38" s="28">
        <v>2.9594860000000001</v>
      </c>
      <c r="G38" s="29">
        <v>3.2022460000000001</v>
      </c>
      <c r="H38" s="30">
        <v>8.2027757522759046</v>
      </c>
      <c r="I38" s="28">
        <v>2176.2535791688151</v>
      </c>
      <c r="J38" s="29">
        <v>2529.4115442723637</v>
      </c>
      <c r="K38" s="31">
        <v>16.227794797627926</v>
      </c>
      <c r="L38" s="28">
        <v>46.817211</v>
      </c>
      <c r="M38" s="29">
        <v>71.578057999999999</v>
      </c>
      <c r="N38" s="30">
        <v>52.888342707984037</v>
      </c>
      <c r="O38" s="28">
        <v>20.420825000000001</v>
      </c>
      <c r="P38" s="29">
        <v>28.023375000000001</v>
      </c>
      <c r="Q38" s="30">
        <v>37.229396951396446</v>
      </c>
      <c r="R38" s="28">
        <v>2292.6209396535155</v>
      </c>
      <c r="S38" s="29">
        <v>2554.2268909437207</v>
      </c>
      <c r="T38" s="30">
        <v>11.410780856330383</v>
      </c>
      <c r="U38" s="28">
        <v>66.427024000000003</v>
      </c>
      <c r="V38" s="29">
        <v>100.72057</v>
      </c>
      <c r="W38" s="30">
        <v>51.625895509032581</v>
      </c>
      <c r="X38" s="28">
        <v>28.850819000000001</v>
      </c>
      <c r="Y38" s="29">
        <v>40.364784999999998</v>
      </c>
      <c r="Z38" s="30">
        <v>39.90862789718377</v>
      </c>
      <c r="AA38" s="28">
        <v>2302.431137223522</v>
      </c>
      <c r="AB38" s="29">
        <v>2495.2584288507915</v>
      </c>
      <c r="AC38" s="30">
        <v>8.3749428380211164</v>
      </c>
    </row>
    <row r="39" spans="1:29" s="1" customFormat="1" ht="9.75" thickBot="1" x14ac:dyDescent="0.25">
      <c r="A39" s="49" t="s">
        <v>72</v>
      </c>
      <c r="B39" s="52" t="s">
        <v>72</v>
      </c>
      <c r="C39" s="53">
        <v>400.67982099999972</v>
      </c>
      <c r="D39" s="54">
        <v>493.29155800000262</v>
      </c>
      <c r="E39" s="55">
        <v>23.113651386003543</v>
      </c>
      <c r="F39" s="56" t="s">
        <v>73</v>
      </c>
      <c r="G39" s="57" t="s">
        <v>73</v>
      </c>
      <c r="H39" s="58" t="s">
        <v>73</v>
      </c>
      <c r="I39" s="56" t="s">
        <v>73</v>
      </c>
      <c r="J39" s="57" t="s">
        <v>73</v>
      </c>
      <c r="K39" s="59" t="s">
        <v>73</v>
      </c>
      <c r="L39" s="53">
        <v>2942.7481199999893</v>
      </c>
      <c r="M39" s="54">
        <v>3474.3367870000075</v>
      </c>
      <c r="N39" s="55">
        <v>18.064361791182449</v>
      </c>
      <c r="O39" s="56" t="s">
        <v>73</v>
      </c>
      <c r="P39" s="57" t="s">
        <v>73</v>
      </c>
      <c r="Q39" s="58" t="s">
        <v>73</v>
      </c>
      <c r="R39" s="56" t="s">
        <v>73</v>
      </c>
      <c r="S39" s="57" t="s">
        <v>73</v>
      </c>
      <c r="T39" s="58" t="s">
        <v>73</v>
      </c>
      <c r="U39" s="53">
        <v>4418.3233550000004</v>
      </c>
      <c r="V39" s="54">
        <v>5153.1710480000038</v>
      </c>
      <c r="W39" s="55">
        <v>16.63182238955898</v>
      </c>
      <c r="X39" s="56" t="s">
        <v>73</v>
      </c>
      <c r="Y39" s="57" t="s">
        <v>73</v>
      </c>
      <c r="Z39" s="58" t="s">
        <v>73</v>
      </c>
      <c r="AA39" s="56" t="s">
        <v>73</v>
      </c>
      <c r="AB39" s="57" t="s">
        <v>73</v>
      </c>
      <c r="AC39" s="58" t="s">
        <v>73</v>
      </c>
    </row>
    <row r="40" spans="1:29" s="1" customFormat="1" x14ac:dyDescent="0.2">
      <c r="A40" s="49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</row>
    <row r="41" spans="1:29" s="1" customFormat="1" x14ac:dyDescent="0.2">
      <c r="A41" s="50" t="s">
        <v>37</v>
      </c>
      <c r="B41" s="44" t="s">
        <v>38</v>
      </c>
      <c r="C41" s="45">
        <v>221.753096</v>
      </c>
      <c r="D41" s="46">
        <v>335.19913400000002</v>
      </c>
      <c r="E41" s="47">
        <v>51.158716629597812</v>
      </c>
      <c r="F41" s="45">
        <v>835.44909500000006</v>
      </c>
      <c r="G41" s="46">
        <v>1000.552792</v>
      </c>
      <c r="H41" s="47">
        <v>19.762268938719707</v>
      </c>
      <c r="I41" s="45">
        <v>265.42981173496872</v>
      </c>
      <c r="J41" s="46">
        <v>335.01394097354137</v>
      </c>
      <c r="K41" s="48">
        <v>26.215642012379647</v>
      </c>
      <c r="L41" s="45">
        <v>1869.9012419999999</v>
      </c>
      <c r="M41" s="46">
        <v>2447.6806489999999</v>
      </c>
      <c r="N41" s="47">
        <v>30.898926318805021</v>
      </c>
      <c r="O41" s="45">
        <v>7016.251072</v>
      </c>
      <c r="P41" s="46">
        <v>7832.7153580000004</v>
      </c>
      <c r="Q41" s="47">
        <v>11.636759825461397</v>
      </c>
      <c r="R41" s="45">
        <v>266.51002405861453</v>
      </c>
      <c r="S41" s="46">
        <v>312.49452292429385</v>
      </c>
      <c r="T41" s="47">
        <v>17.254322432377165</v>
      </c>
      <c r="U41" s="45">
        <v>2868.7382720000001</v>
      </c>
      <c r="V41" s="46">
        <v>3526.0804790000002</v>
      </c>
      <c r="W41" s="47">
        <v>22.913983245384053</v>
      </c>
      <c r="X41" s="45">
        <v>10906.355822</v>
      </c>
      <c r="Y41" s="46">
        <v>11539.254527999999</v>
      </c>
      <c r="Z41" s="47">
        <v>5.8030263850674446</v>
      </c>
      <c r="AA41" s="45">
        <v>263.03362175413901</v>
      </c>
      <c r="AB41" s="46">
        <v>305.57264080135911</v>
      </c>
      <c r="AC41" s="47">
        <v>16.172464479458014</v>
      </c>
    </row>
    <row r="42" spans="1:29" x14ac:dyDescent="0.2">
      <c r="A42" s="51" t="s">
        <v>75</v>
      </c>
      <c r="B42" s="39" t="s">
        <v>76</v>
      </c>
      <c r="C42" s="40">
        <v>133.62695199999999</v>
      </c>
      <c r="D42" s="41">
        <v>164.17327499999999</v>
      </c>
      <c r="E42" s="42">
        <v>22.859402645059212</v>
      </c>
      <c r="F42" s="40">
        <v>595.31835100000001</v>
      </c>
      <c r="G42" s="41">
        <v>594.13969499999996</v>
      </c>
      <c r="H42" s="42">
        <v>-0.19798751340692755</v>
      </c>
      <c r="I42" s="40">
        <v>224.46301508350444</v>
      </c>
      <c r="J42" s="41">
        <v>276.32100056872986</v>
      </c>
      <c r="K42" s="43">
        <v>23.103131473990612</v>
      </c>
      <c r="L42" s="40">
        <v>986.195424</v>
      </c>
      <c r="M42" s="41">
        <v>1167.26631</v>
      </c>
      <c r="N42" s="42">
        <v>18.360548182791003</v>
      </c>
      <c r="O42" s="40">
        <v>4587.6486580000001</v>
      </c>
      <c r="P42" s="41">
        <v>4433.7243449999996</v>
      </c>
      <c r="Q42" s="42">
        <v>-3.3551896510554569</v>
      </c>
      <c r="R42" s="40">
        <v>214.96751332085117</v>
      </c>
      <c r="S42" s="41">
        <v>263.26993271838148</v>
      </c>
      <c r="T42" s="42">
        <v>22.469636761084089</v>
      </c>
      <c r="U42" s="40">
        <v>1461.054009</v>
      </c>
      <c r="V42" s="41">
        <v>1523.798303</v>
      </c>
      <c r="W42" s="42">
        <v>4.2944541141873849</v>
      </c>
      <c r="X42" s="40">
        <v>6784.4067160000004</v>
      </c>
      <c r="Y42" s="41">
        <v>6005.2689149999997</v>
      </c>
      <c r="Z42" s="42">
        <v>-11.484243701995666</v>
      </c>
      <c r="AA42" s="40">
        <v>215.35472004564883</v>
      </c>
      <c r="AB42" s="41">
        <v>253.74355829325924</v>
      </c>
      <c r="AC42" s="42">
        <v>17.825863412454158</v>
      </c>
    </row>
    <row r="43" spans="1:29" x14ac:dyDescent="0.2">
      <c r="A43" s="32" t="s">
        <v>77</v>
      </c>
      <c r="B43" s="33" t="s">
        <v>78</v>
      </c>
      <c r="C43" s="34">
        <v>29.320930000000001</v>
      </c>
      <c r="D43" s="35">
        <v>78.036461000000003</v>
      </c>
      <c r="E43" s="36">
        <v>166.14592715851782</v>
      </c>
      <c r="F43" s="34">
        <v>62.875897999999999</v>
      </c>
      <c r="G43" s="35">
        <v>156.50597300000001</v>
      </c>
      <c r="H43" s="36">
        <v>148.91250539276592</v>
      </c>
      <c r="I43" s="34">
        <v>466.33019857624936</v>
      </c>
      <c r="J43" s="35">
        <v>498.61650328195464</v>
      </c>
      <c r="K43" s="37">
        <v>6.9234857198350985</v>
      </c>
      <c r="L43" s="34">
        <v>303.11764799999997</v>
      </c>
      <c r="M43" s="35">
        <v>477.44446199999999</v>
      </c>
      <c r="N43" s="36">
        <v>57.511271663073884</v>
      </c>
      <c r="O43" s="34">
        <v>641.18266300000005</v>
      </c>
      <c r="P43" s="35">
        <v>1010.251939</v>
      </c>
      <c r="Q43" s="36">
        <v>57.5607073143835</v>
      </c>
      <c r="R43" s="34">
        <v>472.74772930034754</v>
      </c>
      <c r="S43" s="35">
        <v>472.5994017617025</v>
      </c>
      <c r="T43" s="36">
        <v>-3.1375621595175485E-2</v>
      </c>
      <c r="U43" s="34">
        <v>478.95140800000001</v>
      </c>
      <c r="V43" s="35">
        <v>709.74622699999998</v>
      </c>
      <c r="W43" s="36">
        <v>48.187522814422955</v>
      </c>
      <c r="X43" s="34">
        <v>998.68626500000005</v>
      </c>
      <c r="Y43" s="35">
        <v>1512.9676850000001</v>
      </c>
      <c r="Z43" s="36">
        <v>51.495793826702929</v>
      </c>
      <c r="AA43" s="34">
        <v>479.5814509374473</v>
      </c>
      <c r="AB43" s="35">
        <v>469.10864920422932</v>
      </c>
      <c r="AC43" s="36">
        <v>-2.1837378640784721</v>
      </c>
    </row>
    <row r="44" spans="1:29" x14ac:dyDescent="0.2">
      <c r="A44" s="51" t="s">
        <v>79</v>
      </c>
      <c r="B44" s="39" t="s">
        <v>80</v>
      </c>
      <c r="C44" s="40">
        <v>17.409904999999998</v>
      </c>
      <c r="D44" s="41">
        <v>24.884499000000002</v>
      </c>
      <c r="E44" s="42">
        <v>42.932997049668018</v>
      </c>
      <c r="F44" s="40">
        <v>44.100464000000002</v>
      </c>
      <c r="G44" s="41">
        <v>58.837268000000002</v>
      </c>
      <c r="H44" s="42">
        <v>33.416437523197033</v>
      </c>
      <c r="I44" s="40">
        <v>394.77827262769836</v>
      </c>
      <c r="J44" s="41">
        <v>422.93770336175368</v>
      </c>
      <c r="K44" s="43">
        <v>7.1329737947892324</v>
      </c>
      <c r="L44" s="40">
        <v>144.350459</v>
      </c>
      <c r="M44" s="41">
        <v>232.80059499999999</v>
      </c>
      <c r="N44" s="42">
        <v>61.27457897449429</v>
      </c>
      <c r="O44" s="40">
        <v>417.45497999999998</v>
      </c>
      <c r="P44" s="41">
        <v>546.16790900000001</v>
      </c>
      <c r="Q44" s="42">
        <v>30.83276884132513</v>
      </c>
      <c r="R44" s="40">
        <v>345.78688940302021</v>
      </c>
      <c r="S44" s="41">
        <v>426.24363527004652</v>
      </c>
      <c r="T44" s="42">
        <v>23.267725970157493</v>
      </c>
      <c r="U44" s="40">
        <v>223.18673699999999</v>
      </c>
      <c r="V44" s="41">
        <v>462.90084899999999</v>
      </c>
      <c r="W44" s="42">
        <v>107.40517793402753</v>
      </c>
      <c r="X44" s="40">
        <v>663.607395</v>
      </c>
      <c r="Y44" s="41">
        <v>1102.773713</v>
      </c>
      <c r="Z44" s="42">
        <v>66.178635336033295</v>
      </c>
      <c r="AA44" s="40">
        <v>336.32346276068847</v>
      </c>
      <c r="AB44" s="41">
        <v>419.76050348599489</v>
      </c>
      <c r="AC44" s="42">
        <v>24.808569714529895</v>
      </c>
    </row>
    <row r="45" spans="1:29" s="1" customFormat="1" x14ac:dyDescent="0.2">
      <c r="A45" s="50" t="s">
        <v>29</v>
      </c>
      <c r="B45" s="44" t="s">
        <v>81</v>
      </c>
      <c r="C45" s="45">
        <v>80.784856000000005</v>
      </c>
      <c r="D45" s="46">
        <v>123.987756</v>
      </c>
      <c r="E45" s="47">
        <v>53.478958977162748</v>
      </c>
      <c r="F45" s="45">
        <v>68.868512999999993</v>
      </c>
      <c r="G45" s="46">
        <v>104.380809</v>
      </c>
      <c r="H45" s="47">
        <v>51.565359048771683</v>
      </c>
      <c r="I45" s="45">
        <v>1173.0303513305132</v>
      </c>
      <c r="J45" s="46">
        <v>1187.8405349397131</v>
      </c>
      <c r="K45" s="48">
        <v>1.2625575793841382</v>
      </c>
      <c r="L45" s="45">
        <v>789.81143099999997</v>
      </c>
      <c r="M45" s="46">
        <v>1052.3337280000001</v>
      </c>
      <c r="N45" s="47">
        <v>33.238604392900982</v>
      </c>
      <c r="O45" s="45">
        <v>692.83939799999996</v>
      </c>
      <c r="P45" s="46">
        <v>963.20057499999996</v>
      </c>
      <c r="Q45" s="47">
        <v>39.022200206922996</v>
      </c>
      <c r="R45" s="45">
        <v>1139.9632198745142</v>
      </c>
      <c r="S45" s="46">
        <v>1092.5385172242036</v>
      </c>
      <c r="T45" s="47">
        <v>-4.1601958575059106</v>
      </c>
      <c r="U45" s="45">
        <v>1264.844742</v>
      </c>
      <c r="V45" s="46">
        <v>1486.0041309999999</v>
      </c>
      <c r="W45" s="47">
        <v>17.485101661591919</v>
      </c>
      <c r="X45" s="45">
        <v>1099.6760340000001</v>
      </c>
      <c r="Y45" s="46">
        <v>1340.4029190000001</v>
      </c>
      <c r="Z45" s="47">
        <v>21.890709405057372</v>
      </c>
      <c r="AA45" s="45">
        <v>1150.1976062888352</v>
      </c>
      <c r="AB45" s="46">
        <v>1108.6249589105826</v>
      </c>
      <c r="AC45" s="47">
        <v>-3.6143917489437904</v>
      </c>
    </row>
    <row r="46" spans="1:29" x14ac:dyDescent="0.2">
      <c r="A46" s="51" t="s">
        <v>35</v>
      </c>
      <c r="B46" s="39" t="s">
        <v>36</v>
      </c>
      <c r="C46" s="40">
        <v>46.258676999999999</v>
      </c>
      <c r="D46" s="41">
        <v>67.502780999999999</v>
      </c>
      <c r="E46" s="42">
        <v>45.924581889793338</v>
      </c>
      <c r="F46" s="40">
        <v>35.683782000000001</v>
      </c>
      <c r="G46" s="41">
        <v>58.216307</v>
      </c>
      <c r="H46" s="42">
        <v>63.145002399129105</v>
      </c>
      <c r="I46" s="40">
        <v>1296.3501738689019</v>
      </c>
      <c r="J46" s="41">
        <v>1159.516714105551</v>
      </c>
      <c r="K46" s="43">
        <v>-10.555285332741327</v>
      </c>
      <c r="L46" s="40">
        <v>446.797619</v>
      </c>
      <c r="M46" s="41">
        <v>571.59819300000004</v>
      </c>
      <c r="N46" s="42">
        <v>27.93223792895818</v>
      </c>
      <c r="O46" s="40">
        <v>373.478904</v>
      </c>
      <c r="P46" s="41">
        <v>574.46756700000003</v>
      </c>
      <c r="Q46" s="42">
        <v>53.815265292735262</v>
      </c>
      <c r="R46" s="40">
        <v>1196.312868584406</v>
      </c>
      <c r="S46" s="41">
        <v>995.00515927298636</v>
      </c>
      <c r="T46" s="42">
        <v>-16.827346306959534</v>
      </c>
      <c r="U46" s="40">
        <v>715.00120000000004</v>
      </c>
      <c r="V46" s="41">
        <v>817.64541099999997</v>
      </c>
      <c r="W46" s="42">
        <v>14.355809612627212</v>
      </c>
      <c r="X46" s="40">
        <v>599.07523800000001</v>
      </c>
      <c r="Y46" s="41">
        <v>775.93879200000003</v>
      </c>
      <c r="Z46" s="42">
        <v>29.522761546689068</v>
      </c>
      <c r="AA46" s="40">
        <v>1193.5081850270033</v>
      </c>
      <c r="AB46" s="41">
        <v>1053.749882632495</v>
      </c>
      <c r="AC46" s="42">
        <v>-11.70987381132591</v>
      </c>
    </row>
    <row r="47" spans="1:29" x14ac:dyDescent="0.2">
      <c r="A47" s="32" t="s">
        <v>82</v>
      </c>
      <c r="B47" s="33" t="s">
        <v>83</v>
      </c>
      <c r="C47" s="34">
        <v>12.483971</v>
      </c>
      <c r="D47" s="35">
        <v>27.542974000000001</v>
      </c>
      <c r="E47" s="36">
        <v>120.62670603768626</v>
      </c>
      <c r="F47" s="34">
        <v>9.6095050000000004</v>
      </c>
      <c r="G47" s="35">
        <v>14.796466000000001</v>
      </c>
      <c r="H47" s="36">
        <v>53.977400500858266</v>
      </c>
      <c r="I47" s="34">
        <v>1299.1273744069024</v>
      </c>
      <c r="J47" s="35">
        <v>1861.4562423216464</v>
      </c>
      <c r="K47" s="37">
        <v>43.285121920509681</v>
      </c>
      <c r="L47" s="34">
        <v>158.960757</v>
      </c>
      <c r="M47" s="35">
        <v>265.88629500000002</v>
      </c>
      <c r="N47" s="36">
        <v>67.265367892026347</v>
      </c>
      <c r="O47" s="34">
        <v>111.548402</v>
      </c>
      <c r="P47" s="35">
        <v>148.59333699999999</v>
      </c>
      <c r="Q47" s="36">
        <v>33.209740646934584</v>
      </c>
      <c r="R47" s="34">
        <v>1425.0384061978764</v>
      </c>
      <c r="S47" s="35">
        <v>1789.35543388463</v>
      </c>
      <c r="T47" s="36">
        <v>25.565418174151699</v>
      </c>
      <c r="U47" s="34">
        <v>273.04117500000001</v>
      </c>
      <c r="V47" s="35">
        <v>353.14732600000002</v>
      </c>
      <c r="W47" s="36">
        <v>29.338487501015198</v>
      </c>
      <c r="X47" s="34">
        <v>188.22721899999999</v>
      </c>
      <c r="Y47" s="35">
        <v>209.684763</v>
      </c>
      <c r="Z47" s="36">
        <v>11.39980929113127</v>
      </c>
      <c r="AA47" s="34">
        <v>1450.5934712874871</v>
      </c>
      <c r="AB47" s="35">
        <v>1684.1821072139612</v>
      </c>
      <c r="AC47" s="36">
        <v>16.102970304915985</v>
      </c>
    </row>
    <row r="48" spans="1:29" s="1" customFormat="1" x14ac:dyDescent="0.2">
      <c r="A48" s="49" t="s">
        <v>68</v>
      </c>
      <c r="B48" s="49" t="s">
        <v>69</v>
      </c>
      <c r="C48" s="28">
        <v>51.007496000000003</v>
      </c>
      <c r="D48" s="29">
        <v>94.043284</v>
      </c>
      <c r="E48" s="30">
        <v>84.371497083487483</v>
      </c>
      <c r="F48" s="28">
        <v>17.939699000000001</v>
      </c>
      <c r="G48" s="29">
        <v>20.647494999999999</v>
      </c>
      <c r="H48" s="30">
        <v>15.093876435719444</v>
      </c>
      <c r="I48" s="28">
        <v>2843.2749066748556</v>
      </c>
      <c r="J48" s="29">
        <v>4554.7067089736556</v>
      </c>
      <c r="K48" s="31">
        <v>60.192273293062605</v>
      </c>
      <c r="L48" s="28">
        <v>583.51543700000002</v>
      </c>
      <c r="M48" s="29">
        <v>755.13149699999997</v>
      </c>
      <c r="N48" s="30">
        <v>29.410714630331181</v>
      </c>
      <c r="O48" s="28">
        <v>179.54264499999999</v>
      </c>
      <c r="P48" s="29">
        <v>217.752308</v>
      </c>
      <c r="Q48" s="30">
        <v>21.281664308777447</v>
      </c>
      <c r="R48" s="28">
        <v>3250.0102524389126</v>
      </c>
      <c r="S48" s="29">
        <v>3467.846122668881</v>
      </c>
      <c r="T48" s="30">
        <v>6.7026210168567024</v>
      </c>
      <c r="U48" s="28">
        <v>991.90924900000005</v>
      </c>
      <c r="V48" s="29">
        <v>1067.9150609999999</v>
      </c>
      <c r="W48" s="30">
        <v>7.6625772041772677</v>
      </c>
      <c r="X48" s="28">
        <v>289.52996300000001</v>
      </c>
      <c r="Y48" s="29">
        <v>335.128199</v>
      </c>
      <c r="Z48" s="30">
        <v>15.749055996667249</v>
      </c>
      <c r="AA48" s="28">
        <v>3425.9295263336871</v>
      </c>
      <c r="AB48" s="29">
        <v>3186.5866978266422</v>
      </c>
      <c r="AC48" s="30">
        <v>-6.9862157603452379</v>
      </c>
    </row>
    <row r="49" spans="1:29" x14ac:dyDescent="0.2">
      <c r="A49" s="32" t="s">
        <v>84</v>
      </c>
      <c r="B49" s="33" t="s">
        <v>85</v>
      </c>
      <c r="C49" s="34">
        <v>28.450337999999999</v>
      </c>
      <c r="D49" s="35">
        <v>56.281582</v>
      </c>
      <c r="E49" s="36">
        <v>97.823948523915604</v>
      </c>
      <c r="F49" s="34">
        <v>8.0758530000000004</v>
      </c>
      <c r="G49" s="35">
        <v>7.5728220000000004</v>
      </c>
      <c r="H49" s="36">
        <v>-6.2288280878812436</v>
      </c>
      <c r="I49" s="34">
        <v>3522.8895325360672</v>
      </c>
      <c r="J49" s="35">
        <v>7432.0487131481495</v>
      </c>
      <c r="K49" s="37">
        <v>110.96456884351826</v>
      </c>
      <c r="L49" s="34">
        <v>231.41054700000001</v>
      </c>
      <c r="M49" s="35">
        <v>382.771726</v>
      </c>
      <c r="N49" s="36">
        <v>65.408072778981847</v>
      </c>
      <c r="O49" s="34">
        <v>50.499972</v>
      </c>
      <c r="P49" s="35">
        <v>59.111916999999998</v>
      </c>
      <c r="Q49" s="36">
        <v>17.053365890975147</v>
      </c>
      <c r="R49" s="34">
        <v>4582.3896100378033</v>
      </c>
      <c r="S49" s="35">
        <v>6475.3732483417853</v>
      </c>
      <c r="T49" s="36">
        <v>41.309967056432065</v>
      </c>
      <c r="U49" s="34">
        <v>404.27375899999998</v>
      </c>
      <c r="V49" s="35">
        <v>516.75857699999995</v>
      </c>
      <c r="W49" s="36">
        <v>27.823922650393929</v>
      </c>
      <c r="X49" s="34">
        <v>81.611063000000001</v>
      </c>
      <c r="Y49" s="35">
        <v>96.976727999999994</v>
      </c>
      <c r="Z49" s="36">
        <v>18.82791920012119</v>
      </c>
      <c r="AA49" s="34">
        <v>4953.6636840522469</v>
      </c>
      <c r="AB49" s="35">
        <v>5328.6864555793218</v>
      </c>
      <c r="AC49" s="36">
        <v>7.5706143058201114</v>
      </c>
    </row>
    <row r="50" spans="1:29" s="1" customFormat="1" x14ac:dyDescent="0.2">
      <c r="A50" s="49" t="s">
        <v>86</v>
      </c>
      <c r="B50" s="49" t="s">
        <v>87</v>
      </c>
      <c r="C50" s="28">
        <v>70.393984000000003</v>
      </c>
      <c r="D50" s="29">
        <v>66.882754000000006</v>
      </c>
      <c r="E50" s="30">
        <v>-4.9879688582478821</v>
      </c>
      <c r="F50" s="28">
        <v>91.431040999999993</v>
      </c>
      <c r="G50" s="29">
        <v>82.086341000000004</v>
      </c>
      <c r="H50" s="30">
        <v>-10.220489559995261</v>
      </c>
      <c r="I50" s="28">
        <v>769.91340391716642</v>
      </c>
      <c r="J50" s="29">
        <v>814.7854220959855</v>
      </c>
      <c r="K50" s="31">
        <v>5.8281902809483643</v>
      </c>
      <c r="L50" s="28">
        <v>677.756844</v>
      </c>
      <c r="M50" s="29">
        <v>589.59009700000001</v>
      </c>
      <c r="N50" s="30">
        <v>-13.008610356430427</v>
      </c>
      <c r="O50" s="28">
        <v>837.82565099999999</v>
      </c>
      <c r="P50" s="29">
        <v>735.281384</v>
      </c>
      <c r="Q50" s="30">
        <v>-12.239332476584675</v>
      </c>
      <c r="R50" s="28">
        <v>808.94735460898414</v>
      </c>
      <c r="S50" s="29">
        <v>801.85641827700613</v>
      </c>
      <c r="T50" s="30">
        <v>-0.87656338716942672</v>
      </c>
      <c r="U50" s="28">
        <v>1010.868821</v>
      </c>
      <c r="V50" s="29">
        <v>916.59317199999998</v>
      </c>
      <c r="W50" s="30">
        <v>-9.3262001004975161</v>
      </c>
      <c r="X50" s="28">
        <v>1218.1932870000001</v>
      </c>
      <c r="Y50" s="29">
        <v>1128.4512440000001</v>
      </c>
      <c r="Z50" s="30">
        <v>-7.3668147705036491</v>
      </c>
      <c r="AA50" s="28">
        <v>829.80987646831454</v>
      </c>
      <c r="AB50" s="29">
        <v>812.25766454115399</v>
      </c>
      <c r="AC50" s="30">
        <v>-2.1152088478222364</v>
      </c>
    </row>
    <row r="51" spans="1:29" s="1" customFormat="1" x14ac:dyDescent="0.2">
      <c r="A51" s="50" t="s">
        <v>88</v>
      </c>
      <c r="B51" s="44" t="s">
        <v>89</v>
      </c>
      <c r="C51" s="45">
        <v>69.435208000000003</v>
      </c>
      <c r="D51" s="46">
        <v>134.80704</v>
      </c>
      <c r="E51" s="47">
        <v>94.147960210618223</v>
      </c>
      <c r="F51" s="45">
        <v>55.360182000000002</v>
      </c>
      <c r="G51" s="46">
        <v>80.184188000000006</v>
      </c>
      <c r="H51" s="47">
        <v>44.84090388286657</v>
      </c>
      <c r="I51" s="45">
        <v>1254.2445760022972</v>
      </c>
      <c r="J51" s="46">
        <v>1681.2172494656925</v>
      </c>
      <c r="K51" s="48">
        <v>34.042218051626108</v>
      </c>
      <c r="L51" s="45">
        <v>591.27558399999998</v>
      </c>
      <c r="M51" s="46">
        <v>871.80518800000004</v>
      </c>
      <c r="N51" s="47">
        <v>47.444814497870439</v>
      </c>
      <c r="O51" s="45">
        <v>426.47569700000003</v>
      </c>
      <c r="P51" s="46">
        <v>552.70393799999999</v>
      </c>
      <c r="Q51" s="47">
        <v>29.597991606072682</v>
      </c>
      <c r="R51" s="45">
        <v>1386.4226922173245</v>
      </c>
      <c r="S51" s="46">
        <v>1577.3457145152456</v>
      </c>
      <c r="T51" s="47">
        <v>13.770910081728061</v>
      </c>
      <c r="U51" s="45">
        <v>861.89740500000005</v>
      </c>
      <c r="V51" s="46">
        <v>1281.9686380000001</v>
      </c>
      <c r="W51" s="47">
        <v>48.737962379640763</v>
      </c>
      <c r="X51" s="45">
        <v>612.85338300000001</v>
      </c>
      <c r="Y51" s="46">
        <v>872.18910900000003</v>
      </c>
      <c r="Z51" s="47">
        <v>42.316112335142321</v>
      </c>
      <c r="AA51" s="45">
        <v>1406.3680301165932</v>
      </c>
      <c r="AB51" s="46">
        <v>1469.8287616430212</v>
      </c>
      <c r="AC51" s="47">
        <v>4.5123843949415487</v>
      </c>
    </row>
    <row r="52" spans="1:29" x14ac:dyDescent="0.2">
      <c r="A52" s="51" t="s">
        <v>90</v>
      </c>
      <c r="B52" s="39" t="s">
        <v>91</v>
      </c>
      <c r="C52" s="40">
        <v>26.913489999999999</v>
      </c>
      <c r="D52" s="41">
        <v>69.455645000000004</v>
      </c>
      <c r="E52" s="42">
        <v>158.07000504208114</v>
      </c>
      <c r="F52" s="40">
        <v>39.177253999999998</v>
      </c>
      <c r="G52" s="41">
        <v>60.323746999999997</v>
      </c>
      <c r="H52" s="42">
        <v>53.976455317669789</v>
      </c>
      <c r="I52" s="40">
        <v>686.96723869416678</v>
      </c>
      <c r="J52" s="41">
        <v>1151.381478342186</v>
      </c>
      <c r="K52" s="43">
        <v>67.603549847705821</v>
      </c>
      <c r="L52" s="40">
        <v>181.35432499999999</v>
      </c>
      <c r="M52" s="41">
        <v>394.193826</v>
      </c>
      <c r="N52" s="42">
        <v>117.36113875420395</v>
      </c>
      <c r="O52" s="40">
        <v>252.39212800000001</v>
      </c>
      <c r="P52" s="41">
        <v>375.76441</v>
      </c>
      <c r="Q52" s="42">
        <v>48.881192522771542</v>
      </c>
      <c r="R52" s="40">
        <v>718.5419229873919</v>
      </c>
      <c r="S52" s="41">
        <v>1049.0451344234543</v>
      </c>
      <c r="T52" s="42">
        <v>45.996371382475587</v>
      </c>
      <c r="U52" s="40">
        <v>247.33247900000001</v>
      </c>
      <c r="V52" s="41">
        <v>546.02215200000001</v>
      </c>
      <c r="W52" s="42">
        <v>120.76443587499885</v>
      </c>
      <c r="X52" s="40">
        <v>355.76217500000001</v>
      </c>
      <c r="Y52" s="41">
        <v>582.93001000000004</v>
      </c>
      <c r="Z52" s="42">
        <v>63.853847025755343</v>
      </c>
      <c r="AA52" s="40">
        <v>695.21859371362336</v>
      </c>
      <c r="AB52" s="41">
        <v>936.68560999287035</v>
      </c>
      <c r="AC52" s="42">
        <v>34.732531388352484</v>
      </c>
    </row>
    <row r="53" spans="1:29" x14ac:dyDescent="0.2">
      <c r="A53" s="32" t="s">
        <v>92</v>
      </c>
      <c r="B53" s="33" t="s">
        <v>93</v>
      </c>
      <c r="C53" s="34">
        <v>27.676701999999999</v>
      </c>
      <c r="D53" s="35">
        <v>46.831187999999997</v>
      </c>
      <c r="E53" s="36">
        <v>69.207978609590114</v>
      </c>
      <c r="F53" s="34">
        <v>7.2370450000000002</v>
      </c>
      <c r="G53" s="35">
        <v>9.6067400000000003</v>
      </c>
      <c r="H53" s="36">
        <v>32.743958342113388</v>
      </c>
      <c r="I53" s="34">
        <v>3824.3097838966041</v>
      </c>
      <c r="J53" s="35">
        <v>4874.8262157610179</v>
      </c>
      <c r="K53" s="37">
        <v>27.469438702061378</v>
      </c>
      <c r="L53" s="34">
        <v>262.63998800000002</v>
      </c>
      <c r="M53" s="35">
        <v>291.91136799999998</v>
      </c>
      <c r="N53" s="36">
        <v>11.145058383112616</v>
      </c>
      <c r="O53" s="34">
        <v>68.707419999999999</v>
      </c>
      <c r="P53" s="35">
        <v>66.294235999999998</v>
      </c>
      <c r="Q53" s="36">
        <v>-3.5122611211423793</v>
      </c>
      <c r="R53" s="34">
        <v>3822.5855082318626</v>
      </c>
      <c r="S53" s="35">
        <v>4403.2692072957889</v>
      </c>
      <c r="T53" s="36">
        <v>15.190862253138238</v>
      </c>
      <c r="U53" s="34">
        <v>397.50195300000001</v>
      </c>
      <c r="V53" s="35">
        <v>452.21410900000001</v>
      </c>
      <c r="W53" s="36">
        <v>13.763996777142884</v>
      </c>
      <c r="X53" s="34">
        <v>101.768863</v>
      </c>
      <c r="Y53" s="35">
        <v>108.244197</v>
      </c>
      <c r="Z53" s="36">
        <v>6.3627850494900384</v>
      </c>
      <c r="AA53" s="34">
        <v>3905.9289971629141</v>
      </c>
      <c r="AB53" s="35">
        <v>4177.7214994721617</v>
      </c>
      <c r="AC53" s="36">
        <v>6.958459882569934</v>
      </c>
    </row>
    <row r="54" spans="1:29" s="1" customFormat="1" x14ac:dyDescent="0.2">
      <c r="A54" s="49" t="s">
        <v>53</v>
      </c>
      <c r="B54" s="49" t="s">
        <v>54</v>
      </c>
      <c r="C54" s="28">
        <v>37.294089</v>
      </c>
      <c r="D54" s="29">
        <v>50.184322000000002</v>
      </c>
      <c r="E54" s="30">
        <v>34.563742795808736</v>
      </c>
      <c r="F54" s="28">
        <v>3.938472</v>
      </c>
      <c r="G54" s="29">
        <v>5.5497670000000001</v>
      </c>
      <c r="H54" s="30">
        <v>40.911678437729158</v>
      </c>
      <c r="I54" s="28">
        <v>9469.1771326544913</v>
      </c>
      <c r="J54" s="29">
        <v>9042.5998064423256</v>
      </c>
      <c r="K54" s="31">
        <v>-4.5049038605594616</v>
      </c>
      <c r="L54" s="28">
        <v>321.62128200000001</v>
      </c>
      <c r="M54" s="29">
        <v>402.316822</v>
      </c>
      <c r="N54" s="30">
        <v>25.090236410412658</v>
      </c>
      <c r="O54" s="28">
        <v>38.924481999999998</v>
      </c>
      <c r="P54" s="29">
        <v>57.97972</v>
      </c>
      <c r="Q54" s="30">
        <v>48.954377864296305</v>
      </c>
      <c r="R54" s="28">
        <v>8262.6990899968823</v>
      </c>
      <c r="S54" s="29">
        <v>6938.9231614088512</v>
      </c>
      <c r="T54" s="30">
        <v>-16.021107802299628</v>
      </c>
      <c r="U54" s="28">
        <v>571.69463499999995</v>
      </c>
      <c r="V54" s="29">
        <v>592.67138699999998</v>
      </c>
      <c r="W54" s="30">
        <v>3.6692231684140264</v>
      </c>
      <c r="X54" s="28">
        <v>67.869208999999998</v>
      </c>
      <c r="Y54" s="29">
        <v>88.737773000000004</v>
      </c>
      <c r="Z54" s="30">
        <v>30.748205714317379</v>
      </c>
      <c r="AA54" s="28">
        <v>8423.475732566736</v>
      </c>
      <c r="AB54" s="29">
        <v>6678.9076056709237</v>
      </c>
      <c r="AC54" s="30">
        <v>-20.710787117851904</v>
      </c>
    </row>
    <row r="55" spans="1:29" s="1" customFormat="1" x14ac:dyDescent="0.2">
      <c r="A55" s="50" t="s">
        <v>41</v>
      </c>
      <c r="B55" s="44" t="s">
        <v>94</v>
      </c>
      <c r="C55" s="45">
        <v>10.25563</v>
      </c>
      <c r="D55" s="46">
        <v>16.824453999999999</v>
      </c>
      <c r="E55" s="47">
        <v>64.050906672725134</v>
      </c>
      <c r="F55" s="45">
        <v>14.783015000000001</v>
      </c>
      <c r="G55" s="46">
        <v>17.948024</v>
      </c>
      <c r="H55" s="47">
        <v>21.40976654626947</v>
      </c>
      <c r="I55" s="45">
        <v>693.74413812067428</v>
      </c>
      <c r="J55" s="46">
        <v>937.39867965409451</v>
      </c>
      <c r="K55" s="48">
        <v>35.121672118696502</v>
      </c>
      <c r="L55" s="45">
        <v>388.81811399999998</v>
      </c>
      <c r="M55" s="46">
        <v>165.964021</v>
      </c>
      <c r="N55" s="47">
        <v>-57.315769244228164</v>
      </c>
      <c r="O55" s="45">
        <v>708.30548099999999</v>
      </c>
      <c r="P55" s="46">
        <v>240.571867</v>
      </c>
      <c r="Q55" s="47">
        <v>-66.035577381053756</v>
      </c>
      <c r="R55" s="45">
        <v>548.94127524053431</v>
      </c>
      <c r="S55" s="46">
        <v>689.87293929925727</v>
      </c>
      <c r="T55" s="47">
        <v>25.673358957562399</v>
      </c>
      <c r="U55" s="45">
        <v>568.84555599999999</v>
      </c>
      <c r="V55" s="46">
        <v>247.81246899999999</v>
      </c>
      <c r="W55" s="47">
        <v>-56.435896108152072</v>
      </c>
      <c r="X55" s="45">
        <v>1026.1509080000001</v>
      </c>
      <c r="Y55" s="46">
        <v>381.85771299999999</v>
      </c>
      <c r="Z55" s="47">
        <v>-62.787372693139986</v>
      </c>
      <c r="AA55" s="45">
        <v>554.34883072773141</v>
      </c>
      <c r="AB55" s="46">
        <v>648.96546688321052</v>
      </c>
      <c r="AC55" s="47">
        <v>17.068068138841276</v>
      </c>
    </row>
    <row r="56" spans="1:29" x14ac:dyDescent="0.2">
      <c r="A56" s="51" t="s">
        <v>45</v>
      </c>
      <c r="B56" s="39" t="s">
        <v>46</v>
      </c>
      <c r="C56" s="40">
        <v>6.3534280000000001</v>
      </c>
      <c r="D56" s="41">
        <v>12.273004</v>
      </c>
      <c r="E56" s="42">
        <v>93.171371423426848</v>
      </c>
      <c r="F56" s="40">
        <v>10.919274</v>
      </c>
      <c r="G56" s="41">
        <v>14.261704</v>
      </c>
      <c r="H56" s="42">
        <v>30.610368418266631</v>
      </c>
      <c r="I56" s="40">
        <v>581.85443464464754</v>
      </c>
      <c r="J56" s="41">
        <v>860.55663474715232</v>
      </c>
      <c r="K56" s="43">
        <v>47.898956080435283</v>
      </c>
      <c r="L56" s="40">
        <v>354.73505</v>
      </c>
      <c r="M56" s="41">
        <v>124.67682499999999</v>
      </c>
      <c r="N56" s="42">
        <v>-64.853536463340731</v>
      </c>
      <c r="O56" s="40">
        <v>675.94499900000005</v>
      </c>
      <c r="P56" s="41">
        <v>205.55955</v>
      </c>
      <c r="Q56" s="42">
        <v>-69.589308256721054</v>
      </c>
      <c r="R56" s="40">
        <v>524.7986900188605</v>
      </c>
      <c r="S56" s="41">
        <v>606.52411916644098</v>
      </c>
      <c r="T56" s="42">
        <v>15.572719730806384</v>
      </c>
      <c r="U56" s="40">
        <v>518.09260200000006</v>
      </c>
      <c r="V56" s="41">
        <v>186.185259</v>
      </c>
      <c r="W56" s="42">
        <v>-64.063324146828876</v>
      </c>
      <c r="X56" s="40">
        <v>978.06022499999995</v>
      </c>
      <c r="Y56" s="41">
        <v>326.387969</v>
      </c>
      <c r="Z56" s="42">
        <v>-66.629052009552893</v>
      </c>
      <c r="AA56" s="40">
        <v>529.71441712600063</v>
      </c>
      <c r="AB56" s="41">
        <v>570.44155019084053</v>
      </c>
      <c r="AC56" s="42">
        <v>7.6885075708921669</v>
      </c>
    </row>
    <row r="57" spans="1:29" s="1" customFormat="1" x14ac:dyDescent="0.2">
      <c r="A57" s="50" t="s">
        <v>70</v>
      </c>
      <c r="B57" s="44" t="s">
        <v>95</v>
      </c>
      <c r="C57" s="45">
        <v>52.744112000000001</v>
      </c>
      <c r="D57" s="46">
        <v>37.575977999999999</v>
      </c>
      <c r="E57" s="47">
        <v>-28.757966386845236</v>
      </c>
      <c r="F57" s="45">
        <v>18.118773000000001</v>
      </c>
      <c r="G57" s="46">
        <v>10.124243999999999</v>
      </c>
      <c r="H57" s="47">
        <v>-44.122905011283052</v>
      </c>
      <c r="I57" s="45">
        <v>2911.0200784567473</v>
      </c>
      <c r="J57" s="46">
        <v>3711.4848279041876</v>
      </c>
      <c r="K57" s="48">
        <v>27.497740581432197</v>
      </c>
      <c r="L57" s="45">
        <v>268.30293499999999</v>
      </c>
      <c r="M57" s="46">
        <v>312.54431799999998</v>
      </c>
      <c r="N57" s="47">
        <v>16.489339932118142</v>
      </c>
      <c r="O57" s="45">
        <v>83.073267999999999</v>
      </c>
      <c r="P57" s="46">
        <v>92.067943</v>
      </c>
      <c r="Q57" s="47">
        <v>10.827399976608598</v>
      </c>
      <c r="R57" s="45">
        <v>3229.7144612151287</v>
      </c>
      <c r="S57" s="46">
        <v>3394.7138147748124</v>
      </c>
      <c r="T57" s="47">
        <v>5.1087907473283289</v>
      </c>
      <c r="U57" s="45">
        <v>410.094784</v>
      </c>
      <c r="V57" s="46">
        <v>594.78598799999997</v>
      </c>
      <c r="W57" s="47">
        <v>45.036223625804503</v>
      </c>
      <c r="X57" s="45">
        <v>127.544579</v>
      </c>
      <c r="Y57" s="46">
        <v>183.236144</v>
      </c>
      <c r="Z57" s="47">
        <v>43.66439203974322</v>
      </c>
      <c r="AA57" s="45">
        <v>3215.3054815446135</v>
      </c>
      <c r="AB57" s="46">
        <v>3246.0079928335535</v>
      </c>
      <c r="AC57" s="47">
        <v>0.9548862919920964</v>
      </c>
    </row>
    <row r="58" spans="1:29" s="1" customFormat="1" x14ac:dyDescent="0.2">
      <c r="A58" s="51" t="s">
        <v>96</v>
      </c>
      <c r="B58" s="39" t="s">
        <v>97</v>
      </c>
      <c r="C58" s="40">
        <v>36.453783000000001</v>
      </c>
      <c r="D58" s="41">
        <v>17.991772999999998</v>
      </c>
      <c r="E58" s="42">
        <v>-50.644976956163923</v>
      </c>
      <c r="F58" s="40">
        <v>12.719715000000001</v>
      </c>
      <c r="G58" s="41">
        <v>5.0908410000000002</v>
      </c>
      <c r="H58" s="42">
        <v>-59.976768347404018</v>
      </c>
      <c r="I58" s="40">
        <v>2865.927656397962</v>
      </c>
      <c r="J58" s="41">
        <v>3534.1455370537005</v>
      </c>
      <c r="K58" s="43">
        <v>23.315936784517</v>
      </c>
      <c r="L58" s="40">
        <v>144.588022</v>
      </c>
      <c r="M58" s="41">
        <v>168.15071599999999</v>
      </c>
      <c r="N58" s="42">
        <v>16.296435675702092</v>
      </c>
      <c r="O58" s="40">
        <v>48.726954999999997</v>
      </c>
      <c r="P58" s="41">
        <v>52.969878999999999</v>
      </c>
      <c r="Q58" s="42">
        <v>8.7075500613572174</v>
      </c>
      <c r="R58" s="40">
        <v>2967.3108446854521</v>
      </c>
      <c r="S58" s="41">
        <v>3174.459129876434</v>
      </c>
      <c r="T58" s="42">
        <v>6.9810106198341604</v>
      </c>
      <c r="U58" s="40">
        <v>223.047977</v>
      </c>
      <c r="V58" s="41">
        <v>364.47789799999998</v>
      </c>
      <c r="W58" s="42">
        <v>63.407847451582121</v>
      </c>
      <c r="X58" s="40">
        <v>75.843064999999996</v>
      </c>
      <c r="Y58" s="41">
        <v>119.29375400000001</v>
      </c>
      <c r="Z58" s="42">
        <v>57.290259827975063</v>
      </c>
      <c r="AA58" s="40">
        <v>2940.9145977948019</v>
      </c>
      <c r="AB58" s="41">
        <v>3055.2974131403389</v>
      </c>
      <c r="AC58" s="42">
        <v>3.8893620179009991</v>
      </c>
    </row>
    <row r="59" spans="1:29" s="1" customFormat="1" ht="9.75" thickBot="1" x14ac:dyDescent="0.25">
      <c r="A59" s="60" t="s">
        <v>72</v>
      </c>
      <c r="B59" s="61" t="s">
        <v>72</v>
      </c>
      <c r="C59" s="53">
        <v>436.74429999999995</v>
      </c>
      <c r="D59" s="54">
        <v>526.47295499999996</v>
      </c>
      <c r="E59" s="55">
        <v>20.544894346646302</v>
      </c>
      <c r="F59" s="53" t="s">
        <v>73</v>
      </c>
      <c r="G59" s="54" t="s">
        <v>73</v>
      </c>
      <c r="H59" s="55" t="s">
        <v>73</v>
      </c>
      <c r="I59" s="53" t="s">
        <v>73</v>
      </c>
      <c r="J59" s="54" t="s">
        <v>73</v>
      </c>
      <c r="K59" s="62" t="s">
        <v>73</v>
      </c>
      <c r="L59" s="53">
        <v>4032.7098890000007</v>
      </c>
      <c r="M59" s="54">
        <v>4552.4505580000005</v>
      </c>
      <c r="N59" s="55">
        <v>12.888124444996496</v>
      </c>
      <c r="O59" s="53" t="s">
        <v>73</v>
      </c>
      <c r="P59" s="54" t="s">
        <v>73</v>
      </c>
      <c r="Q59" s="55" t="s">
        <v>73</v>
      </c>
      <c r="R59" s="53" t="s">
        <v>73</v>
      </c>
      <c r="S59" s="54" t="s">
        <v>73</v>
      </c>
      <c r="T59" s="55" t="s">
        <v>73</v>
      </c>
      <c r="U59" s="53">
        <v>6283.6076000000003</v>
      </c>
      <c r="V59" s="54">
        <v>6954.0231120000008</v>
      </c>
      <c r="W59" s="55">
        <v>10.669277184017666</v>
      </c>
      <c r="X59" s="53" t="s">
        <v>73</v>
      </c>
      <c r="Y59" s="54" t="s">
        <v>73</v>
      </c>
      <c r="Z59" s="55" t="s">
        <v>73</v>
      </c>
      <c r="AA59" s="53" t="s">
        <v>73</v>
      </c>
      <c r="AB59" s="54" t="s">
        <v>73</v>
      </c>
      <c r="AC59" s="55" t="s">
        <v>73</v>
      </c>
    </row>
    <row r="60" spans="1:29" s="1" customFormat="1" ht="2.1" customHeight="1" x14ac:dyDescent="0.2">
      <c r="A60" s="63"/>
      <c r="B60" s="63"/>
      <c r="C60" s="64"/>
      <c r="D60" s="64"/>
      <c r="E60" s="65"/>
      <c r="F60" s="66"/>
      <c r="G60" s="66"/>
      <c r="H60" s="67"/>
      <c r="I60" s="66"/>
      <c r="J60" s="66"/>
      <c r="K60" s="68"/>
      <c r="L60" s="64"/>
      <c r="M60" s="64"/>
      <c r="N60" s="65"/>
      <c r="O60" s="66"/>
      <c r="P60" s="66"/>
      <c r="Q60" s="67"/>
      <c r="R60" s="66"/>
      <c r="S60" s="66"/>
      <c r="T60" s="68"/>
      <c r="U60" s="29"/>
      <c r="V60" s="29"/>
      <c r="W60" s="30"/>
      <c r="X60" s="69"/>
      <c r="Y60" s="69"/>
      <c r="Z60" s="68"/>
      <c r="AA60" s="69"/>
      <c r="AB60" s="69"/>
      <c r="AC60" s="68"/>
    </row>
    <row r="61" spans="1:29" s="70" customFormat="1" ht="9" customHeight="1" x14ac:dyDescent="0.2">
      <c r="C61" s="71" t="s">
        <v>108</v>
      </c>
      <c r="D61" s="71"/>
      <c r="E61" s="71"/>
      <c r="F61" s="71"/>
      <c r="G61" s="71"/>
      <c r="H61" s="71"/>
      <c r="I61" s="71"/>
      <c r="J61" s="71"/>
      <c r="K61" s="72"/>
      <c r="L61" s="71" t="s">
        <v>109</v>
      </c>
      <c r="M61" s="71"/>
      <c r="N61" s="71"/>
      <c r="O61" s="71"/>
      <c r="P61" s="71"/>
      <c r="Q61" s="71"/>
      <c r="R61" s="71"/>
      <c r="S61" s="71"/>
      <c r="T61" s="72"/>
      <c r="U61" s="71" t="s">
        <v>3</v>
      </c>
      <c r="V61" s="71"/>
      <c r="W61" s="71"/>
      <c r="X61" s="71"/>
      <c r="Y61" s="71"/>
      <c r="Z61" s="71"/>
      <c r="AA61" s="71"/>
      <c r="AB61" s="71"/>
      <c r="AC61" s="72"/>
    </row>
    <row r="62" spans="1:29" x14ac:dyDescent="0.2">
      <c r="C62" s="6" t="s">
        <v>98</v>
      </c>
      <c r="D62" s="6"/>
      <c r="E62" s="12"/>
      <c r="F62" s="73" t="s">
        <v>99</v>
      </c>
      <c r="G62" s="73"/>
      <c r="H62" s="73"/>
      <c r="I62" s="73" t="s">
        <v>100</v>
      </c>
      <c r="J62" s="74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</row>
    <row r="63" spans="1:29" ht="27" x14ac:dyDescent="0.2">
      <c r="A63" s="75"/>
      <c r="B63" s="76"/>
      <c r="C63" s="77" t="s">
        <v>110</v>
      </c>
      <c r="D63" s="14" t="s">
        <v>111</v>
      </c>
      <c r="E63" s="15" t="s">
        <v>7</v>
      </c>
      <c r="F63" s="77" t="s">
        <v>110</v>
      </c>
      <c r="G63" s="14" t="s">
        <v>111</v>
      </c>
      <c r="H63" s="15" t="s">
        <v>7</v>
      </c>
      <c r="I63" s="77" t="s">
        <v>110</v>
      </c>
      <c r="J63" s="78" t="s">
        <v>111</v>
      </c>
      <c r="K63" s="79"/>
      <c r="L63" s="77" t="s">
        <v>110</v>
      </c>
      <c r="M63" s="14" t="s">
        <v>111</v>
      </c>
      <c r="N63" s="15" t="s">
        <v>7</v>
      </c>
      <c r="O63" s="77" t="s">
        <v>110</v>
      </c>
      <c r="P63" s="14" t="s">
        <v>111</v>
      </c>
      <c r="Q63" s="15" t="s">
        <v>7</v>
      </c>
      <c r="R63" s="77" t="s">
        <v>110</v>
      </c>
      <c r="S63" s="14" t="s">
        <v>111</v>
      </c>
      <c r="U63" s="77" t="s">
        <v>112</v>
      </c>
      <c r="V63" s="14" t="s">
        <v>113</v>
      </c>
      <c r="W63" s="15" t="s">
        <v>7</v>
      </c>
      <c r="X63" s="77" t="s">
        <v>112</v>
      </c>
      <c r="Y63" s="14" t="s">
        <v>113</v>
      </c>
      <c r="Z63" s="15" t="s">
        <v>7</v>
      </c>
      <c r="AA63" s="77" t="s">
        <v>112</v>
      </c>
      <c r="AB63" s="14" t="s">
        <v>113</v>
      </c>
    </row>
    <row r="64" spans="1:29" x14ac:dyDescent="0.2">
      <c r="A64" s="80"/>
      <c r="B64" s="81" t="s">
        <v>101</v>
      </c>
      <c r="C64" s="82">
        <v>17403.775487999999</v>
      </c>
      <c r="D64" s="82">
        <v>27184.466485000001</v>
      </c>
      <c r="E64" s="36">
        <v>56.198673694359272</v>
      </c>
      <c r="F64" s="82">
        <v>11585.200604</v>
      </c>
      <c r="G64" s="82">
        <v>19546.959465</v>
      </c>
      <c r="H64" s="36">
        <v>68.723530417341763</v>
      </c>
      <c r="I64" s="83">
        <v>5818.5748839999997</v>
      </c>
      <c r="J64" s="83">
        <v>7637.5070200000009</v>
      </c>
      <c r="K64" s="79"/>
      <c r="L64" s="82">
        <v>137510.90888199999</v>
      </c>
      <c r="M64" s="82">
        <v>188939.51747300001</v>
      </c>
      <c r="N64" s="36">
        <v>37.399657241107789</v>
      </c>
      <c r="O64" s="82">
        <v>101796.39466999999</v>
      </c>
      <c r="P64" s="82">
        <v>136828.647772</v>
      </c>
      <c r="Q64" s="36">
        <v>34.414041101913618</v>
      </c>
      <c r="R64" s="83">
        <v>35714.514211999995</v>
      </c>
      <c r="S64" s="83">
        <v>52110.869701000018</v>
      </c>
      <c r="U64" s="82">
        <v>211688.71801499999</v>
      </c>
      <c r="V64" s="82">
        <v>260608.85024599999</v>
      </c>
      <c r="W64" s="36">
        <v>23.109465960077081</v>
      </c>
      <c r="X64" s="82">
        <v>162262.399516</v>
      </c>
      <c r="Y64" s="82">
        <v>193819.07518099999</v>
      </c>
      <c r="Z64" s="36">
        <v>19.447928638506482</v>
      </c>
      <c r="AA64" s="83">
        <v>49426.318498999986</v>
      </c>
      <c r="AB64" s="83">
        <v>66789.775064999994</v>
      </c>
    </row>
    <row r="65" spans="1:29" x14ac:dyDescent="0.2">
      <c r="A65" s="84"/>
      <c r="B65" s="85" t="s">
        <v>72</v>
      </c>
      <c r="C65" s="79">
        <v>8800.7926319999988</v>
      </c>
      <c r="D65" s="79">
        <v>16288.635287000001</v>
      </c>
      <c r="E65" s="42">
        <v>85.081457637962487</v>
      </c>
      <c r="F65" s="79">
        <v>10672.731535999999</v>
      </c>
      <c r="G65" s="79">
        <v>18294.873317999998</v>
      </c>
      <c r="H65" s="42">
        <v>71.41697283670905</v>
      </c>
      <c r="I65" s="86">
        <v>-1871.9389040000005</v>
      </c>
      <c r="J65" s="86">
        <v>-2006.2380309999971</v>
      </c>
      <c r="K65" s="79"/>
      <c r="L65" s="79">
        <v>68260.561323999995</v>
      </c>
      <c r="M65" s="79">
        <v>105350.96614600002</v>
      </c>
      <c r="N65" s="42">
        <v>54.336507205016595</v>
      </c>
      <c r="O65" s="79">
        <v>93660.87815199999</v>
      </c>
      <c r="P65" s="79">
        <v>126836.70183399999</v>
      </c>
      <c r="Q65" s="42">
        <v>35.421217840985598</v>
      </c>
      <c r="R65" s="86">
        <v>-25400.316827999995</v>
      </c>
      <c r="S65" s="86">
        <v>-21485.735687999972</v>
      </c>
      <c r="U65" s="79">
        <v>109899.23804099999</v>
      </c>
      <c r="V65" s="79">
        <v>145568.69284699997</v>
      </c>
      <c r="W65" s="42">
        <v>32.456507835561887</v>
      </c>
      <c r="X65" s="79">
        <v>149581.30746400001</v>
      </c>
      <c r="Y65" s="79">
        <v>178908.29777199999</v>
      </c>
      <c r="Z65" s="42">
        <v>19.606052925468752</v>
      </c>
      <c r="AA65" s="86">
        <v>-39682.069423000023</v>
      </c>
      <c r="AB65" s="86">
        <v>-33339.604925000021</v>
      </c>
    </row>
    <row r="66" spans="1:29" x14ac:dyDescent="0.2">
      <c r="A66" s="84"/>
      <c r="B66" s="81" t="s">
        <v>102</v>
      </c>
      <c r="C66" s="82">
        <v>8602.9828560000005</v>
      </c>
      <c r="D66" s="82">
        <v>10895.831198</v>
      </c>
      <c r="E66" s="36">
        <v>26.651783228893589</v>
      </c>
      <c r="F66" s="82">
        <v>912.46906799999999</v>
      </c>
      <c r="G66" s="82">
        <v>1252.086147</v>
      </c>
      <c r="H66" s="36">
        <v>37.219571699497877</v>
      </c>
      <c r="I66" s="83">
        <v>7690.5137880000002</v>
      </c>
      <c r="J66" s="83">
        <v>9643.7450509999999</v>
      </c>
      <c r="K66" s="79"/>
      <c r="L66" s="82">
        <v>69250.347557999994</v>
      </c>
      <c r="M66" s="82">
        <v>83588.551326999994</v>
      </c>
      <c r="N66" s="36">
        <v>20.704883476564738</v>
      </c>
      <c r="O66" s="82">
        <v>8135.5165180000004</v>
      </c>
      <c r="P66" s="82">
        <v>9991.9459380000008</v>
      </c>
      <c r="Q66" s="36">
        <v>22.818826756636913</v>
      </c>
      <c r="R66" s="83">
        <v>61114.83103999999</v>
      </c>
      <c r="S66" s="83">
        <v>73596.605388999989</v>
      </c>
      <c r="U66" s="82">
        <v>101789.479974</v>
      </c>
      <c r="V66" s="82">
        <v>115040.157399</v>
      </c>
      <c r="W66" s="36">
        <v>13.017727793073131</v>
      </c>
      <c r="X66" s="82">
        <v>12681.092052</v>
      </c>
      <c r="Y66" s="82">
        <v>14910.777409</v>
      </c>
      <c r="Z66" s="36">
        <v>17.582755080216806</v>
      </c>
      <c r="AA66" s="83">
        <v>89108.387921999994</v>
      </c>
      <c r="AB66" s="83">
        <v>100129.37999</v>
      </c>
    </row>
    <row r="67" spans="1:29" x14ac:dyDescent="0.2">
      <c r="B67" s="87" t="s">
        <v>103</v>
      </c>
      <c r="C67" s="88">
        <v>49.431704413400446</v>
      </c>
      <c r="D67" s="88">
        <v>40.081092649039711</v>
      </c>
      <c r="E67" s="89" t="s">
        <v>73</v>
      </c>
      <c r="F67" s="88">
        <v>7.8761611403168414</v>
      </c>
      <c r="G67" s="88">
        <v>6.4055289480798026</v>
      </c>
      <c r="H67" s="89" t="s">
        <v>73</v>
      </c>
      <c r="I67" s="89" t="s">
        <v>73</v>
      </c>
      <c r="J67" s="89" t="s">
        <v>73</v>
      </c>
      <c r="L67" s="88">
        <v>50.359893713905038</v>
      </c>
      <c r="M67" s="88">
        <v>44.240904414792439</v>
      </c>
      <c r="N67" s="90" t="s">
        <v>73</v>
      </c>
      <c r="O67" s="88">
        <v>7.991949562038454</v>
      </c>
      <c r="P67" s="88">
        <v>7.3025248006906835</v>
      </c>
      <c r="Q67" s="89" t="s">
        <v>73</v>
      </c>
      <c r="R67" s="89" t="s">
        <v>73</v>
      </c>
      <c r="S67" s="89" t="s">
        <v>73</v>
      </c>
      <c r="T67" s="91"/>
      <c r="U67" s="88">
        <v>48.084508673148719</v>
      </c>
      <c r="V67" s="88">
        <v>44.142843687161282</v>
      </c>
      <c r="W67" s="90" t="s">
        <v>73</v>
      </c>
      <c r="X67" s="88">
        <v>7.8151759679540369</v>
      </c>
      <c r="Y67" s="88">
        <v>7.6931423777950716</v>
      </c>
      <c r="Z67" s="89" t="s">
        <v>73</v>
      </c>
      <c r="AA67" s="89" t="s">
        <v>73</v>
      </c>
      <c r="AB67" s="89" t="s">
        <v>73</v>
      </c>
      <c r="AC67" s="91"/>
    </row>
    <row r="68" spans="1:29" x14ac:dyDescent="0.2">
      <c r="B68" s="92" t="s">
        <v>104</v>
      </c>
      <c r="C68" s="92"/>
      <c r="D68" s="92"/>
      <c r="E68" s="92"/>
      <c r="F68" s="92"/>
      <c r="J68" s="91" t="s">
        <v>105</v>
      </c>
      <c r="P68" s="93" t="s">
        <v>106</v>
      </c>
      <c r="Q68" s="93"/>
      <c r="R68" s="93"/>
      <c r="S68" s="93"/>
      <c r="Y68" s="93" t="s">
        <v>107</v>
      </c>
      <c r="Z68" s="93"/>
      <c r="AA68" s="93"/>
      <c r="AB68" s="93"/>
    </row>
    <row r="69" spans="1:29" ht="11.45" customHeight="1" x14ac:dyDescent="0.2">
      <c r="B69" s="3" t="str">
        <f>"Dados extraídos em "&amp;LEFT('[1]12 meses'!M1,3)&amp;"/"&amp;[1]Mês!M3&amp;". Sujeitos a alteração."</f>
        <v>Dados extraídos em Set/2021. Sujeitos a alteração.</v>
      </c>
    </row>
    <row r="71" spans="1:29" x14ac:dyDescent="0.2">
      <c r="L71" s="94"/>
      <c r="U71" s="94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hyperlinks>
    <hyperlink ref="B68:E68" r:id="rId1" display="Fonte: AgroStat Brasil a partir dos dados da SECEX / MDIC" xr:uid="{6E3C8015-040C-4EEF-BABD-981F607A0AD7}"/>
    <hyperlink ref="B68:F68" r:id="rId2" display="Fonte: AgroStat Brasil a partir dos dados da SECEX / MDIC" xr:uid="{8DC8BF9E-381F-40D4-A924-2E3AC1CD1182}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Heitor Giometti</dc:creator>
  <cp:lastModifiedBy>Heitor Giometti</cp:lastModifiedBy>
  <dcterms:created xsi:type="dcterms:W3CDTF">2021-09-10T18:30:14Z</dcterms:created>
  <dcterms:modified xsi:type="dcterms:W3CDTF">2021-09-10T18:31:21Z</dcterms:modified>
</cp:coreProperties>
</file>