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Indicadores e Estatísticas\1.1 - Balança Comercial\1.1.2 - Balança Resumida\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Y4" i="1"/>
  <c r="V4" i="1"/>
  <c r="AB4" i="1" s="1"/>
  <c r="U4" i="1"/>
  <c r="AA4" i="1" s="1"/>
  <c r="R4" i="1"/>
  <c r="M4" i="1"/>
  <c r="J4" i="1"/>
  <c r="I4" i="1"/>
  <c r="F4" i="1"/>
  <c r="D4" i="1"/>
  <c r="C4" i="1"/>
  <c r="L4" i="1" s="1"/>
  <c r="L2" i="1"/>
  <c r="L61" i="1" s="1"/>
  <c r="C2" i="1"/>
  <c r="C61" i="1" s="1"/>
  <c r="X4" i="1" l="1"/>
  <c r="L63" i="1"/>
  <c r="I63" i="1"/>
  <c r="R63" i="1"/>
  <c r="F63" i="1"/>
  <c r="O63" i="1"/>
  <c r="C63" i="1"/>
  <c r="O4" i="1"/>
  <c r="J63" i="1"/>
  <c r="S63" i="1"/>
  <c r="G63" i="1"/>
  <c r="P63" i="1"/>
  <c r="D63" i="1"/>
  <c r="M63" i="1"/>
  <c r="P4" i="1"/>
  <c r="G4" i="1"/>
  <c r="S4" i="1"/>
  <c r="X63" i="1"/>
  <c r="U63" i="1"/>
  <c r="AA63" i="1"/>
  <c r="V63" i="1"/>
  <c r="AB63" i="1"/>
  <c r="Y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<sst xmlns="http://schemas.openxmlformats.org/spreadsheetml/2006/main" count="202" uniqueCount="108">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</sst>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 wrapText="1"/>
    </xf>
    <xf numFmtId="17" fontId="2" fillId="2" borderId="8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 indent="1"/>
    </xf>
    <xf numFmtId="4" fontId="3" fillId="5" borderId="12" xfId="1" applyNumberFormat="1" applyFont="1" applyFill="1" applyBorder="1" applyAlignment="1">
      <alignment vertical="center"/>
    </xf>
    <xf numFmtId="4" fontId="3" fillId="5" borderId="0" xfId="1" applyNumberFormat="1" applyFont="1" applyFill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3" fontId="3" fillId="5" borderId="12" xfId="1" applyNumberFormat="1" applyFont="1" applyFill="1" applyBorder="1" applyAlignment="1">
      <alignment vertical="center"/>
    </xf>
    <xf numFmtId="3" fontId="3" fillId="5" borderId="0" xfId="1" applyNumberFormat="1" applyFont="1" applyFill="1" applyBorder="1" applyAlignment="1">
      <alignment vertical="center"/>
    </xf>
    <xf numFmtId="165" fontId="3" fillId="5" borderId="1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indent="1"/>
    </xf>
    <xf numFmtId="4" fontId="3" fillId="0" borderId="12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left" vertical="center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4" fontId="2" fillId="5" borderId="15" xfId="1" applyNumberFormat="1" applyFont="1" applyFill="1" applyBorder="1" applyAlignment="1">
      <alignment vertical="center"/>
    </xf>
    <xf numFmtId="4" fontId="2" fillId="5" borderId="16" xfId="1" applyNumberFormat="1" applyFont="1" applyFill="1" applyBorder="1" applyAlignment="1">
      <alignment vertical="center"/>
    </xf>
    <xf numFmtId="165" fontId="2" fillId="5" borderId="16" xfId="1" applyNumberFormat="1" applyFont="1" applyFill="1" applyBorder="1" applyAlignment="1">
      <alignment vertical="center"/>
    </xf>
    <xf numFmtId="3" fontId="2" fillId="5" borderId="15" xfId="1" applyNumberFormat="1" applyFont="1" applyFill="1" applyBorder="1" applyAlignment="1">
      <alignment horizontal="right" vertical="center"/>
    </xf>
    <xf numFmtId="3" fontId="2" fillId="5" borderId="16" xfId="1" applyNumberFormat="1" applyFont="1" applyFill="1" applyBorder="1" applyAlignment="1">
      <alignment horizontal="right" vertical="center"/>
    </xf>
    <xf numFmtId="165" fontId="2" fillId="5" borderId="16" xfId="1" applyNumberFormat="1" applyFont="1" applyFill="1" applyBorder="1" applyAlignment="1">
      <alignment horizontal="right" vertical="center"/>
    </xf>
    <xf numFmtId="165" fontId="2" fillId="5" borderId="17" xfId="1" applyNumberFormat="1" applyFont="1" applyFill="1" applyBorder="1" applyAlignment="1">
      <alignment horizontal="right" vertical="center"/>
    </xf>
    <xf numFmtId="3" fontId="2" fillId="5" borderId="15" xfId="1" applyNumberFormat="1" applyFont="1" applyFill="1" applyBorder="1" applyAlignment="1">
      <alignment vertical="center"/>
    </xf>
    <xf numFmtId="3" fontId="2" fillId="5" borderId="16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165" fontId="2" fillId="5" borderId="17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horizontal="left" vertical="center"/>
    </xf>
    <xf numFmtId="166" fontId="3" fillId="5" borderId="0" xfId="1" applyNumberFormat="1" applyFont="1" applyFill="1" applyBorder="1" applyAlignment="1">
      <alignment vertical="center"/>
    </xf>
    <xf numFmtId="167" fontId="3" fillId="5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3" fillId="0" borderId="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horizontal="right" vertical="center"/>
    </xf>
    <xf numFmtId="16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3" fillId="0" borderId="21" xfId="0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Abril%202%20-%20Balan&#231;a%20Comercial%20do%20Agroneg&#243;cio%20Resumida%20-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Abril/2021</v>
          </cell>
          <cell r="E1" t="str">
            <v>Abril/2022</v>
          </cell>
          <cell r="M1" t="str">
            <v>Abril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Maio/20 - Abril/21</v>
          </cell>
          <cell r="E1" t="str">
            <v>Maio/21 - Abril/22</v>
          </cell>
          <cell r="M1" t="str">
            <v>Maio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0" zoomScaleNormal="100" zoomScaleSheetLayoutView="75" workbookViewId="0">
      <selection activeCell="F65" sqref="F65"/>
    </sheetView>
  </sheetViews>
  <sheetFormatPr defaultRowHeight="9" x14ac:dyDescent="0.2"/>
  <cols>
    <col min="1" max="1" width="37.42578125" style="100" hidden="1" customWidth="1"/>
    <col min="2" max="2" width="30.42578125" style="100" customWidth="1"/>
    <col min="3" max="4" width="8" style="100" customWidth="1"/>
    <col min="5" max="5" width="5.42578125" style="100" bestFit="1" customWidth="1"/>
    <col min="6" max="7" width="8" style="100" customWidth="1"/>
    <col min="8" max="8" width="5.42578125" style="100" bestFit="1" customWidth="1"/>
    <col min="9" max="10" width="8" style="100" customWidth="1"/>
    <col min="11" max="11" width="5.42578125" style="100" bestFit="1" customWidth="1"/>
    <col min="12" max="13" width="7.85546875" style="100" customWidth="1"/>
    <col min="14" max="14" width="5.42578125" style="100" bestFit="1" customWidth="1"/>
    <col min="15" max="16" width="7.85546875" style="100" customWidth="1"/>
    <col min="17" max="17" width="5.42578125" style="100" bestFit="1" customWidth="1"/>
    <col min="18" max="19" width="7.7109375" style="100" customWidth="1"/>
    <col min="20" max="20" width="5.42578125" style="100" bestFit="1" customWidth="1"/>
    <col min="21" max="22" width="10.28515625" style="100" bestFit="1" customWidth="1"/>
    <col min="23" max="23" width="5.42578125" style="100" bestFit="1" customWidth="1"/>
    <col min="24" max="25" width="10.28515625" style="100" customWidth="1"/>
    <col min="26" max="26" width="5.42578125" style="100" bestFit="1" customWidth="1"/>
    <col min="27" max="28" width="10.28515625" style="100" customWidth="1"/>
    <col min="29" max="29" width="5.42578125" style="100" bestFit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Abril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Abril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18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Maio/20 - Abril/21</v>
      </c>
      <c r="V4" s="18" t="str">
        <f>'[1]12 meses'!E1</f>
        <v>Maio/21 - Abril/22</v>
      </c>
      <c r="W4" s="15" t="s">
        <v>7</v>
      </c>
      <c r="X4" s="18" t="str">
        <f>$U$4</f>
        <v>Maio/20 - Abril/21</v>
      </c>
      <c r="Y4" s="18" t="str">
        <f>$V$4</f>
        <v>Maio/21 - Abril/22</v>
      </c>
      <c r="Z4" s="15" t="s">
        <v>7</v>
      </c>
      <c r="AA4" s="18" t="str">
        <f>$U$4</f>
        <v>Maio/20 - Abril/21</v>
      </c>
      <c r="AB4" s="18" t="str">
        <f>$V$4</f>
        <v>Maio/21 - Abril/22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5" customFormat="1" x14ac:dyDescent="0.2">
      <c r="A6" s="27" t="s">
        <v>9</v>
      </c>
      <c r="B6" s="27" t="s">
        <v>10</v>
      </c>
      <c r="C6" s="28">
        <v>7525.2032740000004</v>
      </c>
      <c r="D6" s="29">
        <v>8085.3321239999996</v>
      </c>
      <c r="E6" s="30">
        <v>7.4433716885133894</v>
      </c>
      <c r="F6" s="31">
        <v>17714.860968000001</v>
      </c>
      <c r="G6" s="32">
        <v>13456.348969000001</v>
      </c>
      <c r="H6" s="30">
        <v>-24.039206441939033</v>
      </c>
      <c r="I6" s="31">
        <v>424.79606741444223</v>
      </c>
      <c r="J6" s="32">
        <v>600.85630527467322</v>
      </c>
      <c r="K6" s="33">
        <v>41.445825742181832</v>
      </c>
      <c r="L6" s="31">
        <v>15279.102653</v>
      </c>
      <c r="M6" s="32">
        <v>21635.981434000001</v>
      </c>
      <c r="N6" s="30">
        <v>41.605053159007667</v>
      </c>
      <c r="O6" s="31">
        <v>36564.796718999998</v>
      </c>
      <c r="P6" s="32">
        <v>39352.746379999997</v>
      </c>
      <c r="Q6" s="30">
        <v>7.6246825120493744</v>
      </c>
      <c r="R6" s="31">
        <v>417.86373845914449</v>
      </c>
      <c r="S6" s="32">
        <v>549.79597167317206</v>
      </c>
      <c r="T6" s="30">
        <v>31.573027537762034</v>
      </c>
      <c r="U6" s="31">
        <v>37614.973033000002</v>
      </c>
      <c r="V6" s="32">
        <v>54345.610545000003</v>
      </c>
      <c r="W6" s="30">
        <v>44.478664114213352</v>
      </c>
      <c r="X6" s="31">
        <v>100340.301807</v>
      </c>
      <c r="Y6" s="32">
        <v>107688.613253</v>
      </c>
      <c r="Z6" s="30">
        <v>7.3233898181153112</v>
      </c>
      <c r="AA6" s="31">
        <v>374.87402724132414</v>
      </c>
      <c r="AB6" s="32">
        <v>504.65512465391538</v>
      </c>
      <c r="AC6" s="30">
        <v>34.619922422378167</v>
      </c>
      <c r="AD6" s="34"/>
    </row>
    <row r="7" spans="1:30" x14ac:dyDescent="0.2">
      <c r="A7" s="36" t="s">
        <v>11</v>
      </c>
      <c r="B7" s="37" t="s">
        <v>12</v>
      </c>
      <c r="C7" s="38">
        <v>6665.5355740000005</v>
      </c>
      <c r="D7" s="39">
        <v>6729.6519209999997</v>
      </c>
      <c r="E7" s="40">
        <v>0.96190840613161743</v>
      </c>
      <c r="F7" s="41">
        <v>16114.935917000001</v>
      </c>
      <c r="G7" s="42">
        <v>11475.629502</v>
      </c>
      <c r="H7" s="40">
        <v>-28.78886046394944</v>
      </c>
      <c r="I7" s="41">
        <v>413.62470247048145</v>
      </c>
      <c r="J7" s="42">
        <v>586.42987034629687</v>
      </c>
      <c r="K7" s="43">
        <v>41.778251357738426</v>
      </c>
      <c r="L7" s="41">
        <v>12770.730638999999</v>
      </c>
      <c r="M7" s="42">
        <v>17562.887196</v>
      </c>
      <c r="N7" s="40">
        <v>37.52452927294101</v>
      </c>
      <c r="O7" s="41">
        <v>31504.318136999998</v>
      </c>
      <c r="P7" s="42">
        <v>32388.220970999999</v>
      </c>
      <c r="Q7" s="40">
        <v>2.8056561330934038</v>
      </c>
      <c r="R7" s="41">
        <v>405.36445142107408</v>
      </c>
      <c r="S7" s="42">
        <v>542.26155897002138</v>
      </c>
      <c r="T7" s="40">
        <v>33.77136477286826</v>
      </c>
      <c r="U7" s="41">
        <v>30360.259778</v>
      </c>
      <c r="V7" s="42">
        <v>43421.07907</v>
      </c>
      <c r="W7" s="40">
        <v>43.019458290222801</v>
      </c>
      <c r="X7" s="41">
        <v>82533.414185999995</v>
      </c>
      <c r="Y7" s="42">
        <v>86984.306624000004</v>
      </c>
      <c r="Z7" s="40">
        <v>5.3928369278039678</v>
      </c>
      <c r="AA7" s="41">
        <v>367.85416037169051</v>
      </c>
      <c r="AB7" s="42">
        <v>499.18290729950598</v>
      </c>
      <c r="AC7" s="40">
        <v>35.701308038793719</v>
      </c>
      <c r="AD7" s="44"/>
    </row>
    <row r="8" spans="1:30" x14ac:dyDescent="0.2">
      <c r="A8" s="45" t="s">
        <v>13</v>
      </c>
      <c r="B8" s="46" t="s">
        <v>14</v>
      </c>
      <c r="C8" s="47">
        <v>630.41158900000005</v>
      </c>
      <c r="D8" s="48">
        <v>939.96916999999996</v>
      </c>
      <c r="E8" s="49">
        <v>49.10404351719491</v>
      </c>
      <c r="F8" s="50">
        <v>1391.039518</v>
      </c>
      <c r="G8" s="51">
        <v>1720.549452</v>
      </c>
      <c r="H8" s="49">
        <v>23.688035439407251</v>
      </c>
      <c r="I8" s="50">
        <v>453.19459357013039</v>
      </c>
      <c r="J8" s="51">
        <v>546.31918246078976</v>
      </c>
      <c r="K8" s="52">
        <v>20.548477455799265</v>
      </c>
      <c r="L8" s="50">
        <v>2062.9036769999998</v>
      </c>
      <c r="M8" s="51">
        <v>3007.3532580000001</v>
      </c>
      <c r="N8" s="49">
        <v>45.782534178885001</v>
      </c>
      <c r="O8" s="50">
        <v>4640.8487919999998</v>
      </c>
      <c r="P8" s="51">
        <v>6255.5535220000002</v>
      </c>
      <c r="Q8" s="49">
        <v>34.793306189666538</v>
      </c>
      <c r="R8" s="50">
        <v>444.50999579130433</v>
      </c>
      <c r="S8" s="51">
        <v>480.74934494981369</v>
      </c>
      <c r="T8" s="49">
        <v>8.1526511218261923</v>
      </c>
      <c r="U8" s="50">
        <v>6290.1717079999999</v>
      </c>
      <c r="V8" s="51">
        <v>8287.5669569999991</v>
      </c>
      <c r="W8" s="49">
        <v>31.754224554151065</v>
      </c>
      <c r="X8" s="50">
        <v>16610.296966999998</v>
      </c>
      <c r="Y8" s="51">
        <v>18764.057467999999</v>
      </c>
      <c r="Z8" s="49">
        <v>12.966417790596507</v>
      </c>
      <c r="AA8" s="50">
        <v>378.69110471033764</v>
      </c>
      <c r="AB8" s="51">
        <v>441.67243524666867</v>
      </c>
      <c r="AC8" s="49">
        <v>16.631320290585052</v>
      </c>
      <c r="AD8" s="44"/>
    </row>
    <row r="9" spans="1:30" x14ac:dyDescent="0.2">
      <c r="A9" s="36" t="s">
        <v>15</v>
      </c>
      <c r="B9" s="37" t="s">
        <v>16</v>
      </c>
      <c r="C9" s="38">
        <v>229.256111</v>
      </c>
      <c r="D9" s="39">
        <v>415.71103299999999</v>
      </c>
      <c r="E9" s="40">
        <v>81.330404317990016</v>
      </c>
      <c r="F9" s="41">
        <v>208.88553300000001</v>
      </c>
      <c r="G9" s="42">
        <v>260.17001499999998</v>
      </c>
      <c r="H9" s="40">
        <v>24.55147623842382</v>
      </c>
      <c r="I9" s="41">
        <v>1097.5202911730607</v>
      </c>
      <c r="J9" s="42">
        <v>1597.8437522863655</v>
      </c>
      <c r="K9" s="43">
        <v>45.586716267317939</v>
      </c>
      <c r="L9" s="41">
        <v>445.46833700000002</v>
      </c>
      <c r="M9" s="42">
        <v>1065.74098</v>
      </c>
      <c r="N9" s="40">
        <v>139.24056806757963</v>
      </c>
      <c r="O9" s="41">
        <v>419.62979000000001</v>
      </c>
      <c r="P9" s="42">
        <v>708.97188700000004</v>
      </c>
      <c r="Q9" s="40">
        <v>68.951753163187007</v>
      </c>
      <c r="R9" s="41">
        <v>1061.5746250999005</v>
      </c>
      <c r="S9" s="42">
        <v>1503.2203667618769</v>
      </c>
      <c r="T9" s="40">
        <v>41.602891706309862</v>
      </c>
      <c r="U9" s="41">
        <v>964.54154700000004</v>
      </c>
      <c r="V9" s="42">
        <v>2636.9645180000002</v>
      </c>
      <c r="W9" s="40">
        <v>173.39045437718195</v>
      </c>
      <c r="X9" s="41">
        <v>1196.5906540000001</v>
      </c>
      <c r="Y9" s="42">
        <v>1940.249161</v>
      </c>
      <c r="Z9" s="40">
        <v>62.148112599248151</v>
      </c>
      <c r="AA9" s="41">
        <v>806.07477901962625</v>
      </c>
      <c r="AB9" s="42">
        <v>1359.085508709054</v>
      </c>
      <c r="AC9" s="40">
        <v>68.605387996634377</v>
      </c>
      <c r="AD9" s="44"/>
    </row>
    <row r="10" spans="1:30" s="35" customFormat="1" x14ac:dyDescent="0.2">
      <c r="A10" s="27" t="s">
        <v>17</v>
      </c>
      <c r="B10" s="27" t="s">
        <v>18</v>
      </c>
      <c r="C10" s="28">
        <v>1573.2179269999999</v>
      </c>
      <c r="D10" s="29">
        <v>2153.1069729999999</v>
      </c>
      <c r="E10" s="30">
        <v>36.86005835859001</v>
      </c>
      <c r="F10" s="31">
        <v>658.18483400000002</v>
      </c>
      <c r="G10" s="32">
        <v>708.67177600000002</v>
      </c>
      <c r="H10" s="30">
        <v>7.6706328362467158</v>
      </c>
      <c r="I10" s="31">
        <v>2390.2372794569733</v>
      </c>
      <c r="J10" s="32">
        <v>3038.2287624786113</v>
      </c>
      <c r="K10" s="33">
        <v>27.109922876311778</v>
      </c>
      <c r="L10" s="31">
        <v>5602.9305539999996</v>
      </c>
      <c r="M10" s="32">
        <v>7656.7544459999999</v>
      </c>
      <c r="N10" s="30">
        <v>36.656243946014122</v>
      </c>
      <c r="O10" s="31">
        <v>2389.4083500000002</v>
      </c>
      <c r="P10" s="32">
        <v>2649.4582639999999</v>
      </c>
      <c r="Q10" s="30">
        <v>10.88344376129764</v>
      </c>
      <c r="R10" s="31">
        <v>2344.9028936389209</v>
      </c>
      <c r="S10" s="32">
        <v>2889.9320853766808</v>
      </c>
      <c r="T10" s="30">
        <v>23.243145514309994</v>
      </c>
      <c r="U10" s="31">
        <v>17467.106190999999</v>
      </c>
      <c r="V10" s="32">
        <v>21912.509078999999</v>
      </c>
      <c r="W10" s="30">
        <v>25.450139475825218</v>
      </c>
      <c r="X10" s="31">
        <v>7565.1525590000001</v>
      </c>
      <c r="Y10" s="32">
        <v>8006.4898579999999</v>
      </c>
      <c r="Z10" s="30">
        <v>5.8338188894149434</v>
      </c>
      <c r="AA10" s="31">
        <v>2308.8901452780337</v>
      </c>
      <c r="AB10" s="32">
        <v>2736.8434192301202</v>
      </c>
      <c r="AC10" s="30">
        <v>18.535021028493006</v>
      </c>
      <c r="AD10" s="34"/>
    </row>
    <row r="11" spans="1:30" x14ac:dyDescent="0.2">
      <c r="A11" s="36" t="s">
        <v>19</v>
      </c>
      <c r="B11" s="37" t="s">
        <v>20</v>
      </c>
      <c r="C11" s="38">
        <v>597.75579400000004</v>
      </c>
      <c r="D11" s="39">
        <v>802.79956900000002</v>
      </c>
      <c r="E11" s="40">
        <v>34.302264747265674</v>
      </c>
      <c r="F11" s="41">
        <v>385.09210200000001</v>
      </c>
      <c r="G11" s="42">
        <v>406.51389799999998</v>
      </c>
      <c r="H11" s="40">
        <v>5.5627720975695238</v>
      </c>
      <c r="I11" s="41">
        <v>1552.2411155552602</v>
      </c>
      <c r="J11" s="42">
        <v>1974.8391701973251</v>
      </c>
      <c r="K11" s="43">
        <v>27.225026473473825</v>
      </c>
      <c r="L11" s="41">
        <v>2120.0401510000002</v>
      </c>
      <c r="M11" s="42">
        <v>2798.471978</v>
      </c>
      <c r="N11" s="40">
        <v>32.000895203800319</v>
      </c>
      <c r="O11" s="41">
        <v>1390.6987790000001</v>
      </c>
      <c r="P11" s="42">
        <v>1509.1000839999999</v>
      </c>
      <c r="Q11" s="40">
        <v>8.5137994501683458</v>
      </c>
      <c r="R11" s="41">
        <v>1524.4423760294392</v>
      </c>
      <c r="S11" s="42">
        <v>1854.3978677559999</v>
      </c>
      <c r="T11" s="40">
        <v>21.644340049504684</v>
      </c>
      <c r="U11" s="41">
        <v>5989.0624719999996</v>
      </c>
      <c r="V11" s="42">
        <v>8166.9533060000003</v>
      </c>
      <c r="W11" s="40">
        <v>36.364470135051221</v>
      </c>
      <c r="X11" s="41">
        <v>4178.8592250000002</v>
      </c>
      <c r="Y11" s="42">
        <v>4585.9846879999996</v>
      </c>
      <c r="Z11" s="40">
        <v>9.7425024648921887</v>
      </c>
      <c r="AA11" s="41">
        <v>1433.1811983927262</v>
      </c>
      <c r="AB11" s="42">
        <v>1780.850539551562</v>
      </c>
      <c r="AC11" s="40">
        <v>24.258575367074144</v>
      </c>
      <c r="AD11" s="44"/>
    </row>
    <row r="12" spans="1:30" x14ac:dyDescent="0.2">
      <c r="A12" s="45" t="s">
        <v>21</v>
      </c>
      <c r="B12" s="46" t="s">
        <v>22</v>
      </c>
      <c r="C12" s="47">
        <v>573.18472999999994</v>
      </c>
      <c r="D12" s="48">
        <v>768.47835999999995</v>
      </c>
      <c r="E12" s="49">
        <v>34.071673542315061</v>
      </c>
      <c r="F12" s="50">
        <v>376.270646</v>
      </c>
      <c r="G12" s="51">
        <v>395.59214700000001</v>
      </c>
      <c r="H12" s="49">
        <v>5.1350008844431638</v>
      </c>
      <c r="I12" s="50">
        <v>1523.3309749068226</v>
      </c>
      <c r="J12" s="51">
        <v>1942.6026674892512</v>
      </c>
      <c r="K12" s="52">
        <v>27.523348470484166</v>
      </c>
      <c r="L12" s="50">
        <v>2032.022678</v>
      </c>
      <c r="M12" s="51">
        <v>2674.4425270000002</v>
      </c>
      <c r="N12" s="49">
        <v>31.61479721438425</v>
      </c>
      <c r="O12" s="50">
        <v>1358.782796</v>
      </c>
      <c r="P12" s="51">
        <v>1468.8519859999999</v>
      </c>
      <c r="Q12" s="49">
        <v>8.1005728306262625</v>
      </c>
      <c r="R12" s="50">
        <v>1495.4727745905313</v>
      </c>
      <c r="S12" s="51">
        <v>1820.7706103070893</v>
      </c>
      <c r="T12" s="49">
        <v>21.752173710124968</v>
      </c>
      <c r="U12" s="50">
        <v>5729.4576820000002</v>
      </c>
      <c r="V12" s="51">
        <v>7841.5610989999996</v>
      </c>
      <c r="W12" s="49">
        <v>36.863932578392308</v>
      </c>
      <c r="X12" s="50">
        <v>4083.9177</v>
      </c>
      <c r="Y12" s="51">
        <v>4474.2409449999996</v>
      </c>
      <c r="Z12" s="49">
        <v>9.557568826619578</v>
      </c>
      <c r="AA12" s="50">
        <v>1402.9317197063008</v>
      </c>
      <c r="AB12" s="51">
        <v>1752.6014346104912</v>
      </c>
      <c r="AC12" s="49">
        <v>24.924214770580043</v>
      </c>
      <c r="AD12" s="44"/>
    </row>
    <row r="13" spans="1:30" x14ac:dyDescent="0.2">
      <c r="A13" s="36" t="s">
        <v>23</v>
      </c>
      <c r="B13" s="37" t="s">
        <v>24</v>
      </c>
      <c r="C13" s="38">
        <v>705.32756400000005</v>
      </c>
      <c r="D13" s="39">
        <v>1101.5169550000001</v>
      </c>
      <c r="E13" s="40">
        <v>56.170978028018759</v>
      </c>
      <c r="F13" s="41">
        <v>151.77594300000001</v>
      </c>
      <c r="G13" s="42">
        <v>185.311251</v>
      </c>
      <c r="H13" s="40">
        <v>22.095272371326978</v>
      </c>
      <c r="I13" s="41">
        <v>4647.1631146445916</v>
      </c>
      <c r="J13" s="42">
        <v>5944.1450481600823</v>
      </c>
      <c r="K13" s="43">
        <v>27.909111462610703</v>
      </c>
      <c r="L13" s="41">
        <v>2515.6731540000001</v>
      </c>
      <c r="M13" s="42">
        <v>3972.421824</v>
      </c>
      <c r="N13" s="40">
        <v>57.906913212621582</v>
      </c>
      <c r="O13" s="41">
        <v>559.83815700000002</v>
      </c>
      <c r="P13" s="42">
        <v>710.91377599999998</v>
      </c>
      <c r="Q13" s="40">
        <v>26.985588086665537</v>
      </c>
      <c r="R13" s="41">
        <v>4493.572155711423</v>
      </c>
      <c r="S13" s="42">
        <v>5587.7688098141462</v>
      </c>
      <c r="T13" s="40">
        <v>24.350263358116475</v>
      </c>
      <c r="U13" s="41">
        <v>8605.3741929999997</v>
      </c>
      <c r="V13" s="42">
        <v>10657.143486000001</v>
      </c>
      <c r="W13" s="40">
        <v>23.842882912273634</v>
      </c>
      <c r="X13" s="41">
        <v>2022.7720750000001</v>
      </c>
      <c r="Y13" s="42">
        <v>1996.2405940000001</v>
      </c>
      <c r="Z13" s="40">
        <v>-1.3116396715136536</v>
      </c>
      <c r="AA13" s="41">
        <v>4254.2480684582315</v>
      </c>
      <c r="AB13" s="42">
        <v>5338.6067381014291</v>
      </c>
      <c r="AC13" s="40">
        <v>25.488844378465615</v>
      </c>
      <c r="AD13" s="44"/>
    </row>
    <row r="14" spans="1:30" x14ac:dyDescent="0.2">
      <c r="A14" s="45" t="s">
        <v>25</v>
      </c>
      <c r="B14" s="46" t="s">
        <v>22</v>
      </c>
      <c r="C14" s="47">
        <v>597.99051799999995</v>
      </c>
      <c r="D14" s="48">
        <v>977.72349799999995</v>
      </c>
      <c r="E14" s="49">
        <v>63.501505219519231</v>
      </c>
      <c r="F14" s="50">
        <v>125.47459499999999</v>
      </c>
      <c r="G14" s="51">
        <v>157.47035</v>
      </c>
      <c r="H14" s="49">
        <v>25.499787427088339</v>
      </c>
      <c r="I14" s="50">
        <v>4765.8294334402908</v>
      </c>
      <c r="J14" s="51">
        <v>6208.9370983172385</v>
      </c>
      <c r="K14" s="52">
        <v>30.280304510084342</v>
      </c>
      <c r="L14" s="50">
        <v>2162.8215009999999</v>
      </c>
      <c r="M14" s="51">
        <v>3594.399997</v>
      </c>
      <c r="N14" s="49">
        <v>66.190321084661718</v>
      </c>
      <c r="O14" s="50">
        <v>468.726271</v>
      </c>
      <c r="P14" s="51">
        <v>626.49572899999998</v>
      </c>
      <c r="Q14" s="49">
        <v>33.659188264273745</v>
      </c>
      <c r="R14" s="50">
        <v>4614.2527842225427</v>
      </c>
      <c r="S14" s="51">
        <v>5737.3096584988853</v>
      </c>
      <c r="T14" s="49">
        <v>24.338867565218724</v>
      </c>
      <c r="U14" s="50">
        <v>7496.2173080000002</v>
      </c>
      <c r="V14" s="51">
        <v>9398.9819599999992</v>
      </c>
      <c r="W14" s="49">
        <v>25.382997501544668</v>
      </c>
      <c r="X14" s="50">
        <v>1723.4181530000001</v>
      </c>
      <c r="Y14" s="51">
        <v>1717.9692660000001</v>
      </c>
      <c r="Z14" s="49">
        <v>-0.31616743681821546</v>
      </c>
      <c r="AA14" s="50">
        <v>4349.6218807670875</v>
      </c>
      <c r="AB14" s="51">
        <v>5470.9837632217568</v>
      </c>
      <c r="AC14" s="49">
        <v>25.78067503782442</v>
      </c>
      <c r="AD14" s="44"/>
    </row>
    <row r="15" spans="1:30" x14ac:dyDescent="0.2">
      <c r="A15" s="36" t="s">
        <v>26</v>
      </c>
      <c r="B15" s="37" t="s">
        <v>27</v>
      </c>
      <c r="C15" s="38">
        <v>230.45191800000001</v>
      </c>
      <c r="D15" s="39">
        <v>191.21940900000001</v>
      </c>
      <c r="E15" s="40">
        <v>-17.024162497966277</v>
      </c>
      <c r="F15" s="41">
        <v>96.812939999999998</v>
      </c>
      <c r="G15" s="42">
        <v>88.281930000000003</v>
      </c>
      <c r="H15" s="40">
        <v>-8.8118489119326409</v>
      </c>
      <c r="I15" s="41">
        <v>2380.3834280830642</v>
      </c>
      <c r="J15" s="42">
        <v>2166.0084798780454</v>
      </c>
      <c r="K15" s="43">
        <v>-9.0058998762924567</v>
      </c>
      <c r="L15" s="41">
        <v>819.57224399999996</v>
      </c>
      <c r="M15" s="42">
        <v>682.94212300000004</v>
      </c>
      <c r="N15" s="40">
        <v>-16.670906317320323</v>
      </c>
      <c r="O15" s="41">
        <v>346.30719800000003</v>
      </c>
      <c r="P15" s="42">
        <v>320.99910199999999</v>
      </c>
      <c r="Q15" s="40">
        <v>-7.3079901735106372</v>
      </c>
      <c r="R15" s="41">
        <v>2366.6047045317259</v>
      </c>
      <c r="S15" s="42">
        <v>2127.5515063590428</v>
      </c>
      <c r="T15" s="40">
        <v>-10.101103818264567</v>
      </c>
      <c r="U15" s="41">
        <v>2427.7136959999998</v>
      </c>
      <c r="V15" s="42">
        <v>2480.0719730000001</v>
      </c>
      <c r="W15" s="40">
        <v>2.1566907616111353</v>
      </c>
      <c r="X15" s="41">
        <v>1079.513571</v>
      </c>
      <c r="Y15" s="42">
        <v>1092.7286240000001</v>
      </c>
      <c r="Z15" s="40">
        <v>1.2241673801060671</v>
      </c>
      <c r="AA15" s="41">
        <v>2248.8959483400508</v>
      </c>
      <c r="AB15" s="42">
        <v>2269.6138076090151</v>
      </c>
      <c r="AC15" s="40">
        <v>0.92124579104055915</v>
      </c>
      <c r="AD15" s="44"/>
    </row>
    <row r="16" spans="1:30" x14ac:dyDescent="0.2">
      <c r="A16" s="45" t="s">
        <v>28</v>
      </c>
      <c r="B16" s="46" t="s">
        <v>22</v>
      </c>
      <c r="C16" s="47">
        <v>217.29084599999999</v>
      </c>
      <c r="D16" s="48">
        <v>181.01056700000001</v>
      </c>
      <c r="E16" s="49">
        <v>-16.696643999443939</v>
      </c>
      <c r="F16" s="50">
        <v>87.266271000000003</v>
      </c>
      <c r="G16" s="51">
        <v>81.569711999999996</v>
      </c>
      <c r="H16" s="49">
        <v>-6.5277901011720818</v>
      </c>
      <c r="I16" s="50">
        <v>2489.9751474427039</v>
      </c>
      <c r="J16" s="51">
        <v>2219.0904266034431</v>
      </c>
      <c r="K16" s="52">
        <v>-10.879013034225238</v>
      </c>
      <c r="L16" s="50">
        <v>772.01477399999999</v>
      </c>
      <c r="M16" s="51">
        <v>643.50790400000005</v>
      </c>
      <c r="N16" s="49">
        <v>-16.645649063705605</v>
      </c>
      <c r="O16" s="50">
        <v>311.31774300000001</v>
      </c>
      <c r="P16" s="51">
        <v>294.769068</v>
      </c>
      <c r="Q16" s="49">
        <v>-5.3156864239504609</v>
      </c>
      <c r="R16" s="50">
        <v>2479.8290215023176</v>
      </c>
      <c r="S16" s="51">
        <v>2183.09169400366</v>
      </c>
      <c r="T16" s="49">
        <v>-11.966039792488992</v>
      </c>
      <c r="U16" s="50">
        <v>2287.009384</v>
      </c>
      <c r="V16" s="51">
        <v>2346.0246059999999</v>
      </c>
      <c r="W16" s="49">
        <v>2.5804538631486462</v>
      </c>
      <c r="X16" s="50">
        <v>968.876169</v>
      </c>
      <c r="Y16" s="51">
        <v>998.62651900000003</v>
      </c>
      <c r="Z16" s="49">
        <v>3.07060395867782</v>
      </c>
      <c r="AA16" s="50">
        <v>2360.476454241285</v>
      </c>
      <c r="AB16" s="51">
        <v>2349.2512579670438</v>
      </c>
      <c r="AC16" s="49">
        <v>-0.47554790280037729</v>
      </c>
      <c r="AD16" s="44"/>
    </row>
    <row r="17" spans="1:30" s="35" customFormat="1" x14ac:dyDescent="0.2">
      <c r="A17" s="27" t="s">
        <v>29</v>
      </c>
      <c r="B17" s="53" t="s">
        <v>30</v>
      </c>
      <c r="C17" s="54">
        <v>1211.190511</v>
      </c>
      <c r="D17" s="55">
        <v>1491.159253</v>
      </c>
      <c r="E17" s="56">
        <v>23.115169699343863</v>
      </c>
      <c r="F17" s="57">
        <v>2656.2448949999998</v>
      </c>
      <c r="G17" s="58">
        <v>2783.6955090000001</v>
      </c>
      <c r="H17" s="56">
        <v>4.7981499838327446</v>
      </c>
      <c r="I17" s="57">
        <v>455.97848047817149</v>
      </c>
      <c r="J17" s="58">
        <v>535.67613561861015</v>
      </c>
      <c r="K17" s="59">
        <v>17.478380790440372</v>
      </c>
      <c r="L17" s="57">
        <v>3940.1220320000002</v>
      </c>
      <c r="M17" s="58">
        <v>5240.9745169999997</v>
      </c>
      <c r="N17" s="56">
        <v>33.015537956312713</v>
      </c>
      <c r="O17" s="57">
        <v>9287.8050920000005</v>
      </c>
      <c r="P17" s="58">
        <v>10422.952412000001</v>
      </c>
      <c r="Q17" s="56">
        <v>12.22191151467802</v>
      </c>
      <c r="R17" s="57">
        <v>424.22531405119628</v>
      </c>
      <c r="S17" s="58">
        <v>502.83013006622167</v>
      </c>
      <c r="T17" s="56">
        <v>18.529025357864249</v>
      </c>
      <c r="U17" s="57">
        <v>11680.018786000001</v>
      </c>
      <c r="V17" s="58">
        <v>15237.299241000001</v>
      </c>
      <c r="W17" s="56">
        <v>30.456119293779359</v>
      </c>
      <c r="X17" s="57">
        <v>28109.533302</v>
      </c>
      <c r="Y17" s="58">
        <v>29912.501795</v>
      </c>
      <c r="Z17" s="56">
        <v>6.4140819188617471</v>
      </c>
      <c r="AA17" s="57">
        <v>415.51806145315709</v>
      </c>
      <c r="AB17" s="58">
        <v>509.39568162590064</v>
      </c>
      <c r="AC17" s="56">
        <v>22.592909642587642</v>
      </c>
      <c r="AD17" s="34"/>
    </row>
    <row r="18" spans="1:30" x14ac:dyDescent="0.2">
      <c r="A18" s="45" t="s">
        <v>31</v>
      </c>
      <c r="B18" s="46" t="s">
        <v>32</v>
      </c>
      <c r="C18" s="47">
        <v>622.37131699999998</v>
      </c>
      <c r="D18" s="48">
        <v>737.61571200000003</v>
      </c>
      <c r="E18" s="49">
        <v>18.516983648203713</v>
      </c>
      <c r="F18" s="50">
        <v>1472.76468</v>
      </c>
      <c r="G18" s="51">
        <v>1723.104476</v>
      </c>
      <c r="H18" s="49">
        <v>16.997949461960204</v>
      </c>
      <c r="I18" s="50">
        <v>422.58707412782331</v>
      </c>
      <c r="J18" s="51">
        <v>428.07370201503676</v>
      </c>
      <c r="K18" s="52">
        <v>1.2983425720101138</v>
      </c>
      <c r="L18" s="50">
        <v>1948.27531</v>
      </c>
      <c r="M18" s="51">
        <v>2456.0970900000002</v>
      </c>
      <c r="N18" s="49">
        <v>26.065196093872387</v>
      </c>
      <c r="O18" s="50">
        <v>5301.4300320000002</v>
      </c>
      <c r="P18" s="51">
        <v>6051.324106</v>
      </c>
      <c r="Q18" s="49">
        <v>14.145128191328737</v>
      </c>
      <c r="R18" s="50">
        <v>367.49995722663533</v>
      </c>
      <c r="S18" s="51">
        <v>405.877630577535</v>
      </c>
      <c r="T18" s="49">
        <v>10.442905528620884</v>
      </c>
      <c r="U18" s="50">
        <v>5938.2665589999997</v>
      </c>
      <c r="V18" s="51">
        <v>7240.680703</v>
      </c>
      <c r="W18" s="49">
        <v>21.932564512889186</v>
      </c>
      <c r="X18" s="50">
        <v>16446.153687999999</v>
      </c>
      <c r="Y18" s="51">
        <v>17012.677903</v>
      </c>
      <c r="Z18" s="49">
        <v>3.4447216397677671</v>
      </c>
      <c r="AA18" s="50">
        <v>361.07327413174301</v>
      </c>
      <c r="AB18" s="51">
        <v>425.60499553825002</v>
      </c>
      <c r="AC18" s="49">
        <v>17.872195487656505</v>
      </c>
      <c r="AD18" s="44"/>
    </row>
    <row r="19" spans="1:30" x14ac:dyDescent="0.2">
      <c r="A19" s="36" t="s">
        <v>33</v>
      </c>
      <c r="B19" s="37" t="s">
        <v>34</v>
      </c>
      <c r="C19" s="38">
        <v>452.40501399999999</v>
      </c>
      <c r="D19" s="39">
        <v>525.66607599999998</v>
      </c>
      <c r="E19" s="40">
        <v>16.193689223789185</v>
      </c>
      <c r="F19" s="41">
        <v>1026.12509</v>
      </c>
      <c r="G19" s="42">
        <v>834.58354399999996</v>
      </c>
      <c r="H19" s="40">
        <v>-18.666490846647164</v>
      </c>
      <c r="I19" s="41">
        <v>440.88680650036537</v>
      </c>
      <c r="J19" s="42">
        <v>629.85435044714939</v>
      </c>
      <c r="K19" s="43">
        <v>42.860784482700879</v>
      </c>
      <c r="L19" s="41">
        <v>1477.244406</v>
      </c>
      <c r="M19" s="42">
        <v>1926.7613040000001</v>
      </c>
      <c r="N19" s="40">
        <v>30.429419544540835</v>
      </c>
      <c r="O19" s="41">
        <v>3368.8919780000001</v>
      </c>
      <c r="P19" s="42">
        <v>3513.4020730000002</v>
      </c>
      <c r="Q19" s="40">
        <v>4.2895437414942172</v>
      </c>
      <c r="R19" s="41">
        <v>438.49562872508346</v>
      </c>
      <c r="S19" s="42">
        <v>548.4033036830283</v>
      </c>
      <c r="T19" s="40">
        <v>25.064713935119265</v>
      </c>
      <c r="U19" s="41">
        <v>4089.7481990000001</v>
      </c>
      <c r="V19" s="42">
        <v>5745.5415119999998</v>
      </c>
      <c r="W19" s="40">
        <v>40.486436632085663</v>
      </c>
      <c r="X19" s="41">
        <v>9635.9879949999995</v>
      </c>
      <c r="Y19" s="42">
        <v>10577.073426999999</v>
      </c>
      <c r="Z19" s="40">
        <v>9.7663616070123638</v>
      </c>
      <c r="AA19" s="41">
        <v>424.42437673460387</v>
      </c>
      <c r="AB19" s="42">
        <v>543.20711221814986</v>
      </c>
      <c r="AC19" s="40">
        <v>27.986784453198798</v>
      </c>
      <c r="AD19" s="44"/>
    </row>
    <row r="20" spans="1:30" x14ac:dyDescent="0.2">
      <c r="A20" s="45" t="s">
        <v>35</v>
      </c>
      <c r="B20" s="46" t="s">
        <v>36</v>
      </c>
      <c r="C20" s="47">
        <v>136.241422</v>
      </c>
      <c r="D20" s="48">
        <v>227.17990800000001</v>
      </c>
      <c r="E20" s="49">
        <v>66.748045245740315</v>
      </c>
      <c r="F20" s="50">
        <v>157.24913000000001</v>
      </c>
      <c r="G20" s="51">
        <v>225.76533800000001</v>
      </c>
      <c r="H20" s="49">
        <v>43.571756486029535</v>
      </c>
      <c r="I20" s="50">
        <v>866.40493336910663</v>
      </c>
      <c r="J20" s="51">
        <v>1006.2656651040028</v>
      </c>
      <c r="K20" s="52">
        <v>16.142651818824838</v>
      </c>
      <c r="L20" s="50">
        <v>513.37581499999999</v>
      </c>
      <c r="M20" s="51">
        <v>856.72452099999998</v>
      </c>
      <c r="N20" s="49">
        <v>66.880576756425512</v>
      </c>
      <c r="O20" s="50">
        <v>616.76430300000004</v>
      </c>
      <c r="P20" s="51">
        <v>857.756891</v>
      </c>
      <c r="Q20" s="49">
        <v>39.073692629062528</v>
      </c>
      <c r="R20" s="50">
        <v>832.36953322831971</v>
      </c>
      <c r="S20" s="51">
        <v>998.7964305377991</v>
      </c>
      <c r="T20" s="49">
        <v>19.99435234780853</v>
      </c>
      <c r="U20" s="50">
        <v>1648.7926199999999</v>
      </c>
      <c r="V20" s="51">
        <v>2246.5958220000002</v>
      </c>
      <c r="W20" s="49">
        <v>36.257028006348094</v>
      </c>
      <c r="X20" s="50">
        <v>2025.2053089999999</v>
      </c>
      <c r="Y20" s="51">
        <v>2320.9379020000001</v>
      </c>
      <c r="Z20" s="49">
        <v>14.602598150704349</v>
      </c>
      <c r="AA20" s="50">
        <v>814.13603483694999</v>
      </c>
      <c r="AB20" s="51">
        <v>967.9689491321858</v>
      </c>
      <c r="AC20" s="49">
        <v>18.89523466751406</v>
      </c>
      <c r="AD20" s="44"/>
    </row>
    <row r="21" spans="1:30" s="35" customFormat="1" x14ac:dyDescent="0.2">
      <c r="A21" s="60" t="s">
        <v>37</v>
      </c>
      <c r="B21" s="53" t="s">
        <v>38</v>
      </c>
      <c r="C21" s="54">
        <v>99.634580999999997</v>
      </c>
      <c r="D21" s="55">
        <v>333.46241300000003</v>
      </c>
      <c r="E21" s="56">
        <v>234.68541710432848</v>
      </c>
      <c r="F21" s="57">
        <v>251.107788</v>
      </c>
      <c r="G21" s="58">
        <v>920.62635499999999</v>
      </c>
      <c r="H21" s="56">
        <v>266.62596661478295</v>
      </c>
      <c r="I21" s="57">
        <v>396.7801309292725</v>
      </c>
      <c r="J21" s="58">
        <v>362.21254278561253</v>
      </c>
      <c r="K21" s="59">
        <v>-8.7120259935147271</v>
      </c>
      <c r="L21" s="57">
        <v>1063.7909540000001</v>
      </c>
      <c r="M21" s="58">
        <v>2127.4658890000001</v>
      </c>
      <c r="N21" s="56">
        <v>99.989093815888936</v>
      </c>
      <c r="O21" s="57">
        <v>4488.2785889999996</v>
      </c>
      <c r="P21" s="58">
        <v>7094.4268190000003</v>
      </c>
      <c r="Q21" s="56">
        <v>58.065652082899291</v>
      </c>
      <c r="R21" s="57">
        <v>237.01535742615644</v>
      </c>
      <c r="S21" s="58">
        <v>299.87847408649128</v>
      </c>
      <c r="T21" s="56">
        <v>26.522803139421125</v>
      </c>
      <c r="U21" s="57">
        <v>7094.3506049999996</v>
      </c>
      <c r="V21" s="58">
        <v>6302.6684450000002</v>
      </c>
      <c r="W21" s="56">
        <v>-11.159332320593695</v>
      </c>
      <c r="X21" s="57">
        <v>37743.866097999999</v>
      </c>
      <c r="Y21" s="58">
        <v>25498.106672000002</v>
      </c>
      <c r="Z21" s="56">
        <v>-32.444369620760405</v>
      </c>
      <c r="AA21" s="57">
        <v>187.96035855415246</v>
      </c>
      <c r="AB21" s="58">
        <v>247.18182122600854</v>
      </c>
      <c r="AC21" s="56">
        <v>31.507421632627942</v>
      </c>
      <c r="AD21" s="34"/>
    </row>
    <row r="22" spans="1:30" x14ac:dyDescent="0.2">
      <c r="A22" s="36" t="s">
        <v>39</v>
      </c>
      <c r="B22" s="46" t="s">
        <v>40</v>
      </c>
      <c r="C22" s="47">
        <v>27.210849</v>
      </c>
      <c r="D22" s="48">
        <v>219.30660499999999</v>
      </c>
      <c r="E22" s="49">
        <v>705.95282050920196</v>
      </c>
      <c r="F22" s="50">
        <v>128.91772399999999</v>
      </c>
      <c r="G22" s="51">
        <v>689.09211300000004</v>
      </c>
      <c r="H22" s="49">
        <v>434.52084912699831</v>
      </c>
      <c r="I22" s="50">
        <v>211.07143498748084</v>
      </c>
      <c r="J22" s="51">
        <v>318.25441165657338</v>
      </c>
      <c r="K22" s="52">
        <v>50.780427335157796</v>
      </c>
      <c r="L22" s="50">
        <v>711.12608699999998</v>
      </c>
      <c r="M22" s="51">
        <v>1089.221859</v>
      </c>
      <c r="N22" s="49">
        <v>53.16859821512918</v>
      </c>
      <c r="O22" s="50">
        <v>3538.243794</v>
      </c>
      <c r="P22" s="51">
        <v>4201.1133909999999</v>
      </c>
      <c r="Q22" s="49">
        <v>18.734424070044732</v>
      </c>
      <c r="R22" s="50">
        <v>200.98278366400211</v>
      </c>
      <c r="S22" s="51">
        <v>259.26980722144475</v>
      </c>
      <c r="T22" s="49">
        <v>29.00100321771113</v>
      </c>
      <c r="U22" s="50">
        <v>5991.3358669999998</v>
      </c>
      <c r="V22" s="51">
        <v>4475.752493</v>
      </c>
      <c r="W22" s="49">
        <v>-25.296251247535007</v>
      </c>
      <c r="X22" s="50">
        <v>35035.864702999999</v>
      </c>
      <c r="Y22" s="51">
        <v>21063.157513999999</v>
      </c>
      <c r="Z22" s="49">
        <v>-39.881154090093197</v>
      </c>
      <c r="AA22" s="50">
        <v>171.00579414233729</v>
      </c>
      <c r="AB22" s="51">
        <v>212.49200125978797</v>
      </c>
      <c r="AC22" s="49">
        <v>24.260117808008008</v>
      </c>
      <c r="AD22" s="44"/>
    </row>
    <row r="23" spans="1:30" s="35" customFormat="1" x14ac:dyDescent="0.2">
      <c r="A23" s="27" t="s">
        <v>41</v>
      </c>
      <c r="B23" s="53" t="s">
        <v>42</v>
      </c>
      <c r="C23" s="54">
        <v>641.958259</v>
      </c>
      <c r="D23" s="55">
        <v>589.77926300000001</v>
      </c>
      <c r="E23" s="56">
        <v>-8.1280979360373031</v>
      </c>
      <c r="F23" s="57">
        <v>1873.678455</v>
      </c>
      <c r="G23" s="58">
        <v>1415.5981139999999</v>
      </c>
      <c r="H23" s="56">
        <v>-24.448183186266082</v>
      </c>
      <c r="I23" s="57">
        <v>342.61922438554166</v>
      </c>
      <c r="J23" s="58">
        <v>416.62902568687662</v>
      </c>
      <c r="K23" s="59">
        <v>21.601181729970122</v>
      </c>
      <c r="L23" s="57">
        <v>2726.0590189999998</v>
      </c>
      <c r="M23" s="58">
        <v>2575.3037279999999</v>
      </c>
      <c r="N23" s="56">
        <v>-5.5301550681504104</v>
      </c>
      <c r="O23" s="57">
        <v>8099.6645040000003</v>
      </c>
      <c r="P23" s="58">
        <v>6207.625258</v>
      </c>
      <c r="Q23" s="56">
        <v>-23.359476742099883</v>
      </c>
      <c r="R23" s="57">
        <v>336.56443642248911</v>
      </c>
      <c r="S23" s="58">
        <v>414.86133923453406</v>
      </c>
      <c r="T23" s="56">
        <v>23.263569866234747</v>
      </c>
      <c r="U23" s="57">
        <v>10736.347452</v>
      </c>
      <c r="V23" s="58">
        <v>10115.871069000001</v>
      </c>
      <c r="W23" s="56">
        <v>-5.7792129564921524</v>
      </c>
      <c r="X23" s="57">
        <v>34784.240898999997</v>
      </c>
      <c r="Y23" s="58">
        <v>26971.011643000002</v>
      </c>
      <c r="Z23" s="56">
        <v>-22.461980063577059</v>
      </c>
      <c r="AA23" s="57">
        <v>308.65550532421298</v>
      </c>
      <c r="AB23" s="58">
        <v>375.06457684635836</v>
      </c>
      <c r="AC23" s="56">
        <v>21.515595988605174</v>
      </c>
      <c r="AD23" s="34"/>
    </row>
    <row r="24" spans="1:30" x14ac:dyDescent="0.2">
      <c r="A24" s="36" t="s">
        <v>43</v>
      </c>
      <c r="B24" s="46" t="s">
        <v>44</v>
      </c>
      <c r="C24" s="47">
        <v>588.35363299999995</v>
      </c>
      <c r="D24" s="48">
        <v>503.20997399999999</v>
      </c>
      <c r="E24" s="49">
        <v>-14.471510707914669</v>
      </c>
      <c r="F24" s="50">
        <v>1786.5285940000001</v>
      </c>
      <c r="G24" s="51">
        <v>1318.6934590000001</v>
      </c>
      <c r="H24" s="49">
        <v>-26.18682603632595</v>
      </c>
      <c r="I24" s="50">
        <v>329.32785681458836</v>
      </c>
      <c r="J24" s="51">
        <v>381.59738380866571</v>
      </c>
      <c r="K24" s="52">
        <v>15.871577794739999</v>
      </c>
      <c r="L24" s="50">
        <v>2423.253291</v>
      </c>
      <c r="M24" s="51">
        <v>2243.617405</v>
      </c>
      <c r="N24" s="49">
        <v>-7.4130049329622523</v>
      </c>
      <c r="O24" s="50">
        <v>7575.4862009999997</v>
      </c>
      <c r="P24" s="51">
        <v>5818.0275499999998</v>
      </c>
      <c r="Q24" s="49">
        <v>-23.199285225653334</v>
      </c>
      <c r="R24" s="50">
        <v>319.880893015173</v>
      </c>
      <c r="S24" s="51">
        <v>385.6319664557106</v>
      </c>
      <c r="T24" s="49">
        <v>20.554861161219407</v>
      </c>
      <c r="U24" s="50">
        <v>9449.5548930000004</v>
      </c>
      <c r="V24" s="51">
        <v>9006.7705279999991</v>
      </c>
      <c r="W24" s="49">
        <v>-4.6857695416744445</v>
      </c>
      <c r="X24" s="50">
        <v>32397.602132</v>
      </c>
      <c r="Y24" s="51">
        <v>25497.422275000001</v>
      </c>
      <c r="Z24" s="49">
        <v>-21.2984276703136</v>
      </c>
      <c r="AA24" s="50">
        <v>291.67451512303177</v>
      </c>
      <c r="AB24" s="51">
        <v>353.2423956766429</v>
      </c>
      <c r="AC24" s="49">
        <v>21.108419612060068</v>
      </c>
      <c r="AD24" s="44"/>
    </row>
    <row r="25" spans="1:30" x14ac:dyDescent="0.2">
      <c r="A25" s="45" t="s">
        <v>45</v>
      </c>
      <c r="B25" s="37" t="s">
        <v>46</v>
      </c>
      <c r="C25" s="38">
        <v>52.535922999999997</v>
      </c>
      <c r="D25" s="39">
        <v>84.857348999999999</v>
      </c>
      <c r="E25" s="40">
        <v>61.522524311602943</v>
      </c>
      <c r="F25" s="41">
        <v>84.739407</v>
      </c>
      <c r="G25" s="42">
        <v>94.248896000000002</v>
      </c>
      <c r="H25" s="40">
        <v>11.222038643720978</v>
      </c>
      <c r="I25" s="41">
        <v>619.97038756714448</v>
      </c>
      <c r="J25" s="42">
        <v>900.35377178317287</v>
      </c>
      <c r="K25" s="43">
        <v>45.225286536070584</v>
      </c>
      <c r="L25" s="41">
        <v>298.24140499999999</v>
      </c>
      <c r="M25" s="42">
        <v>324.99201799999997</v>
      </c>
      <c r="N25" s="40">
        <v>8.9694497650317793</v>
      </c>
      <c r="O25" s="41">
        <v>513.45571299999995</v>
      </c>
      <c r="P25" s="42">
        <v>377.678877</v>
      </c>
      <c r="Q25" s="40">
        <v>-26.443728750565086</v>
      </c>
      <c r="R25" s="41">
        <v>580.85127392476784</v>
      </c>
      <c r="S25" s="42">
        <v>860.49826397889865</v>
      </c>
      <c r="T25" s="40">
        <v>48.144336185161031</v>
      </c>
      <c r="U25" s="41">
        <v>1272.5288849999999</v>
      </c>
      <c r="V25" s="42">
        <v>1087.8905970000001</v>
      </c>
      <c r="W25" s="40">
        <v>-14.509555749691284</v>
      </c>
      <c r="X25" s="41">
        <v>2347.9688449999999</v>
      </c>
      <c r="Y25" s="42">
        <v>1426.4431259999999</v>
      </c>
      <c r="Z25" s="40">
        <v>-39.24778307695135</v>
      </c>
      <c r="AA25" s="41">
        <v>541.97008947109771</v>
      </c>
      <c r="AB25" s="42">
        <v>762.65963722692459</v>
      </c>
      <c r="AC25" s="40">
        <v>40.719875883039094</v>
      </c>
      <c r="AD25" s="44"/>
    </row>
    <row r="26" spans="1:30" s="35" customFormat="1" x14ac:dyDescent="0.2">
      <c r="A26" s="61" t="s">
        <v>47</v>
      </c>
      <c r="B26" s="60" t="s">
        <v>48</v>
      </c>
      <c r="C26" s="28">
        <v>511.66640200000001</v>
      </c>
      <c r="D26" s="29">
        <v>734.16140800000005</v>
      </c>
      <c r="E26" s="30">
        <v>43.484388486387274</v>
      </c>
      <c r="F26" s="31">
        <v>215.959227</v>
      </c>
      <c r="G26" s="32">
        <v>173.94218599999999</v>
      </c>
      <c r="H26" s="30">
        <v>-19.45600638772429</v>
      </c>
      <c r="I26" s="31">
        <v>2369.2731684022929</v>
      </c>
      <c r="J26" s="32">
        <v>4220.7208319205556</v>
      </c>
      <c r="K26" s="33">
        <v>78.144119817419664</v>
      </c>
      <c r="L26" s="31">
        <v>2055.0975880000001</v>
      </c>
      <c r="M26" s="32">
        <v>3213.7814800000001</v>
      </c>
      <c r="N26" s="30">
        <v>56.380966955813491</v>
      </c>
      <c r="O26" s="31">
        <v>895.28717200000006</v>
      </c>
      <c r="P26" s="32">
        <v>789.79730500000005</v>
      </c>
      <c r="Q26" s="30">
        <v>-11.782796660019612</v>
      </c>
      <c r="R26" s="31">
        <v>2295.4618945439333</v>
      </c>
      <c r="S26" s="32">
        <v>4069.1218615895373</v>
      </c>
      <c r="T26" s="30">
        <v>77.268107619708417</v>
      </c>
      <c r="U26" s="31">
        <v>5891.6819210000003</v>
      </c>
      <c r="V26" s="32">
        <v>7532.1602849999999</v>
      </c>
      <c r="W26" s="30">
        <v>27.843973690310154</v>
      </c>
      <c r="X26" s="31">
        <v>2660.4880050000002</v>
      </c>
      <c r="Y26" s="32">
        <v>2281.6767730000001</v>
      </c>
      <c r="Z26" s="30">
        <v>-14.238411572917432</v>
      </c>
      <c r="AA26" s="31">
        <v>2214.5117399241949</v>
      </c>
      <c r="AB26" s="32">
        <v>3301.1513173693506</v>
      </c>
      <c r="AC26" s="30">
        <v>49.069036657369566</v>
      </c>
      <c r="AD26" s="34"/>
    </row>
    <row r="27" spans="1:30" x14ac:dyDescent="0.2">
      <c r="A27" s="62" t="s">
        <v>49</v>
      </c>
      <c r="B27" s="37" t="s">
        <v>50</v>
      </c>
      <c r="C27" s="38">
        <v>464.92321500000003</v>
      </c>
      <c r="D27" s="39">
        <v>679.38378699999998</v>
      </c>
      <c r="E27" s="40">
        <v>46.128170218387552</v>
      </c>
      <c r="F27" s="41">
        <v>207.17008000000001</v>
      </c>
      <c r="G27" s="42">
        <v>165.74463800000001</v>
      </c>
      <c r="H27" s="40">
        <v>-19.995861371487621</v>
      </c>
      <c r="I27" s="41">
        <v>2244.1619706861147</v>
      </c>
      <c r="J27" s="42">
        <v>4098.9789787347445</v>
      </c>
      <c r="K27" s="43">
        <v>82.650763727252311</v>
      </c>
      <c r="L27" s="41">
        <v>1880.8504809999999</v>
      </c>
      <c r="M27" s="42">
        <v>2990.3756859999999</v>
      </c>
      <c r="N27" s="40">
        <v>58.990611758255973</v>
      </c>
      <c r="O27" s="41">
        <v>861.84173799999996</v>
      </c>
      <c r="P27" s="42">
        <v>755.19762600000001</v>
      </c>
      <c r="Q27" s="40">
        <v>-12.373978573778466</v>
      </c>
      <c r="R27" s="41">
        <v>2182.3617934363724</v>
      </c>
      <c r="S27" s="42">
        <v>3959.7260148166829</v>
      </c>
      <c r="T27" s="40">
        <v>81.442235046722104</v>
      </c>
      <c r="U27" s="41">
        <v>5340.0208309999998</v>
      </c>
      <c r="V27" s="42">
        <v>6914.2104609999997</v>
      </c>
      <c r="W27" s="40">
        <v>29.479091558247884</v>
      </c>
      <c r="X27" s="41">
        <v>2554.727758</v>
      </c>
      <c r="Y27" s="42">
        <v>2176.1289280000001</v>
      </c>
      <c r="Z27" s="40">
        <v>-14.819537182168895</v>
      </c>
      <c r="AA27" s="41">
        <v>2090.2504442119111</v>
      </c>
      <c r="AB27" s="42">
        <v>3177.2981701753283</v>
      </c>
      <c r="AC27" s="40">
        <v>52.005621095479192</v>
      </c>
      <c r="AD27" s="44"/>
    </row>
    <row r="28" spans="1:30" x14ac:dyDescent="0.2">
      <c r="A28" s="36" t="s">
        <v>51</v>
      </c>
      <c r="B28" s="46" t="s">
        <v>52</v>
      </c>
      <c r="C28" s="47">
        <v>41.581816000000003</v>
      </c>
      <c r="D28" s="48">
        <v>45.862841000000003</v>
      </c>
      <c r="E28" s="49">
        <v>10.295425769764366</v>
      </c>
      <c r="F28" s="50">
        <v>7.6374009999999997</v>
      </c>
      <c r="G28" s="51">
        <v>6.6874469999999997</v>
      </c>
      <c r="H28" s="49">
        <v>-12.438184141437647</v>
      </c>
      <c r="I28" s="50">
        <v>5444.4982003694713</v>
      </c>
      <c r="J28" s="51">
        <v>6858.0492675306441</v>
      </c>
      <c r="K28" s="52">
        <v>25.962926520303519</v>
      </c>
      <c r="L28" s="50">
        <v>154.205434</v>
      </c>
      <c r="M28" s="51">
        <v>196.274699</v>
      </c>
      <c r="N28" s="49">
        <v>27.281311630042815</v>
      </c>
      <c r="O28" s="50">
        <v>28.442806999999998</v>
      </c>
      <c r="P28" s="51">
        <v>29.861947000000001</v>
      </c>
      <c r="Q28" s="49">
        <v>4.9894512872797669</v>
      </c>
      <c r="R28" s="50">
        <v>5421.5968909116455</v>
      </c>
      <c r="S28" s="51">
        <v>6572.7361648589085</v>
      </c>
      <c r="T28" s="49">
        <v>21.232476281608935</v>
      </c>
      <c r="U28" s="50">
        <v>488.86516599999999</v>
      </c>
      <c r="V28" s="51">
        <v>534.865588</v>
      </c>
      <c r="W28" s="49">
        <v>9.4096338211996802</v>
      </c>
      <c r="X28" s="50">
        <v>89.199881000000005</v>
      </c>
      <c r="Y28" s="51">
        <v>89.617303000000007</v>
      </c>
      <c r="Z28" s="49">
        <v>0.46796250770784198</v>
      </c>
      <c r="AA28" s="50">
        <v>5480.5584998482227</v>
      </c>
      <c r="AB28" s="51">
        <v>5968.3294419159201</v>
      </c>
      <c r="AC28" s="49">
        <v>8.9000225448046208</v>
      </c>
      <c r="AD28" s="44"/>
    </row>
    <row r="29" spans="1:30" s="35" customFormat="1" x14ac:dyDescent="0.2">
      <c r="A29" s="60" t="s">
        <v>53</v>
      </c>
      <c r="B29" s="53" t="s">
        <v>54</v>
      </c>
      <c r="C29" s="54">
        <v>337.52049699999998</v>
      </c>
      <c r="D29" s="55">
        <v>356.09870599999999</v>
      </c>
      <c r="E29" s="56">
        <v>5.5043202309577044</v>
      </c>
      <c r="F29" s="57">
        <v>191.89340000000001</v>
      </c>
      <c r="G29" s="58">
        <v>151.182883</v>
      </c>
      <c r="H29" s="56">
        <v>-21.215173111738082</v>
      </c>
      <c r="I29" s="57">
        <v>1758.8958088188544</v>
      </c>
      <c r="J29" s="58">
        <v>2355.4168232127176</v>
      </c>
      <c r="K29" s="59">
        <v>33.914516789624003</v>
      </c>
      <c r="L29" s="57">
        <v>1600.051878</v>
      </c>
      <c r="M29" s="58">
        <v>1550.91713</v>
      </c>
      <c r="N29" s="56">
        <v>-3.0708221824292559</v>
      </c>
      <c r="O29" s="57">
        <v>965.72632399999998</v>
      </c>
      <c r="P29" s="58">
        <v>740.86546199999998</v>
      </c>
      <c r="Q29" s="56">
        <v>-23.284118534600495</v>
      </c>
      <c r="R29" s="57">
        <v>1656.8377999396857</v>
      </c>
      <c r="S29" s="58">
        <v>2093.3856544118398</v>
      </c>
      <c r="T29" s="56">
        <v>26.348255362597705</v>
      </c>
      <c r="U29" s="57">
        <v>3899.034717</v>
      </c>
      <c r="V29" s="58">
        <v>3806.7836480000001</v>
      </c>
      <c r="W29" s="56">
        <v>-2.3659976300744456</v>
      </c>
      <c r="X29" s="57">
        <v>2472.683736</v>
      </c>
      <c r="Y29" s="58">
        <v>1964.4355210000001</v>
      </c>
      <c r="Z29" s="56">
        <v>-20.554517652232406</v>
      </c>
      <c r="AA29" s="57">
        <v>1576.843273659968</v>
      </c>
      <c r="AB29" s="58">
        <v>1937.8511573961707</v>
      </c>
      <c r="AC29" s="56">
        <v>22.894341483810067</v>
      </c>
      <c r="AD29" s="34"/>
    </row>
    <row r="30" spans="1:30" x14ac:dyDescent="0.2">
      <c r="A30" s="36"/>
      <c r="B30" s="46" t="s">
        <v>55</v>
      </c>
      <c r="C30" s="47">
        <v>300.856064</v>
      </c>
      <c r="D30" s="48">
        <v>306.62727000000001</v>
      </c>
      <c r="E30" s="49">
        <v>1.9182614846679602</v>
      </c>
      <c r="F30" s="50">
        <v>176.99925500000001</v>
      </c>
      <c r="G30" s="51">
        <v>135.96941699999999</v>
      </c>
      <c r="H30" s="49">
        <v>-23.180797003919594</v>
      </c>
      <c r="I30" s="50">
        <v>1699.7589283638511</v>
      </c>
      <c r="J30" s="51">
        <v>2255.1193993867018</v>
      </c>
      <c r="K30" s="52">
        <v>32.672896241670472</v>
      </c>
      <c r="L30" s="50">
        <v>1474.780293</v>
      </c>
      <c r="M30" s="51">
        <v>1374.658743</v>
      </c>
      <c r="N30" s="49">
        <v>-6.7889129299614321</v>
      </c>
      <c r="O30" s="50">
        <v>908.62080800000001</v>
      </c>
      <c r="P30" s="51">
        <v>687.62370299999998</v>
      </c>
      <c r="Q30" s="49">
        <v>-24.322258862467084</v>
      </c>
      <c r="R30" s="50">
        <v>1623.097644270546</v>
      </c>
      <c r="S30" s="51">
        <v>1999.1439169455159</v>
      </c>
      <c r="T30" s="49">
        <v>23.16843191796838</v>
      </c>
      <c r="U30" s="50">
        <v>3584.9385259999999</v>
      </c>
      <c r="V30" s="51">
        <v>3305.8956189999999</v>
      </c>
      <c r="W30" s="49">
        <v>-7.7837570986565963</v>
      </c>
      <c r="X30" s="50">
        <v>2324.408304</v>
      </c>
      <c r="Y30" s="51">
        <v>1795.6079090000001</v>
      </c>
      <c r="Z30" s="49">
        <v>-22.749892696993225</v>
      </c>
      <c r="AA30" s="50">
        <v>1542.3015482395213</v>
      </c>
      <c r="AB30" s="51">
        <v>1841.1010568788934</v>
      </c>
      <c r="AC30" s="49">
        <v>19.373611404361245</v>
      </c>
      <c r="AD30" s="44"/>
    </row>
    <row r="31" spans="1:30" s="35" customFormat="1" x14ac:dyDescent="0.2">
      <c r="A31" s="60" t="s">
        <v>56</v>
      </c>
      <c r="B31" s="53" t="s">
        <v>57</v>
      </c>
      <c r="C31" s="54">
        <v>82.290522999999993</v>
      </c>
      <c r="D31" s="55">
        <v>143.59869699999999</v>
      </c>
      <c r="E31" s="56">
        <v>74.502107612075804</v>
      </c>
      <c r="F31" s="57">
        <v>30.841868000000002</v>
      </c>
      <c r="G31" s="58">
        <v>39.701960999999997</v>
      </c>
      <c r="H31" s="56">
        <v>28.727484988911801</v>
      </c>
      <c r="I31" s="57">
        <v>2668.1432849657481</v>
      </c>
      <c r="J31" s="58">
        <v>3616.9169830175392</v>
      </c>
      <c r="K31" s="59">
        <v>35.559323346608451</v>
      </c>
      <c r="L31" s="57">
        <v>500.46789999999999</v>
      </c>
      <c r="M31" s="58">
        <v>692.27902900000004</v>
      </c>
      <c r="N31" s="56">
        <v>38.32635999231919</v>
      </c>
      <c r="O31" s="57">
        <v>165.15536399999999</v>
      </c>
      <c r="P31" s="58">
        <v>200.94405399999999</v>
      </c>
      <c r="Q31" s="56">
        <v>21.66971095168304</v>
      </c>
      <c r="R31" s="57">
        <v>3030.2854710792199</v>
      </c>
      <c r="S31" s="58">
        <v>3445.1331861752928</v>
      </c>
      <c r="T31" s="56">
        <v>13.690053925788281</v>
      </c>
      <c r="U31" s="57">
        <v>1703.886035</v>
      </c>
      <c r="V31" s="58">
        <v>1655.986913</v>
      </c>
      <c r="W31" s="56">
        <v>-2.8111693514760283</v>
      </c>
      <c r="X31" s="57">
        <v>562.52936399999999</v>
      </c>
      <c r="Y31" s="58">
        <v>500.21726100000001</v>
      </c>
      <c r="Z31" s="56">
        <v>-11.077128944330095</v>
      </c>
      <c r="AA31" s="57">
        <v>3028.9726084414679</v>
      </c>
      <c r="AB31" s="58">
        <v>3310.535325569263</v>
      </c>
      <c r="AC31" s="56">
        <v>9.2956508204500068</v>
      </c>
      <c r="AD31" s="34"/>
    </row>
    <row r="32" spans="1:30" s="35" customFormat="1" x14ac:dyDescent="0.2">
      <c r="A32" s="61" t="s">
        <v>58</v>
      </c>
      <c r="B32" s="60" t="s">
        <v>59</v>
      </c>
      <c r="C32" s="28">
        <v>169.93829199999999</v>
      </c>
      <c r="D32" s="29">
        <v>143.505875</v>
      </c>
      <c r="E32" s="30">
        <v>-15.554126553184366</v>
      </c>
      <c r="F32" s="31">
        <v>243.06751499999999</v>
      </c>
      <c r="G32" s="32">
        <v>186.64702399999999</v>
      </c>
      <c r="H32" s="30">
        <v>-23.211859881811026</v>
      </c>
      <c r="I32" s="31">
        <v>699.14028618756402</v>
      </c>
      <c r="J32" s="32">
        <v>768.86237950410623</v>
      </c>
      <c r="K32" s="33">
        <v>9.9725469543085801</v>
      </c>
      <c r="L32" s="31">
        <v>593.90079100000003</v>
      </c>
      <c r="M32" s="32">
        <v>608.58389799999998</v>
      </c>
      <c r="N32" s="30">
        <v>2.472316457985646</v>
      </c>
      <c r="O32" s="31">
        <v>790.15580599999998</v>
      </c>
      <c r="P32" s="32">
        <v>763.78338499999995</v>
      </c>
      <c r="Q32" s="30">
        <v>-3.3376228839606892</v>
      </c>
      <c r="R32" s="31">
        <v>751.62491560556862</v>
      </c>
      <c r="S32" s="32">
        <v>796.80169790548666</v>
      </c>
      <c r="T32" s="30">
        <v>6.0105487939446478</v>
      </c>
      <c r="U32" s="31">
        <v>1702.1964330000001</v>
      </c>
      <c r="V32" s="32">
        <v>1880.12357</v>
      </c>
      <c r="W32" s="30">
        <v>10.452796959891163</v>
      </c>
      <c r="X32" s="31">
        <v>2330.2407210000001</v>
      </c>
      <c r="Y32" s="32">
        <v>2397.3517200000001</v>
      </c>
      <c r="Z32" s="30">
        <v>2.8800028424187829</v>
      </c>
      <c r="AA32" s="31">
        <v>730.48094029938636</v>
      </c>
      <c r="AB32" s="32">
        <v>784.25020171841948</v>
      </c>
      <c r="AC32" s="30">
        <v>7.3608027879544569</v>
      </c>
      <c r="AD32" s="34"/>
    </row>
    <row r="33" spans="1:30" s="35" customFormat="1" x14ac:dyDescent="0.2">
      <c r="A33" s="60" t="s">
        <v>60</v>
      </c>
      <c r="B33" s="53" t="s">
        <v>61</v>
      </c>
      <c r="C33" s="54">
        <v>146.93552299999999</v>
      </c>
      <c r="D33" s="55">
        <v>150.49406999999999</v>
      </c>
      <c r="E33" s="56">
        <v>2.4218425383765174</v>
      </c>
      <c r="F33" s="57">
        <v>37.429547999999997</v>
      </c>
      <c r="G33" s="58">
        <v>29.382252999999999</v>
      </c>
      <c r="H33" s="56">
        <v>-21.499845523114512</v>
      </c>
      <c r="I33" s="57">
        <v>3925.6558214381857</v>
      </c>
      <c r="J33" s="58">
        <v>5121.9377220664455</v>
      </c>
      <c r="K33" s="59">
        <v>30.473428009029966</v>
      </c>
      <c r="L33" s="57">
        <v>542.69362999999998</v>
      </c>
      <c r="M33" s="58">
        <v>605.88870299999996</v>
      </c>
      <c r="N33" s="56">
        <v>11.644705135013279</v>
      </c>
      <c r="O33" s="57">
        <v>150.90273099999999</v>
      </c>
      <c r="P33" s="58">
        <v>121.348732</v>
      </c>
      <c r="Q33" s="56">
        <v>-19.584800622329357</v>
      </c>
      <c r="R33" s="57">
        <v>3596.3141714115168</v>
      </c>
      <c r="S33" s="58">
        <v>4992.9545452522725</v>
      </c>
      <c r="T33" s="56">
        <v>38.835327150869816</v>
      </c>
      <c r="U33" s="57">
        <v>1341.0183549999999</v>
      </c>
      <c r="V33" s="58">
        <v>1824.875675</v>
      </c>
      <c r="W33" s="56">
        <v>36.081334621255067</v>
      </c>
      <c r="X33" s="57">
        <v>471.68901699999998</v>
      </c>
      <c r="Y33" s="58">
        <v>379.19596999999999</v>
      </c>
      <c r="Z33" s="56">
        <v>-19.608904101322334</v>
      </c>
      <c r="AA33" s="57">
        <v>2843.0137371631868</v>
      </c>
      <c r="AB33" s="58">
        <v>4812.4869971587523</v>
      </c>
      <c r="AC33" s="56">
        <v>69.274138012457982</v>
      </c>
      <c r="AD33" s="34"/>
    </row>
    <row r="34" spans="1:30" s="35" customFormat="1" x14ac:dyDescent="0.2">
      <c r="A34" s="61" t="s">
        <v>62</v>
      </c>
      <c r="B34" s="60" t="s">
        <v>63</v>
      </c>
      <c r="C34" s="28">
        <v>106.66430699999999</v>
      </c>
      <c r="D34" s="29">
        <v>85.024096</v>
      </c>
      <c r="E34" s="30">
        <v>-20.288146624343607</v>
      </c>
      <c r="F34" s="31">
        <v>107.595657</v>
      </c>
      <c r="G34" s="32">
        <v>85.615532999999999</v>
      </c>
      <c r="H34" s="30">
        <v>-20.428449077642608</v>
      </c>
      <c r="I34" s="31">
        <v>991.34398147687307</v>
      </c>
      <c r="J34" s="32">
        <v>993.09194279033454</v>
      </c>
      <c r="K34" s="33">
        <v>0.17632238114335674</v>
      </c>
      <c r="L34" s="31">
        <v>328.85238800000002</v>
      </c>
      <c r="M34" s="32">
        <v>310.14830899999998</v>
      </c>
      <c r="N34" s="30">
        <v>-5.6876822801116607</v>
      </c>
      <c r="O34" s="31">
        <v>359.91274700000002</v>
      </c>
      <c r="P34" s="32">
        <v>343.41021999999998</v>
      </c>
      <c r="Q34" s="30">
        <v>-4.5851465772064</v>
      </c>
      <c r="R34" s="31">
        <v>913.70030859173767</v>
      </c>
      <c r="S34" s="32">
        <v>903.14233804689911</v>
      </c>
      <c r="T34" s="30">
        <v>-1.1555178919783082</v>
      </c>
      <c r="U34" s="31">
        <v>1073.3503820000001</v>
      </c>
      <c r="V34" s="32">
        <v>1199.4793589999999</v>
      </c>
      <c r="W34" s="30">
        <v>11.750960274964516</v>
      </c>
      <c r="X34" s="31">
        <v>1117.768505</v>
      </c>
      <c r="Y34" s="32">
        <v>1228.7734370000001</v>
      </c>
      <c r="Z34" s="30">
        <v>9.9309411119970825</v>
      </c>
      <c r="AA34" s="31">
        <v>960.26178694308453</v>
      </c>
      <c r="AB34" s="32">
        <v>976.15990294230278</v>
      </c>
      <c r="AC34" s="30">
        <v>1.6556022758990041</v>
      </c>
      <c r="AD34" s="34"/>
    </row>
    <row r="35" spans="1:30" s="35" customFormat="1" x14ac:dyDescent="0.2">
      <c r="A35" s="60" t="s">
        <v>64</v>
      </c>
      <c r="B35" s="53" t="s">
        <v>65</v>
      </c>
      <c r="C35" s="54">
        <v>14.561432999999999</v>
      </c>
      <c r="D35" s="55">
        <v>12.816012000000001</v>
      </c>
      <c r="E35" s="56">
        <v>-11.9866018680991</v>
      </c>
      <c r="F35" s="57">
        <v>3.388989</v>
      </c>
      <c r="G35" s="58">
        <v>1.5291779999999999</v>
      </c>
      <c r="H35" s="56">
        <v>-54.878047700951527</v>
      </c>
      <c r="I35" s="57">
        <v>4296.6893666518245</v>
      </c>
      <c r="J35" s="58">
        <v>8380.9811545810899</v>
      </c>
      <c r="K35" s="59">
        <v>95.056715517508565</v>
      </c>
      <c r="L35" s="57">
        <v>46.183608</v>
      </c>
      <c r="M35" s="58">
        <v>83.527827000000002</v>
      </c>
      <c r="N35" s="56">
        <v>80.860332523175771</v>
      </c>
      <c r="O35" s="57">
        <v>6.4495469999999999</v>
      </c>
      <c r="P35" s="58">
        <v>20.285506000000002</v>
      </c>
      <c r="Q35" s="56">
        <v>214.52605896197053</v>
      </c>
      <c r="R35" s="57">
        <v>7160.7522202722139</v>
      </c>
      <c r="S35" s="58">
        <v>4117.6112146278228</v>
      </c>
      <c r="T35" s="56">
        <v>-42.497504620104095</v>
      </c>
      <c r="U35" s="57">
        <v>258.18713700000001</v>
      </c>
      <c r="V35" s="58">
        <v>206.18630200000001</v>
      </c>
      <c r="W35" s="56">
        <v>-20.140753565116608</v>
      </c>
      <c r="X35" s="57">
        <v>86.643086999999994</v>
      </c>
      <c r="Y35" s="58">
        <v>44.566588000000003</v>
      </c>
      <c r="Z35" s="56">
        <v>-48.563019228527715</v>
      </c>
      <c r="AA35" s="57">
        <v>2979.8930986842615</v>
      </c>
      <c r="AB35" s="58">
        <v>4626.4771716425766</v>
      </c>
      <c r="AC35" s="56">
        <v>55.256481304156367</v>
      </c>
      <c r="AD35" s="34"/>
    </row>
    <row r="36" spans="1:30" s="35" customFormat="1" x14ac:dyDescent="0.2">
      <c r="A36" s="61" t="s">
        <v>66</v>
      </c>
      <c r="B36" s="60" t="s">
        <v>67</v>
      </c>
      <c r="C36" s="28">
        <v>24.137837000000001</v>
      </c>
      <c r="D36" s="29">
        <v>25.911242000000001</v>
      </c>
      <c r="E36" s="30">
        <v>7.3469921932110216</v>
      </c>
      <c r="F36" s="31">
        <v>6.3646159999999998</v>
      </c>
      <c r="G36" s="32">
        <v>6.3430460000000002</v>
      </c>
      <c r="H36" s="30">
        <v>-0.33890497085762306</v>
      </c>
      <c r="I36" s="31">
        <v>3792.5048423974049</v>
      </c>
      <c r="J36" s="32">
        <v>4084.9840912394457</v>
      </c>
      <c r="K36" s="33">
        <v>7.712033629392856</v>
      </c>
      <c r="L36" s="31">
        <v>110.745504</v>
      </c>
      <c r="M36" s="32">
        <v>117.217778</v>
      </c>
      <c r="N36" s="30">
        <v>5.8442769830186592</v>
      </c>
      <c r="O36" s="31">
        <v>28.492514</v>
      </c>
      <c r="P36" s="32">
        <v>27.678529999999999</v>
      </c>
      <c r="Q36" s="30">
        <v>-2.8568346057494254</v>
      </c>
      <c r="R36" s="31">
        <v>3886.8280980751642</v>
      </c>
      <c r="S36" s="32">
        <v>4234.9712213762796</v>
      </c>
      <c r="T36" s="30">
        <v>8.9569982133638213</v>
      </c>
      <c r="U36" s="31">
        <v>314.33905800000002</v>
      </c>
      <c r="V36" s="32">
        <v>361.32069999999999</v>
      </c>
      <c r="W36" s="30">
        <v>14.946167459724325</v>
      </c>
      <c r="X36" s="31">
        <v>83.148501999999993</v>
      </c>
      <c r="Y36" s="32">
        <v>88.029630999999995</v>
      </c>
      <c r="Z36" s="30">
        <v>5.8703751511963498</v>
      </c>
      <c r="AA36" s="31">
        <v>3780.4536514680694</v>
      </c>
      <c r="AB36" s="32">
        <v>4104.5349832262727</v>
      </c>
      <c r="AC36" s="30">
        <v>8.5725513823546642</v>
      </c>
      <c r="AD36" s="34"/>
    </row>
    <row r="37" spans="1:30" s="35" customFormat="1" x14ac:dyDescent="0.2">
      <c r="A37" s="60" t="s">
        <v>68</v>
      </c>
      <c r="B37" s="53" t="s">
        <v>69</v>
      </c>
      <c r="C37" s="54">
        <v>15.753975000000001</v>
      </c>
      <c r="D37" s="55">
        <v>20.749707000000001</v>
      </c>
      <c r="E37" s="56">
        <v>31.710930098594158</v>
      </c>
      <c r="F37" s="57">
        <v>3.2143519999999999</v>
      </c>
      <c r="G37" s="58">
        <v>4.2157020000000003</v>
      </c>
      <c r="H37" s="56">
        <v>31.152468677979272</v>
      </c>
      <c r="I37" s="57">
        <v>4901.1355943592989</v>
      </c>
      <c r="J37" s="58">
        <v>4922.0051607063306</v>
      </c>
      <c r="K37" s="59">
        <v>0.42581083394326313</v>
      </c>
      <c r="L37" s="57">
        <v>64.735628000000005</v>
      </c>
      <c r="M37" s="58">
        <v>102.85422</v>
      </c>
      <c r="N37" s="56">
        <v>58.883482214770488</v>
      </c>
      <c r="O37" s="57">
        <v>13.430182</v>
      </c>
      <c r="P37" s="58">
        <v>18.133194</v>
      </c>
      <c r="Q37" s="56">
        <v>35.018229834860001</v>
      </c>
      <c r="R37" s="57">
        <v>4820.1601437716927</v>
      </c>
      <c r="S37" s="58">
        <v>5672.1513043978903</v>
      </c>
      <c r="T37" s="56">
        <v>17.675577889815287</v>
      </c>
      <c r="U37" s="57">
        <v>266.94594699999999</v>
      </c>
      <c r="V37" s="58">
        <v>405.91375199999999</v>
      </c>
      <c r="W37" s="56">
        <v>52.058406041279959</v>
      </c>
      <c r="X37" s="57">
        <v>46.207745000000003</v>
      </c>
      <c r="Y37" s="58">
        <v>55.564810999999999</v>
      </c>
      <c r="Z37" s="56">
        <v>20.249994887220744</v>
      </c>
      <c r="AA37" s="57">
        <v>5777.0823267830956</v>
      </c>
      <c r="AB37" s="58">
        <v>7305.2304992092922</v>
      </c>
      <c r="AC37" s="56">
        <v>26.451902292296548</v>
      </c>
      <c r="AD37" s="34"/>
    </row>
    <row r="38" spans="1:30" s="35" customFormat="1" x14ac:dyDescent="0.2">
      <c r="A38" s="61" t="s">
        <v>70</v>
      </c>
      <c r="B38" s="60" t="s">
        <v>71</v>
      </c>
      <c r="C38" s="28">
        <v>13.904814999999999</v>
      </c>
      <c r="D38" s="29">
        <v>14.24452</v>
      </c>
      <c r="E38" s="30">
        <v>2.4430745752460625</v>
      </c>
      <c r="F38" s="31">
        <v>4.8845349999999996</v>
      </c>
      <c r="G38" s="32">
        <v>4.617197</v>
      </c>
      <c r="H38" s="30">
        <v>-5.473151487296124</v>
      </c>
      <c r="I38" s="31">
        <v>2846.7018866688436</v>
      </c>
      <c r="J38" s="32">
        <v>3085.1011988442337</v>
      </c>
      <c r="K38" s="33">
        <v>8.3745794841328056</v>
      </c>
      <c r="L38" s="31">
        <v>33.720275000000001</v>
      </c>
      <c r="M38" s="32">
        <v>42.761789</v>
      </c>
      <c r="N38" s="30">
        <v>26.813286665070191</v>
      </c>
      <c r="O38" s="31">
        <v>12.995283000000001</v>
      </c>
      <c r="P38" s="32">
        <v>15.136025</v>
      </c>
      <c r="Q38" s="30">
        <v>16.473223399598137</v>
      </c>
      <c r="R38" s="31">
        <v>2594.8088240940961</v>
      </c>
      <c r="S38" s="32">
        <v>2825.1663828515079</v>
      </c>
      <c r="T38" s="30">
        <v>8.8776312388961784</v>
      </c>
      <c r="U38" s="31">
        <v>86.601679000000004</v>
      </c>
      <c r="V38" s="32">
        <v>106.895869</v>
      </c>
      <c r="W38" s="30">
        <v>23.433945200993158</v>
      </c>
      <c r="X38" s="31">
        <v>36.087862999999999</v>
      </c>
      <c r="Y38" s="32">
        <v>40.972524999999997</v>
      </c>
      <c r="Z38" s="30">
        <v>13.535470360215008</v>
      </c>
      <c r="AA38" s="31">
        <v>2399.7452827838547</v>
      </c>
      <c r="AB38" s="32">
        <v>2608.964641549429</v>
      </c>
      <c r="AC38" s="30">
        <v>8.7183985844892185</v>
      </c>
      <c r="AD38" s="34"/>
    </row>
    <row r="39" spans="1:30" s="35" customFormat="1" ht="9.75" thickBot="1" x14ac:dyDescent="0.25">
      <c r="A39" s="60" t="s">
        <v>72</v>
      </c>
      <c r="B39" s="63" t="s">
        <v>72</v>
      </c>
      <c r="C39" s="64">
        <v>456.30108599999949</v>
      </c>
      <c r="D39" s="65">
        <v>524.13229500000125</v>
      </c>
      <c r="E39" s="66">
        <v>14.865449827134935</v>
      </c>
      <c r="F39" s="67" t="s">
        <v>73</v>
      </c>
      <c r="G39" s="68" t="s">
        <v>73</v>
      </c>
      <c r="H39" s="69" t="s">
        <v>73</v>
      </c>
      <c r="I39" s="67" t="s">
        <v>73</v>
      </c>
      <c r="J39" s="68" t="s">
        <v>73</v>
      </c>
      <c r="K39" s="70" t="s">
        <v>73</v>
      </c>
      <c r="L39" s="71">
        <v>1616.2001189999937</v>
      </c>
      <c r="M39" s="72">
        <v>1994.8617150000209</v>
      </c>
      <c r="N39" s="66">
        <v>23.429128085593764</v>
      </c>
      <c r="O39" s="67" t="s">
        <v>73</v>
      </c>
      <c r="P39" s="68" t="s">
        <v>73</v>
      </c>
      <c r="Q39" s="69" t="s">
        <v>73</v>
      </c>
      <c r="R39" s="67" t="s">
        <v>73</v>
      </c>
      <c r="S39" s="68" t="s">
        <v>73</v>
      </c>
      <c r="T39" s="69" t="s">
        <v>73</v>
      </c>
      <c r="U39" s="71">
        <v>4894.1547029999929</v>
      </c>
      <c r="V39" s="72">
        <v>6082.4104640000005</v>
      </c>
      <c r="W39" s="66">
        <v>24.279080517655814</v>
      </c>
      <c r="X39" s="67" t="s">
        <v>73</v>
      </c>
      <c r="Y39" s="68" t="s">
        <v>73</v>
      </c>
      <c r="Z39" s="69" t="s">
        <v>73</v>
      </c>
      <c r="AA39" s="67" t="s">
        <v>73</v>
      </c>
      <c r="AB39" s="68" t="s">
        <v>73</v>
      </c>
      <c r="AC39" s="69" t="s">
        <v>73</v>
      </c>
      <c r="AD39" s="34"/>
    </row>
    <row r="40" spans="1:30" s="35" customFormat="1" x14ac:dyDescent="0.2">
      <c r="A40" s="60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4"/>
    </row>
    <row r="41" spans="1:30" s="35" customFormat="1" x14ac:dyDescent="0.2">
      <c r="A41" s="61" t="s">
        <v>37</v>
      </c>
      <c r="B41" s="53" t="s">
        <v>38</v>
      </c>
      <c r="C41" s="57">
        <v>285.10617300000001</v>
      </c>
      <c r="D41" s="58">
        <v>368.18514699999997</v>
      </c>
      <c r="E41" s="56">
        <v>29.139661595471654</v>
      </c>
      <c r="F41" s="57">
        <v>850.78875100000005</v>
      </c>
      <c r="G41" s="58">
        <v>1028.1314890000001</v>
      </c>
      <c r="H41" s="56">
        <v>20.844509026659665</v>
      </c>
      <c r="I41" s="57">
        <v>335.108066091485</v>
      </c>
      <c r="J41" s="58">
        <v>358.11095267406984</v>
      </c>
      <c r="K41" s="59">
        <v>6.8643189795094317</v>
      </c>
      <c r="L41" s="57">
        <v>1223.9387919999999</v>
      </c>
      <c r="M41" s="58">
        <v>1265.904712</v>
      </c>
      <c r="N41" s="56">
        <v>3.4287596956890987</v>
      </c>
      <c r="O41" s="57">
        <v>4100.781978</v>
      </c>
      <c r="P41" s="58">
        <v>3630.5276429999999</v>
      </c>
      <c r="Q41" s="56">
        <v>-11.467430785709531</v>
      </c>
      <c r="R41" s="57">
        <v>298.46473149907115</v>
      </c>
      <c r="S41" s="58">
        <v>348.68339714773521</v>
      </c>
      <c r="T41" s="56">
        <v>16.825661576976092</v>
      </c>
      <c r="U41" s="57">
        <v>3160.0857299999998</v>
      </c>
      <c r="V41" s="58">
        <v>3944.8353050000001</v>
      </c>
      <c r="W41" s="56">
        <v>24.833173592413903</v>
      </c>
      <c r="X41" s="57">
        <v>10819.465093000001</v>
      </c>
      <c r="Y41" s="58">
        <v>12087.024688</v>
      </c>
      <c r="Z41" s="56">
        <v>11.715547710580321</v>
      </c>
      <c r="AA41" s="57">
        <v>292.07411852962292</v>
      </c>
      <c r="AB41" s="58">
        <v>326.36942563014975</v>
      </c>
      <c r="AC41" s="56">
        <v>11.741987709550683</v>
      </c>
      <c r="AD41" s="34"/>
    </row>
    <row r="42" spans="1:30" x14ac:dyDescent="0.2">
      <c r="A42" s="62" t="s">
        <v>75</v>
      </c>
      <c r="B42" s="46" t="s">
        <v>76</v>
      </c>
      <c r="C42" s="50">
        <v>125.71632099999999</v>
      </c>
      <c r="D42" s="51">
        <v>163.13182800000001</v>
      </c>
      <c r="E42" s="49">
        <v>29.761853275995897</v>
      </c>
      <c r="F42" s="50">
        <v>467.41666500000002</v>
      </c>
      <c r="G42" s="51">
        <v>515.24999100000002</v>
      </c>
      <c r="H42" s="49">
        <v>10.233551685625075</v>
      </c>
      <c r="I42" s="50">
        <v>268.95986047052901</v>
      </c>
      <c r="J42" s="51">
        <v>316.60714381264302</v>
      </c>
      <c r="K42" s="52">
        <v>17.715388184228665</v>
      </c>
      <c r="L42" s="50">
        <v>551.62862199999995</v>
      </c>
      <c r="M42" s="51">
        <v>602.65951399999994</v>
      </c>
      <c r="N42" s="49">
        <v>9.2509507238730535</v>
      </c>
      <c r="O42" s="50">
        <v>2172.5413789999998</v>
      </c>
      <c r="P42" s="51">
        <v>2043.452669</v>
      </c>
      <c r="Q42" s="49">
        <v>-5.9418297505301361</v>
      </c>
      <c r="R42" s="50">
        <v>253.90937421588234</v>
      </c>
      <c r="S42" s="51">
        <v>294.92217908571484</v>
      </c>
      <c r="T42" s="49">
        <v>16.152536705857123</v>
      </c>
      <c r="U42" s="50">
        <v>1360.164798</v>
      </c>
      <c r="V42" s="51">
        <v>1719.399666</v>
      </c>
      <c r="W42" s="49">
        <v>26.411128160956853</v>
      </c>
      <c r="X42" s="50">
        <v>5750.0585639999999</v>
      </c>
      <c r="Y42" s="51">
        <v>6094.6447120000003</v>
      </c>
      <c r="Z42" s="49">
        <v>5.9927415375799375</v>
      </c>
      <c r="AA42" s="50">
        <v>236.54799040060701</v>
      </c>
      <c r="AB42" s="51">
        <v>282.11647228830293</v>
      </c>
      <c r="AC42" s="49">
        <v>19.263948009248864</v>
      </c>
      <c r="AD42" s="44"/>
    </row>
    <row r="43" spans="1:30" x14ac:dyDescent="0.2">
      <c r="A43" s="36" t="s">
        <v>77</v>
      </c>
      <c r="B43" s="37" t="s">
        <v>78</v>
      </c>
      <c r="C43" s="41">
        <v>67.051271999999997</v>
      </c>
      <c r="D43" s="42">
        <v>54.980063000000001</v>
      </c>
      <c r="E43" s="40">
        <v>-18.002953023769631</v>
      </c>
      <c r="F43" s="41">
        <v>139.92165299999999</v>
      </c>
      <c r="G43" s="42">
        <v>104.4742</v>
      </c>
      <c r="H43" s="40">
        <v>-25.333786615571221</v>
      </c>
      <c r="I43" s="41">
        <v>479.20583099457809</v>
      </c>
      <c r="J43" s="42">
        <v>526.25493183963124</v>
      </c>
      <c r="K43" s="43">
        <v>9.8181403067245867</v>
      </c>
      <c r="L43" s="41">
        <v>247.77596700000001</v>
      </c>
      <c r="M43" s="42">
        <v>221.52757</v>
      </c>
      <c r="N43" s="40">
        <v>-10.593600871710052</v>
      </c>
      <c r="O43" s="41">
        <v>541.12846400000001</v>
      </c>
      <c r="P43" s="42">
        <v>411.51516299999997</v>
      </c>
      <c r="Q43" s="40">
        <v>-23.952408646535371</v>
      </c>
      <c r="R43" s="41">
        <v>457.88751374941535</v>
      </c>
      <c r="S43" s="42">
        <v>538.32176774492268</v>
      </c>
      <c r="T43" s="40">
        <v>17.566378549367045</v>
      </c>
      <c r="U43" s="41">
        <v>630.72934499999997</v>
      </c>
      <c r="V43" s="42">
        <v>666.83543099999997</v>
      </c>
      <c r="W43" s="40">
        <v>5.7244975655921015</v>
      </c>
      <c r="X43" s="41">
        <v>1360.279603</v>
      </c>
      <c r="Y43" s="42">
        <v>1297.8097809999999</v>
      </c>
      <c r="Z43" s="40">
        <v>-4.592425106002274</v>
      </c>
      <c r="AA43" s="41">
        <v>463.67624980112265</v>
      </c>
      <c r="AB43" s="42">
        <v>513.81600043589128</v>
      </c>
      <c r="AC43" s="40">
        <v>10.813525742643559</v>
      </c>
      <c r="AD43" s="44"/>
    </row>
    <row r="44" spans="1:30" x14ac:dyDescent="0.2">
      <c r="A44" s="62" t="s">
        <v>79</v>
      </c>
      <c r="B44" s="46" t="s">
        <v>80</v>
      </c>
      <c r="C44" s="50">
        <v>31.682015</v>
      </c>
      <c r="D44" s="51">
        <v>49.004390999999998</v>
      </c>
      <c r="E44" s="49">
        <v>54.675739532349809</v>
      </c>
      <c r="F44" s="50">
        <v>76.655428000000001</v>
      </c>
      <c r="G44" s="51">
        <v>131.67025000000001</v>
      </c>
      <c r="H44" s="49">
        <v>71.768984187264607</v>
      </c>
      <c r="I44" s="50">
        <v>413.30426072371546</v>
      </c>
      <c r="J44" s="51">
        <v>372.17511928472828</v>
      </c>
      <c r="K44" s="52">
        <v>-9.9512986793235836</v>
      </c>
      <c r="L44" s="50">
        <v>125.373181</v>
      </c>
      <c r="M44" s="51">
        <v>104.682188</v>
      </c>
      <c r="N44" s="49">
        <v>-16.503523987319113</v>
      </c>
      <c r="O44" s="50">
        <v>291.84748000000002</v>
      </c>
      <c r="P44" s="51">
        <v>287.27672200000001</v>
      </c>
      <c r="Q44" s="49">
        <v>-1.5661461253665854</v>
      </c>
      <c r="R44" s="50">
        <v>429.58459329510055</v>
      </c>
      <c r="S44" s="51">
        <v>364.39495435345435</v>
      </c>
      <c r="T44" s="49">
        <v>-15.175041181438409</v>
      </c>
      <c r="U44" s="50">
        <v>418.36161700000002</v>
      </c>
      <c r="V44" s="51">
        <v>293.50033999999999</v>
      </c>
      <c r="W44" s="49">
        <v>-29.845299359764166</v>
      </c>
      <c r="X44" s="50">
        <v>1022.377485</v>
      </c>
      <c r="Y44" s="51">
        <v>740.03485000000001</v>
      </c>
      <c r="Z44" s="49">
        <v>-27.616280595224573</v>
      </c>
      <c r="AA44" s="50">
        <v>409.20464616843554</v>
      </c>
      <c r="AB44" s="51">
        <v>396.60340320459233</v>
      </c>
      <c r="AC44" s="49">
        <v>-3.0794476753463695</v>
      </c>
      <c r="AD44" s="44"/>
    </row>
    <row r="45" spans="1:30" s="35" customFormat="1" x14ac:dyDescent="0.2">
      <c r="A45" s="61" t="s">
        <v>29</v>
      </c>
      <c r="B45" s="53" t="s">
        <v>81</v>
      </c>
      <c r="C45" s="57">
        <v>140.218763</v>
      </c>
      <c r="D45" s="58">
        <v>123.232691</v>
      </c>
      <c r="E45" s="56">
        <v>-12.113979353818715</v>
      </c>
      <c r="F45" s="57">
        <v>130.99071699999999</v>
      </c>
      <c r="G45" s="58">
        <v>84.999930000000006</v>
      </c>
      <c r="H45" s="56">
        <v>-35.109958975184462</v>
      </c>
      <c r="I45" s="57">
        <v>1070.4480913712382</v>
      </c>
      <c r="J45" s="58">
        <v>1449.797558656813</v>
      </c>
      <c r="K45" s="59">
        <v>35.438380463608475</v>
      </c>
      <c r="L45" s="57">
        <v>519.25802099999999</v>
      </c>
      <c r="M45" s="58">
        <v>500.52222999999998</v>
      </c>
      <c r="N45" s="56">
        <v>-3.6081851877642901</v>
      </c>
      <c r="O45" s="57">
        <v>474.869621</v>
      </c>
      <c r="P45" s="58">
        <v>339.47538800000001</v>
      </c>
      <c r="Q45" s="56">
        <v>-28.511875052120882</v>
      </c>
      <c r="R45" s="57">
        <v>1093.4749203508218</v>
      </c>
      <c r="S45" s="58">
        <v>1474.3991691085421</v>
      </c>
      <c r="T45" s="56">
        <v>34.836121219452167</v>
      </c>
      <c r="U45" s="57">
        <v>1292.4004910000001</v>
      </c>
      <c r="V45" s="58">
        <v>1591.219955</v>
      </c>
      <c r="W45" s="56">
        <v>23.121274409976976</v>
      </c>
      <c r="X45" s="57">
        <v>1141.350496</v>
      </c>
      <c r="Y45" s="58">
        <v>1242.672188</v>
      </c>
      <c r="Z45" s="56">
        <v>8.877351204130024</v>
      </c>
      <c r="AA45" s="57">
        <v>1132.3432158038856</v>
      </c>
      <c r="AB45" s="58">
        <v>1280.4824718584593</v>
      </c>
      <c r="AC45" s="56">
        <v>13.082540168654177</v>
      </c>
      <c r="AD45" s="34"/>
    </row>
    <row r="46" spans="1:30" x14ac:dyDescent="0.2">
      <c r="A46" s="62" t="s">
        <v>35</v>
      </c>
      <c r="B46" s="46" t="s">
        <v>36</v>
      </c>
      <c r="C46" s="50">
        <v>73.156385999999998</v>
      </c>
      <c r="D46" s="51">
        <v>64.238363000000007</v>
      </c>
      <c r="E46" s="49">
        <v>-12.19035478324475</v>
      </c>
      <c r="F46" s="50">
        <v>79.682520999999994</v>
      </c>
      <c r="G46" s="51">
        <v>41.592542000000002</v>
      </c>
      <c r="H46" s="49">
        <v>-47.802176088279126</v>
      </c>
      <c r="I46" s="50">
        <v>918.09828657404057</v>
      </c>
      <c r="J46" s="51">
        <v>1544.4683087655476</v>
      </c>
      <c r="K46" s="52">
        <v>68.224724013902517</v>
      </c>
      <c r="L46" s="50">
        <v>279.92132199999998</v>
      </c>
      <c r="M46" s="51">
        <v>254.00622000000001</v>
      </c>
      <c r="N46" s="49">
        <v>-9.2579950018955586</v>
      </c>
      <c r="O46" s="50">
        <v>279.12388700000002</v>
      </c>
      <c r="P46" s="51">
        <v>159.93002100000001</v>
      </c>
      <c r="Q46" s="49">
        <v>-42.70285401979946</v>
      </c>
      <c r="R46" s="50">
        <v>1002.856921378427</v>
      </c>
      <c r="S46" s="51">
        <v>1588.2335187087856</v>
      </c>
      <c r="T46" s="49">
        <v>58.370898664762507</v>
      </c>
      <c r="U46" s="50">
        <v>718.12985300000003</v>
      </c>
      <c r="V46" s="51">
        <v>836.80345799999998</v>
      </c>
      <c r="W46" s="49">
        <v>16.525368567291675</v>
      </c>
      <c r="X46" s="50">
        <v>632.56653600000004</v>
      </c>
      <c r="Y46" s="51">
        <v>666.722981</v>
      </c>
      <c r="Z46" s="49">
        <v>5.3996604398307779</v>
      </c>
      <c r="AA46" s="50">
        <v>1135.2637424373645</v>
      </c>
      <c r="AB46" s="51">
        <v>1255.0991668907238</v>
      </c>
      <c r="AC46" s="49">
        <v>10.555734317391096</v>
      </c>
      <c r="AD46" s="44"/>
    </row>
    <row r="47" spans="1:30" x14ac:dyDescent="0.2">
      <c r="A47" s="36" t="s">
        <v>82</v>
      </c>
      <c r="B47" s="37" t="s">
        <v>83</v>
      </c>
      <c r="C47" s="41">
        <v>42.820165000000003</v>
      </c>
      <c r="D47" s="42">
        <v>37.324078999999998</v>
      </c>
      <c r="E47" s="40">
        <v>-12.83527515599252</v>
      </c>
      <c r="F47" s="41">
        <v>23.564554999999999</v>
      </c>
      <c r="G47" s="42">
        <v>19.471677</v>
      </c>
      <c r="H47" s="40">
        <v>-17.368789692824659</v>
      </c>
      <c r="I47" s="41">
        <v>1817.142950503415</v>
      </c>
      <c r="J47" s="42">
        <v>1916.8394689373697</v>
      </c>
      <c r="K47" s="43">
        <v>5.4864433426294434</v>
      </c>
      <c r="L47" s="41">
        <v>137.16548399999999</v>
      </c>
      <c r="M47" s="42">
        <v>152.027804</v>
      </c>
      <c r="N47" s="40">
        <v>10.835320640869117</v>
      </c>
      <c r="O47" s="41">
        <v>79.394924000000003</v>
      </c>
      <c r="P47" s="42">
        <v>82.844537000000003</v>
      </c>
      <c r="Q47" s="40">
        <v>4.3448785214530883</v>
      </c>
      <c r="R47" s="41">
        <v>1727.6354342249888</v>
      </c>
      <c r="S47" s="42">
        <v>1835.0975152411074</v>
      </c>
      <c r="T47" s="40">
        <v>6.2201827357359019</v>
      </c>
      <c r="U47" s="41">
        <v>284.19801999999999</v>
      </c>
      <c r="V47" s="42">
        <v>434.91051299999998</v>
      </c>
      <c r="W47" s="40">
        <v>53.030803311015326</v>
      </c>
      <c r="X47" s="41">
        <v>184.25545299999999</v>
      </c>
      <c r="Y47" s="42">
        <v>237.43432899999999</v>
      </c>
      <c r="Z47" s="40">
        <v>28.861493721979571</v>
      </c>
      <c r="AA47" s="41">
        <v>1542.413075829023</v>
      </c>
      <c r="AB47" s="42">
        <v>1831.7086447933145</v>
      </c>
      <c r="AC47" s="40">
        <v>18.756037114687942</v>
      </c>
      <c r="AD47" s="44"/>
    </row>
    <row r="48" spans="1:30" s="35" customFormat="1" x14ac:dyDescent="0.2">
      <c r="A48" s="60" t="s">
        <v>68</v>
      </c>
      <c r="B48" s="60" t="s">
        <v>69</v>
      </c>
      <c r="C48" s="31">
        <v>74.395719999999997</v>
      </c>
      <c r="D48" s="32">
        <v>105.286711</v>
      </c>
      <c r="E48" s="30">
        <v>41.522537855672347</v>
      </c>
      <c r="F48" s="31">
        <v>22.472946</v>
      </c>
      <c r="G48" s="32">
        <v>19.573464999999999</v>
      </c>
      <c r="H48" s="30">
        <v>-12.90209570209443</v>
      </c>
      <c r="I48" s="31">
        <v>3310.4569378665351</v>
      </c>
      <c r="J48" s="32">
        <v>5379.0532744202419</v>
      </c>
      <c r="K48" s="33">
        <v>62.486731450638942</v>
      </c>
      <c r="L48" s="31">
        <v>398.77088700000002</v>
      </c>
      <c r="M48" s="32">
        <v>487.82454300000001</v>
      </c>
      <c r="N48" s="30">
        <v>22.3320354878364</v>
      </c>
      <c r="O48" s="31">
        <v>133.39661599999999</v>
      </c>
      <c r="P48" s="32">
        <v>101.544416</v>
      </c>
      <c r="Q48" s="30">
        <v>-23.877817110443043</v>
      </c>
      <c r="R48" s="31">
        <v>2989.3628411083537</v>
      </c>
      <c r="S48" s="32">
        <v>4804.0508992636287</v>
      </c>
      <c r="T48" s="30">
        <v>60.704844296601038</v>
      </c>
      <c r="U48" s="31">
        <v>882.11035200000003</v>
      </c>
      <c r="V48" s="32">
        <v>1269.6527599999999</v>
      </c>
      <c r="W48" s="30">
        <v>43.933551751357292</v>
      </c>
      <c r="X48" s="31">
        <v>307.749212</v>
      </c>
      <c r="Y48" s="32">
        <v>284.55753499999997</v>
      </c>
      <c r="Z48" s="30">
        <v>-7.5359013429415427</v>
      </c>
      <c r="AA48" s="31">
        <v>2866.3285480646496</v>
      </c>
      <c r="AB48" s="32">
        <v>4461.8490246620959</v>
      </c>
      <c r="AC48" s="30">
        <v>55.664256551285597</v>
      </c>
      <c r="AD48" s="34"/>
    </row>
    <row r="49" spans="1:30" x14ac:dyDescent="0.2">
      <c r="A49" s="36" t="s">
        <v>84</v>
      </c>
      <c r="B49" s="37" t="s">
        <v>85</v>
      </c>
      <c r="C49" s="41">
        <v>43.188369999999999</v>
      </c>
      <c r="D49" s="42">
        <v>60.896822</v>
      </c>
      <c r="E49" s="40">
        <v>41.002825529187618</v>
      </c>
      <c r="F49" s="41">
        <v>6.88035</v>
      </c>
      <c r="G49" s="42">
        <v>6.7565910000000002</v>
      </c>
      <c r="H49" s="40">
        <v>-1.7987311691992414</v>
      </c>
      <c r="I49" s="41">
        <v>6277.06003328319</v>
      </c>
      <c r="J49" s="42">
        <v>9012.9507617080853</v>
      </c>
      <c r="K49" s="43">
        <v>43.585543453754404</v>
      </c>
      <c r="L49" s="41">
        <v>161.386865</v>
      </c>
      <c r="M49" s="42">
        <v>261.20353999999998</v>
      </c>
      <c r="N49" s="40">
        <v>61.849317786797563</v>
      </c>
      <c r="O49" s="41">
        <v>30.625073</v>
      </c>
      <c r="P49" s="42">
        <v>30.701235</v>
      </c>
      <c r="Q49" s="40">
        <v>0.24869165209826516</v>
      </c>
      <c r="R49" s="41">
        <v>5269.7626222801164</v>
      </c>
      <c r="S49" s="42">
        <v>8507.9163753510238</v>
      </c>
      <c r="T49" s="40">
        <v>61.447810559440839</v>
      </c>
      <c r="U49" s="41">
        <v>394.31689599999999</v>
      </c>
      <c r="V49" s="42">
        <v>710.01991099999998</v>
      </c>
      <c r="W49" s="40">
        <v>80.063273525058378</v>
      </c>
      <c r="X49" s="41">
        <v>94.108789999999999</v>
      </c>
      <c r="Y49" s="42">
        <v>92.447193999999996</v>
      </c>
      <c r="Z49" s="40">
        <v>-1.7656119051153496</v>
      </c>
      <c r="AA49" s="41">
        <v>4190.0113262533714</v>
      </c>
      <c r="AB49" s="42">
        <v>7680.2754121450134</v>
      </c>
      <c r="AC49" s="40">
        <v>83.29963367933351</v>
      </c>
      <c r="AD49" s="44"/>
    </row>
    <row r="50" spans="1:30" s="35" customFormat="1" x14ac:dyDescent="0.2">
      <c r="A50" s="60" t="s">
        <v>86</v>
      </c>
      <c r="B50" s="60" t="s">
        <v>87</v>
      </c>
      <c r="C50" s="31">
        <v>74.079262999999997</v>
      </c>
      <c r="D50" s="32">
        <v>76.575164000000001</v>
      </c>
      <c r="E50" s="30">
        <v>3.3692303337305107</v>
      </c>
      <c r="F50" s="31">
        <v>114.77555700000001</v>
      </c>
      <c r="G50" s="32">
        <v>102.76058500000001</v>
      </c>
      <c r="H50" s="30">
        <v>-10.468232360658458</v>
      </c>
      <c r="I50" s="31">
        <v>645.42717052551529</v>
      </c>
      <c r="J50" s="32">
        <v>745.1803042966327</v>
      </c>
      <c r="K50" s="33">
        <v>15.455366356810952</v>
      </c>
      <c r="L50" s="31">
        <v>298.02965</v>
      </c>
      <c r="M50" s="32">
        <v>310.49840399999999</v>
      </c>
      <c r="N50" s="30">
        <v>4.1837293705508705</v>
      </c>
      <c r="O50" s="31">
        <v>383.37254899999999</v>
      </c>
      <c r="P50" s="32">
        <v>369.96920899999998</v>
      </c>
      <c r="Q50" s="30">
        <v>-3.4961658144177732</v>
      </c>
      <c r="R50" s="31">
        <v>777.38912391455551</v>
      </c>
      <c r="S50" s="32">
        <v>839.25471754596742</v>
      </c>
      <c r="T50" s="30">
        <v>7.9581244100620729</v>
      </c>
      <c r="U50" s="31">
        <v>954.77946799999995</v>
      </c>
      <c r="V50" s="32">
        <v>883.75835700000005</v>
      </c>
      <c r="W50" s="30">
        <v>-7.4384832707776516</v>
      </c>
      <c r="X50" s="31">
        <v>1244.003162</v>
      </c>
      <c r="Y50" s="32">
        <v>1029.239104</v>
      </c>
      <c r="Z50" s="30">
        <v>-17.263947919129162</v>
      </c>
      <c r="AA50" s="31">
        <v>767.50566008609542</v>
      </c>
      <c r="AB50" s="32">
        <v>858.65213784182072</v>
      </c>
      <c r="AC50" s="30">
        <v>11.875674994435981</v>
      </c>
      <c r="AD50" s="34"/>
    </row>
    <row r="51" spans="1:30" s="35" customFormat="1" x14ac:dyDescent="0.2">
      <c r="A51" s="61" t="s">
        <v>88</v>
      </c>
      <c r="B51" s="53" t="s">
        <v>89</v>
      </c>
      <c r="C51" s="57">
        <v>81.841673999999998</v>
      </c>
      <c r="D51" s="58">
        <v>128.04286999999999</v>
      </c>
      <c r="E51" s="56">
        <v>56.451919592944776</v>
      </c>
      <c r="F51" s="57">
        <v>44.777754999999999</v>
      </c>
      <c r="G51" s="58">
        <v>52.378982000000001</v>
      </c>
      <c r="H51" s="56">
        <v>16.975453548307652</v>
      </c>
      <c r="I51" s="57">
        <v>1827.7306220465944</v>
      </c>
      <c r="J51" s="58">
        <v>2444.5467458684097</v>
      </c>
      <c r="K51" s="59">
        <v>33.747649483004103</v>
      </c>
      <c r="L51" s="57">
        <v>410.059348</v>
      </c>
      <c r="M51" s="58">
        <v>459.55167499999999</v>
      </c>
      <c r="N51" s="56">
        <v>12.069552185894805</v>
      </c>
      <c r="O51" s="57">
        <v>284.09587199999999</v>
      </c>
      <c r="P51" s="58">
        <v>208.558663</v>
      </c>
      <c r="Q51" s="56">
        <v>-26.588633079469737</v>
      </c>
      <c r="R51" s="57">
        <v>1443.3836898552333</v>
      </c>
      <c r="S51" s="58">
        <v>2203.4648112411423</v>
      </c>
      <c r="T51" s="56">
        <v>52.659672319156002</v>
      </c>
      <c r="U51" s="57">
        <v>1089.530663</v>
      </c>
      <c r="V51" s="58">
        <v>1464.198764</v>
      </c>
      <c r="W51" s="56">
        <v>34.388027223424736</v>
      </c>
      <c r="X51" s="57">
        <v>808.93457699999999</v>
      </c>
      <c r="Y51" s="58">
        <v>801.36759300000006</v>
      </c>
      <c r="Z51" s="56">
        <v>-0.93542595596083356</v>
      </c>
      <c r="AA51" s="57">
        <v>1346.8711734892252</v>
      </c>
      <c r="AB51" s="58">
        <v>1827.1250007984786</v>
      </c>
      <c r="AC51" s="56">
        <v>35.656997993735409</v>
      </c>
      <c r="AD51" s="34"/>
    </row>
    <row r="52" spans="1:30" x14ac:dyDescent="0.2">
      <c r="A52" s="62" t="s">
        <v>90</v>
      </c>
      <c r="B52" s="46" t="s">
        <v>91</v>
      </c>
      <c r="C52" s="50">
        <v>27.24812</v>
      </c>
      <c r="D52" s="51">
        <v>66.682100000000005</v>
      </c>
      <c r="E52" s="49">
        <v>144.72183769008652</v>
      </c>
      <c r="F52" s="50">
        <v>23.398160000000001</v>
      </c>
      <c r="G52" s="51">
        <v>35.378256999999998</v>
      </c>
      <c r="H52" s="49">
        <v>51.20102178974755</v>
      </c>
      <c r="I52" s="50">
        <v>1164.5411434061482</v>
      </c>
      <c r="J52" s="51">
        <v>1884.8328226006161</v>
      </c>
      <c r="K52" s="52">
        <v>61.851973480962471</v>
      </c>
      <c r="L52" s="50">
        <v>179.97683799999999</v>
      </c>
      <c r="M52" s="51">
        <v>216.85478900000001</v>
      </c>
      <c r="N52" s="49">
        <v>20.490387213047946</v>
      </c>
      <c r="O52" s="50">
        <v>194.759896</v>
      </c>
      <c r="P52" s="51">
        <v>135.75541200000001</v>
      </c>
      <c r="Q52" s="49">
        <v>-30.296013302451129</v>
      </c>
      <c r="R52" s="50">
        <v>924.09598534597694</v>
      </c>
      <c r="S52" s="51">
        <v>1597.3933252841514</v>
      </c>
      <c r="T52" s="49">
        <v>72.860108756569829</v>
      </c>
      <c r="U52" s="50">
        <v>425.54640599999999</v>
      </c>
      <c r="V52" s="51">
        <v>724.34628099999998</v>
      </c>
      <c r="W52" s="49">
        <v>70.215579496634263</v>
      </c>
      <c r="X52" s="50">
        <v>532.22944500000006</v>
      </c>
      <c r="Y52" s="51">
        <v>554.22619299999997</v>
      </c>
      <c r="Z52" s="49">
        <v>4.1329445799451969</v>
      </c>
      <c r="AA52" s="50">
        <v>799.55442149578914</v>
      </c>
      <c r="AB52" s="51">
        <v>1306.9506460514758</v>
      </c>
      <c r="AC52" s="49">
        <v>63.459873513857978</v>
      </c>
      <c r="AD52" s="44"/>
    </row>
    <row r="53" spans="1:30" x14ac:dyDescent="0.2">
      <c r="A53" s="36" t="s">
        <v>92</v>
      </c>
      <c r="B53" s="37" t="s">
        <v>93</v>
      </c>
      <c r="C53" s="41">
        <v>31.346357999999999</v>
      </c>
      <c r="D53" s="42">
        <v>39.710658000000002</v>
      </c>
      <c r="E53" s="40">
        <v>26.683482655305625</v>
      </c>
      <c r="F53" s="41">
        <v>7.352519</v>
      </c>
      <c r="G53" s="42">
        <v>8.2267050000000008</v>
      </c>
      <c r="H53" s="40">
        <v>11.889612253977177</v>
      </c>
      <c r="I53" s="41">
        <v>4263.3494724733109</v>
      </c>
      <c r="J53" s="42">
        <v>4827.0429047838716</v>
      </c>
      <c r="K53" s="43">
        <v>13.221844372601787</v>
      </c>
      <c r="L53" s="41">
        <v>138.856256</v>
      </c>
      <c r="M53" s="42">
        <v>153.35553400000001</v>
      </c>
      <c r="N53" s="40">
        <v>10.441933563295859</v>
      </c>
      <c r="O53" s="41">
        <v>33.38617</v>
      </c>
      <c r="P53" s="42">
        <v>31.385335999999999</v>
      </c>
      <c r="Q53" s="40">
        <v>-5.9930024917503317</v>
      </c>
      <c r="R53" s="41">
        <v>4159.0950983595903</v>
      </c>
      <c r="S53" s="42">
        <v>4886.216097861753</v>
      </c>
      <c r="T53" s="40">
        <v>17.482673088887779</v>
      </c>
      <c r="U53" s="41">
        <v>411.67093</v>
      </c>
      <c r="V53" s="42">
        <v>455.721768</v>
      </c>
      <c r="W53" s="40">
        <v>10.700497603753556</v>
      </c>
      <c r="X53" s="41">
        <v>105.056274</v>
      </c>
      <c r="Y53" s="42">
        <v>95.660824000000005</v>
      </c>
      <c r="Z53" s="40">
        <v>-8.9432545456542663</v>
      </c>
      <c r="AA53" s="41">
        <v>3918.5753913183707</v>
      </c>
      <c r="AB53" s="42">
        <v>4763.933122716986</v>
      </c>
      <c r="AC53" s="40">
        <v>21.57308835429097</v>
      </c>
      <c r="AD53" s="44"/>
    </row>
    <row r="54" spans="1:30" s="35" customFormat="1" x14ac:dyDescent="0.2">
      <c r="A54" s="60" t="s">
        <v>53</v>
      </c>
      <c r="B54" s="60" t="s">
        <v>54</v>
      </c>
      <c r="C54" s="31">
        <v>44.975661000000002</v>
      </c>
      <c r="D54" s="32">
        <v>53.331975999999997</v>
      </c>
      <c r="E54" s="30">
        <v>18.579637995759523</v>
      </c>
      <c r="F54" s="31">
        <v>7.1107839999999998</v>
      </c>
      <c r="G54" s="32">
        <v>4.844163</v>
      </c>
      <c r="H54" s="30">
        <v>-31.875824100408611</v>
      </c>
      <c r="I54" s="31">
        <v>6324.9932778157799</v>
      </c>
      <c r="J54" s="32">
        <v>11009.533741948815</v>
      </c>
      <c r="K54" s="33">
        <v>74.063959570732621</v>
      </c>
      <c r="L54" s="31">
        <v>204.91360900000001</v>
      </c>
      <c r="M54" s="32">
        <v>229.26137800000001</v>
      </c>
      <c r="N54" s="30">
        <v>11.881967780871005</v>
      </c>
      <c r="O54" s="31">
        <v>32.64461</v>
      </c>
      <c r="P54" s="32">
        <v>22.602096</v>
      </c>
      <c r="Q54" s="30">
        <v>-30.76316120792989</v>
      </c>
      <c r="R54" s="31">
        <v>6277.1039078120402</v>
      </c>
      <c r="S54" s="32">
        <v>10143.368031000311</v>
      </c>
      <c r="T54" s="30">
        <v>61.593119692930223</v>
      </c>
      <c r="U54" s="31">
        <v>513.90541599999995</v>
      </c>
      <c r="V54" s="32">
        <v>656.88850400000001</v>
      </c>
      <c r="W54" s="30">
        <v>27.822841236606099</v>
      </c>
      <c r="X54" s="31">
        <v>77.822158999999999</v>
      </c>
      <c r="Y54" s="32">
        <v>75.284046000000004</v>
      </c>
      <c r="Z54" s="30">
        <v>-3.2614271212907275</v>
      </c>
      <c r="AA54" s="31">
        <v>6603.5872379228122</v>
      </c>
      <c r="AB54" s="32">
        <v>8725.4675977430852</v>
      </c>
      <c r="AC54" s="30">
        <v>32.1322378787521</v>
      </c>
      <c r="AD54" s="34"/>
    </row>
    <row r="55" spans="1:30" s="35" customFormat="1" x14ac:dyDescent="0.2">
      <c r="A55" s="61" t="s">
        <v>41</v>
      </c>
      <c r="B55" s="53" t="s">
        <v>94</v>
      </c>
      <c r="C55" s="57">
        <v>14.218902</v>
      </c>
      <c r="D55" s="58">
        <v>9.4173489999999997</v>
      </c>
      <c r="E55" s="56">
        <v>-33.768802963829415</v>
      </c>
      <c r="F55" s="57">
        <v>18.408397000000001</v>
      </c>
      <c r="G55" s="58">
        <v>9.4070710000000002</v>
      </c>
      <c r="H55" s="56">
        <v>-48.897935002162328</v>
      </c>
      <c r="I55" s="57">
        <v>772.4139152366173</v>
      </c>
      <c r="J55" s="58">
        <v>1001.0925823776604</v>
      </c>
      <c r="K55" s="59">
        <v>29.605715618288777</v>
      </c>
      <c r="L55" s="57">
        <v>110.524731</v>
      </c>
      <c r="M55" s="58">
        <v>99.558600999999996</v>
      </c>
      <c r="N55" s="56">
        <v>-9.9218789322364493</v>
      </c>
      <c r="O55" s="57">
        <v>173.250114</v>
      </c>
      <c r="P55" s="58">
        <v>123.64125799999999</v>
      </c>
      <c r="Q55" s="56">
        <v>-28.634241475881517</v>
      </c>
      <c r="R55" s="57">
        <v>637.94896550544263</v>
      </c>
      <c r="S55" s="58">
        <v>805.22151432655278</v>
      </c>
      <c r="T55" s="56">
        <v>26.220365243257547</v>
      </c>
      <c r="U55" s="57">
        <v>251.24634599999999</v>
      </c>
      <c r="V55" s="58">
        <v>279.31000299999999</v>
      </c>
      <c r="W55" s="56">
        <v>11.169777171605123</v>
      </c>
      <c r="X55" s="57">
        <v>414.43351799999999</v>
      </c>
      <c r="Y55" s="58">
        <v>344.82550900000001</v>
      </c>
      <c r="Z55" s="56">
        <v>-16.795940959582325</v>
      </c>
      <c r="AA55" s="57">
        <v>606.24041031353067</v>
      </c>
      <c r="AB55" s="58">
        <v>810.00388808242144</v>
      </c>
      <c r="AC55" s="56">
        <v>33.611002219979035</v>
      </c>
      <c r="AD55" s="34"/>
    </row>
    <row r="56" spans="1:30" x14ac:dyDescent="0.2">
      <c r="A56" s="62" t="s">
        <v>45</v>
      </c>
      <c r="B56" s="46" t="s">
        <v>46</v>
      </c>
      <c r="C56" s="50">
        <v>8.7867370000000005</v>
      </c>
      <c r="D56" s="51">
        <v>2.7895889999999999</v>
      </c>
      <c r="E56" s="49">
        <v>-68.25227612935268</v>
      </c>
      <c r="F56" s="50">
        <v>14.240577999999999</v>
      </c>
      <c r="G56" s="51">
        <v>3.2247479999999999</v>
      </c>
      <c r="H56" s="49">
        <v>-77.355216902010582</v>
      </c>
      <c r="I56" s="50">
        <v>617.02109282362005</v>
      </c>
      <c r="J56" s="51">
        <v>865.05643231657166</v>
      </c>
      <c r="K56" s="52">
        <v>40.198842856066562</v>
      </c>
      <c r="L56" s="50">
        <v>89.286818999999994</v>
      </c>
      <c r="M56" s="51">
        <v>76.720928999999998</v>
      </c>
      <c r="N56" s="49">
        <v>-14.073622669881425</v>
      </c>
      <c r="O56" s="50">
        <v>155.59253100000001</v>
      </c>
      <c r="P56" s="51">
        <v>103.160929</v>
      </c>
      <c r="Q56" s="49">
        <v>-33.698019861891702</v>
      </c>
      <c r="R56" s="50">
        <v>573.85028976744388</v>
      </c>
      <c r="S56" s="51">
        <v>743.70141626002612</v>
      </c>
      <c r="T56" s="49">
        <v>29.598508447458549</v>
      </c>
      <c r="U56" s="50">
        <v>190.66077899999999</v>
      </c>
      <c r="V56" s="51">
        <v>213.918667</v>
      </c>
      <c r="W56" s="49">
        <v>12.198569691147654</v>
      </c>
      <c r="X56" s="50">
        <v>359.08814599999999</v>
      </c>
      <c r="Y56" s="51">
        <v>289.12806</v>
      </c>
      <c r="Z56" s="49">
        <v>-19.482705508190179</v>
      </c>
      <c r="AA56" s="50">
        <v>530.95815365623343</v>
      </c>
      <c r="AB56" s="51">
        <v>739.8751508241711</v>
      </c>
      <c r="AC56" s="49">
        <v>39.347168082703575</v>
      </c>
      <c r="AD56" s="44"/>
    </row>
    <row r="57" spans="1:30" s="35" customFormat="1" x14ac:dyDescent="0.2">
      <c r="A57" s="61" t="s">
        <v>70</v>
      </c>
      <c r="B57" s="53" t="s">
        <v>95</v>
      </c>
      <c r="C57" s="57">
        <v>25.308430999999999</v>
      </c>
      <c r="D57" s="58">
        <v>22.901250999999998</v>
      </c>
      <c r="E57" s="56">
        <v>-9.5113758731230735</v>
      </c>
      <c r="F57" s="57">
        <v>7.3344899999999997</v>
      </c>
      <c r="G57" s="58">
        <v>5.7225390000000003</v>
      </c>
      <c r="H57" s="56">
        <v>-21.977683519917534</v>
      </c>
      <c r="I57" s="57">
        <v>3450.6054272348861</v>
      </c>
      <c r="J57" s="58">
        <v>4001.9388247070051</v>
      </c>
      <c r="K57" s="59">
        <v>15.977874291872475</v>
      </c>
      <c r="L57" s="57">
        <v>173.97827699999999</v>
      </c>
      <c r="M57" s="58">
        <v>108.853604</v>
      </c>
      <c r="N57" s="56">
        <v>-37.432646260774263</v>
      </c>
      <c r="O57" s="57">
        <v>55.023220999999999</v>
      </c>
      <c r="P57" s="58">
        <v>29.598725999999999</v>
      </c>
      <c r="Q57" s="56">
        <v>-46.206846015066979</v>
      </c>
      <c r="R57" s="57">
        <v>3161.9064430997232</v>
      </c>
      <c r="S57" s="58">
        <v>3677.6449094464406</v>
      </c>
      <c r="T57" s="56">
        <v>16.310997040162945</v>
      </c>
      <c r="U57" s="57">
        <v>602.626668</v>
      </c>
      <c r="V57" s="58">
        <v>410.40712200000002</v>
      </c>
      <c r="W57" s="56">
        <v>-31.896953156410923</v>
      </c>
      <c r="X57" s="57">
        <v>193.4666</v>
      </c>
      <c r="Y57" s="58">
        <v>112.25396600000001</v>
      </c>
      <c r="Z57" s="56">
        <v>-41.977599234183046</v>
      </c>
      <c r="AA57" s="57">
        <v>3114.8873655711118</v>
      </c>
      <c r="AB57" s="58">
        <v>3656.0589939423612</v>
      </c>
      <c r="AC57" s="56">
        <v>17.373714194382316</v>
      </c>
      <c r="AD57" s="34"/>
    </row>
    <row r="58" spans="1:30" s="35" customFormat="1" x14ac:dyDescent="0.2">
      <c r="A58" s="62" t="s">
        <v>96</v>
      </c>
      <c r="B58" s="46" t="s">
        <v>97</v>
      </c>
      <c r="C58" s="50">
        <v>10.065124000000001</v>
      </c>
      <c r="D58" s="51">
        <v>9.6212649999999993</v>
      </c>
      <c r="E58" s="49">
        <v>-4.4098711550896059</v>
      </c>
      <c r="F58" s="50">
        <v>3.3132000000000001</v>
      </c>
      <c r="G58" s="51">
        <v>2.4615200000000002</v>
      </c>
      <c r="H58" s="49">
        <v>-25.70566219968611</v>
      </c>
      <c r="I58" s="50">
        <v>3037.886031631052</v>
      </c>
      <c r="J58" s="51">
        <v>3908.6682212616588</v>
      </c>
      <c r="K58" s="52">
        <v>28.664083529265284</v>
      </c>
      <c r="L58" s="50">
        <v>100.37236900000001</v>
      </c>
      <c r="M58" s="51">
        <v>49.935951000000003</v>
      </c>
      <c r="N58" s="49">
        <v>-50.249305164850696</v>
      </c>
      <c r="O58" s="50">
        <v>33.514944999999997</v>
      </c>
      <c r="P58" s="51">
        <v>14.116455</v>
      </c>
      <c r="Q58" s="49">
        <v>-57.880118854439409</v>
      </c>
      <c r="R58" s="50">
        <v>2994.8540568990943</v>
      </c>
      <c r="S58" s="51">
        <v>3537.428554123539</v>
      </c>
      <c r="T58" s="49">
        <v>18.11689274055086</v>
      </c>
      <c r="U58" s="50">
        <v>379.777153</v>
      </c>
      <c r="V58" s="51">
        <v>195.96436499999999</v>
      </c>
      <c r="W58" s="49">
        <v>-48.400170086060967</v>
      </c>
      <c r="X58" s="50">
        <v>128.55535</v>
      </c>
      <c r="Y58" s="51">
        <v>56.364351999999997</v>
      </c>
      <c r="Z58" s="49">
        <v>-56.155576566825104</v>
      </c>
      <c r="AA58" s="50">
        <v>2954.1917392002742</v>
      </c>
      <c r="AB58" s="51">
        <v>3476.7429775472269</v>
      </c>
      <c r="AC58" s="49">
        <v>17.688467251906005</v>
      </c>
      <c r="AD58" s="34"/>
    </row>
    <row r="59" spans="1:30" s="35" customFormat="1" ht="9.75" thickBot="1" x14ac:dyDescent="0.25">
      <c r="A59" s="73" t="s">
        <v>72</v>
      </c>
      <c r="B59" s="74" t="s">
        <v>72</v>
      </c>
      <c r="C59" s="71">
        <v>540.42721399999994</v>
      </c>
      <c r="D59" s="72">
        <v>569.83088200000009</v>
      </c>
      <c r="E59" s="66">
        <v>5.4408192700673652</v>
      </c>
      <c r="F59" s="71" t="s">
        <v>73</v>
      </c>
      <c r="G59" s="72" t="s">
        <v>73</v>
      </c>
      <c r="H59" s="66" t="s">
        <v>73</v>
      </c>
      <c r="I59" s="71" t="s">
        <v>73</v>
      </c>
      <c r="J59" s="72" t="s">
        <v>73</v>
      </c>
      <c r="K59" s="75" t="s">
        <v>73</v>
      </c>
      <c r="L59" s="71">
        <v>2282.174634</v>
      </c>
      <c r="M59" s="72">
        <v>2272.6928719999996</v>
      </c>
      <c r="N59" s="66">
        <v>-0.41547048410496279</v>
      </c>
      <c r="O59" s="71" t="s">
        <v>73</v>
      </c>
      <c r="P59" s="72" t="s">
        <v>73</v>
      </c>
      <c r="Q59" s="66" t="s">
        <v>73</v>
      </c>
      <c r="R59" s="71" t="s">
        <v>73</v>
      </c>
      <c r="S59" s="72" t="s">
        <v>73</v>
      </c>
      <c r="T59" s="66" t="s">
        <v>73</v>
      </c>
      <c r="U59" s="71">
        <v>6458.9030400000001</v>
      </c>
      <c r="V59" s="72">
        <v>6935.3460869999981</v>
      </c>
      <c r="W59" s="66">
        <v>7.3765319598294798</v>
      </c>
      <c r="X59" s="71" t="s">
        <v>73</v>
      </c>
      <c r="Y59" s="72" t="s">
        <v>73</v>
      </c>
      <c r="Z59" s="66" t="s">
        <v>73</v>
      </c>
      <c r="AA59" s="71" t="s">
        <v>73</v>
      </c>
      <c r="AB59" s="72" t="s">
        <v>73</v>
      </c>
      <c r="AC59" s="66" t="s">
        <v>73</v>
      </c>
      <c r="AD59" s="34"/>
    </row>
    <row r="60" spans="1:30" s="35" customFormat="1" ht="2.1" customHeight="1" x14ac:dyDescent="0.2">
      <c r="A60" s="76"/>
      <c r="B60" s="76"/>
      <c r="C60" s="77"/>
      <c r="D60" s="77"/>
      <c r="E60" s="78"/>
      <c r="F60" s="79"/>
      <c r="G60" s="79"/>
      <c r="H60" s="80"/>
      <c r="I60" s="79"/>
      <c r="J60" s="79"/>
      <c r="K60" s="81"/>
      <c r="L60" s="77"/>
      <c r="M60" s="77"/>
      <c r="N60" s="78"/>
      <c r="O60" s="79"/>
      <c r="P60" s="79"/>
      <c r="Q60" s="80"/>
      <c r="R60" s="79"/>
      <c r="S60" s="79"/>
      <c r="T60" s="81"/>
      <c r="U60" s="32"/>
      <c r="V60" s="32"/>
      <c r="W60" s="30"/>
      <c r="X60" s="82"/>
      <c r="Y60" s="82"/>
      <c r="Z60" s="81"/>
      <c r="AA60" s="82"/>
      <c r="AB60" s="82"/>
      <c r="AC60" s="81"/>
    </row>
    <row r="61" spans="1:30" s="83" customFormat="1" ht="9" customHeight="1" x14ac:dyDescent="0.2">
      <c r="C61" s="84" t="str">
        <f>C2</f>
        <v>Abril</v>
      </c>
      <c r="D61" s="84"/>
      <c r="E61" s="84"/>
      <c r="F61" s="84"/>
      <c r="G61" s="84"/>
      <c r="H61" s="84"/>
      <c r="I61" s="84"/>
      <c r="J61" s="84"/>
      <c r="K61" s="85"/>
      <c r="L61" s="84" t="str">
        <f>L2</f>
        <v>Janeiro - Abril</v>
      </c>
      <c r="M61" s="84"/>
      <c r="N61" s="84"/>
      <c r="O61" s="84"/>
      <c r="P61" s="84"/>
      <c r="Q61" s="84"/>
      <c r="R61" s="84"/>
      <c r="S61" s="84"/>
      <c r="T61" s="85"/>
      <c r="U61" s="84" t="str">
        <f>U2</f>
        <v>Acumulado 12 meses</v>
      </c>
      <c r="V61" s="84"/>
      <c r="W61" s="84"/>
      <c r="X61" s="84"/>
      <c r="Y61" s="84"/>
      <c r="Z61" s="84"/>
      <c r="AA61" s="84"/>
      <c r="AB61" s="84"/>
      <c r="AC61" s="85"/>
    </row>
    <row r="62" spans="1:30" x14ac:dyDescent="0.2">
      <c r="A62" s="44"/>
      <c r="B62" s="44"/>
      <c r="C62" s="6" t="s">
        <v>98</v>
      </c>
      <c r="D62" s="6"/>
      <c r="E62" s="12"/>
      <c r="F62" s="86" t="s">
        <v>99</v>
      </c>
      <c r="G62" s="86"/>
      <c r="H62" s="86"/>
      <c r="I62" s="86" t="s">
        <v>100</v>
      </c>
      <c r="J62" s="87"/>
      <c r="K62" s="4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4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4"/>
    </row>
    <row r="63" spans="1:30" ht="18" x14ac:dyDescent="0.2">
      <c r="A63" s="88"/>
      <c r="B63" s="89"/>
      <c r="C63" s="90" t="str">
        <f>$C$4</f>
        <v>2021</v>
      </c>
      <c r="D63" s="14" t="str">
        <f>$D$4</f>
        <v>2022</v>
      </c>
      <c r="E63" s="15" t="s">
        <v>7</v>
      </c>
      <c r="F63" s="90" t="str">
        <f>$C$4</f>
        <v>2021</v>
      </c>
      <c r="G63" s="14" t="str">
        <f>$D$4</f>
        <v>2022</v>
      </c>
      <c r="H63" s="15" t="s">
        <v>7</v>
      </c>
      <c r="I63" s="90" t="str">
        <f>$C$4</f>
        <v>2021</v>
      </c>
      <c r="J63" s="91" t="str">
        <f>$D$4</f>
        <v>2022</v>
      </c>
      <c r="K63" s="92"/>
      <c r="L63" s="90" t="str">
        <f>$C$4</f>
        <v>2021</v>
      </c>
      <c r="M63" s="14" t="str">
        <f>$D$4</f>
        <v>2022</v>
      </c>
      <c r="N63" s="15" t="s">
        <v>7</v>
      </c>
      <c r="O63" s="90" t="str">
        <f>$C$4</f>
        <v>2021</v>
      </c>
      <c r="P63" s="14" t="str">
        <f>$D$4</f>
        <v>2022</v>
      </c>
      <c r="Q63" s="15" t="s">
        <v>7</v>
      </c>
      <c r="R63" s="90" t="str">
        <f>$C$4</f>
        <v>2021</v>
      </c>
      <c r="S63" s="14" t="str">
        <f>$D$4</f>
        <v>2022</v>
      </c>
      <c r="T63" s="44"/>
      <c r="U63" s="90" t="str">
        <f>$U$4</f>
        <v>Maio/20 - Abril/21</v>
      </c>
      <c r="V63" s="14" t="str">
        <f>$V$4</f>
        <v>Maio/21 - Abril/22</v>
      </c>
      <c r="W63" s="15" t="s">
        <v>7</v>
      </c>
      <c r="X63" s="90" t="str">
        <f>$U$4</f>
        <v>Maio/20 - Abril/21</v>
      </c>
      <c r="Y63" s="14" t="str">
        <f>$V$4</f>
        <v>Maio/21 - Abril/22</v>
      </c>
      <c r="Z63" s="15" t="s">
        <v>7</v>
      </c>
      <c r="AA63" s="90" t="str">
        <f>$U$4</f>
        <v>Maio/20 - Abril/21</v>
      </c>
      <c r="AB63" s="14" t="str">
        <f>$V$4</f>
        <v>Maio/21 - Abril/22</v>
      </c>
      <c r="AC63" s="44"/>
    </row>
    <row r="64" spans="1:30" x14ac:dyDescent="0.2">
      <c r="A64" s="93"/>
      <c r="B64" s="94" t="s">
        <v>101</v>
      </c>
      <c r="C64" s="95">
        <v>26059.431855999999</v>
      </c>
      <c r="D64" s="95">
        <v>28845.073049999999</v>
      </c>
      <c r="E64" s="40">
        <v>10.689569939179711</v>
      </c>
      <c r="F64" s="95">
        <v>16096.324095</v>
      </c>
      <c r="G64" s="95">
        <v>20757.254616999999</v>
      </c>
      <c r="H64" s="40">
        <v>28.956490279962878</v>
      </c>
      <c r="I64" s="96">
        <v>9963.1077609999993</v>
      </c>
      <c r="J64" s="96">
        <v>8087.8184330000004</v>
      </c>
      <c r="K64" s="92"/>
      <c r="L64" s="95">
        <v>81718.108580999993</v>
      </c>
      <c r="M64" s="95">
        <v>101438.649066</v>
      </c>
      <c r="N64" s="40">
        <v>24.132399571452101</v>
      </c>
      <c r="O64" s="95">
        <v>63668.167921</v>
      </c>
      <c r="P64" s="95">
        <v>81253.461970000004</v>
      </c>
      <c r="Q64" s="40">
        <v>27.620229422684162</v>
      </c>
      <c r="R64" s="96">
        <v>18049.940659999993</v>
      </c>
      <c r="S64" s="96">
        <v>20185.187095999994</v>
      </c>
      <c r="T64" s="44"/>
      <c r="U64" s="95">
        <v>225206.03645000001</v>
      </c>
      <c r="V64" s="95">
        <v>300535.11794500001</v>
      </c>
      <c r="W64" s="40">
        <v>33.448961973860982</v>
      </c>
      <c r="X64" s="95">
        <v>165717.61238599999</v>
      </c>
      <c r="Y64" s="95">
        <v>236993.34322899999</v>
      </c>
      <c r="Z64" s="40">
        <v>43.010353466220621</v>
      </c>
      <c r="AA64" s="96">
        <v>59488.424064000021</v>
      </c>
      <c r="AB64" s="96">
        <v>63541.774716000014</v>
      </c>
      <c r="AC64" s="44"/>
    </row>
    <row r="65" spans="1:29" x14ac:dyDescent="0.2">
      <c r="A65" s="97"/>
      <c r="B65" s="98" t="s">
        <v>72</v>
      </c>
      <c r="C65" s="92">
        <v>13128.552613999998</v>
      </c>
      <c r="D65" s="92">
        <v>13981.496395999999</v>
      </c>
      <c r="E65" s="49">
        <v>6.4968607513553378</v>
      </c>
      <c r="F65" s="92">
        <v>14949.02612</v>
      </c>
      <c r="G65" s="92">
        <v>19439.775064999998</v>
      </c>
      <c r="H65" s="49">
        <v>30.040411388350673</v>
      </c>
      <c r="I65" s="99">
        <v>-1820.4735060000021</v>
      </c>
      <c r="J65" s="99">
        <v>-5458.2786689999994</v>
      </c>
      <c r="K65" s="92"/>
      <c r="L65" s="92">
        <v>45613.454059999996</v>
      </c>
      <c r="M65" s="92">
        <v>52879.347173999995</v>
      </c>
      <c r="N65" s="49">
        <v>15.929276271080962</v>
      </c>
      <c r="O65" s="92">
        <v>58659.987961999999</v>
      </c>
      <c r="P65" s="92">
        <v>76158.112334000005</v>
      </c>
      <c r="Q65" s="49">
        <v>29.829744225885801</v>
      </c>
      <c r="R65" s="99">
        <v>-13046.533902000003</v>
      </c>
      <c r="S65" s="99">
        <v>-23278.76516000001</v>
      </c>
      <c r="T65" s="44"/>
      <c r="U65" s="92">
        <v>119181.84401600002</v>
      </c>
      <c r="V65" s="92">
        <v>167559.023029</v>
      </c>
      <c r="W65" s="49">
        <v>40.591064362542852</v>
      </c>
      <c r="X65" s="92">
        <v>152231.95544200001</v>
      </c>
      <c r="Y65" s="92">
        <v>221377.68323599998</v>
      </c>
      <c r="Z65" s="49">
        <v>45.421296463832348</v>
      </c>
      <c r="AA65" s="99">
        <v>-33050.111425999989</v>
      </c>
      <c r="AB65" s="99">
        <v>-53818.660206999979</v>
      </c>
      <c r="AC65" s="44"/>
    </row>
    <row r="66" spans="1:29" x14ac:dyDescent="0.2">
      <c r="A66" s="97"/>
      <c r="B66" s="94" t="s">
        <v>102</v>
      </c>
      <c r="C66" s="95">
        <v>12930.879242000001</v>
      </c>
      <c r="D66" s="95">
        <v>14863.576654</v>
      </c>
      <c r="E66" s="40">
        <v>14.946372754936288</v>
      </c>
      <c r="F66" s="95">
        <v>1147.297975</v>
      </c>
      <c r="G66" s="95">
        <v>1317.479552</v>
      </c>
      <c r="H66" s="40">
        <v>14.833250010748088</v>
      </c>
      <c r="I66" s="96">
        <v>11783.581267000001</v>
      </c>
      <c r="J66" s="96">
        <v>13546.097102</v>
      </c>
      <c r="K66" s="92"/>
      <c r="L66" s="95">
        <v>36104.654520999997</v>
      </c>
      <c r="M66" s="95">
        <v>48559.301892000003</v>
      </c>
      <c r="N66" s="40">
        <v>34.495960524302639</v>
      </c>
      <c r="O66" s="95">
        <v>5008.1799590000001</v>
      </c>
      <c r="P66" s="95">
        <v>5095.3496359999999</v>
      </c>
      <c r="Q66" s="40">
        <v>1.7405460209821477</v>
      </c>
      <c r="R66" s="96">
        <v>31096.474561999996</v>
      </c>
      <c r="S66" s="96">
        <v>43463.952256000004</v>
      </c>
      <c r="T66" s="44"/>
      <c r="U66" s="95">
        <v>106024.192434</v>
      </c>
      <c r="V66" s="95">
        <v>132976.094916</v>
      </c>
      <c r="W66" s="40">
        <v>25.420521357686887</v>
      </c>
      <c r="X66" s="95">
        <v>13485.656944</v>
      </c>
      <c r="Y66" s="95">
        <v>15615.659992999999</v>
      </c>
      <c r="Z66" s="40">
        <v>15.794581293628962</v>
      </c>
      <c r="AA66" s="96">
        <v>92538.535489999995</v>
      </c>
      <c r="AB66" s="96">
        <v>117360.43492300001</v>
      </c>
      <c r="AC66" s="44"/>
    </row>
    <row r="67" spans="1:29" x14ac:dyDescent="0.2">
      <c r="B67" s="101" t="s">
        <v>103</v>
      </c>
      <c r="C67" s="102">
        <v>49.620725860233051</v>
      </c>
      <c r="D67" s="102">
        <v>51.528996401692254</v>
      </c>
      <c r="E67" s="103" t="s">
        <v>73</v>
      </c>
      <c r="F67" s="102">
        <v>7.1277017549390989</v>
      </c>
      <c r="G67" s="102">
        <v>6.3470799790690844</v>
      </c>
      <c r="H67" s="103" t="s">
        <v>73</v>
      </c>
      <c r="I67" s="103" t="s">
        <v>73</v>
      </c>
      <c r="J67" s="103" t="s">
        <v>73</v>
      </c>
      <c r="L67" s="102">
        <v>44.181950791497606</v>
      </c>
      <c r="M67" s="102">
        <v>47.870611782699704</v>
      </c>
      <c r="N67" s="104" t="s">
        <v>73</v>
      </c>
      <c r="O67" s="102">
        <v>7.8660657633720392</v>
      </c>
      <c r="P67" s="102">
        <v>6.2709323547115812</v>
      </c>
      <c r="Q67" s="103" t="s">
        <v>73</v>
      </c>
      <c r="R67" s="103" t="s">
        <v>73</v>
      </c>
      <c r="S67" s="103" t="s">
        <v>73</v>
      </c>
      <c r="T67" s="105"/>
      <c r="U67" s="102">
        <v>47.078752463875176</v>
      </c>
      <c r="V67" s="102">
        <v>44.246441422641176</v>
      </c>
      <c r="W67" s="104" t="s">
        <v>73</v>
      </c>
      <c r="X67" s="102">
        <v>8.1377330688233371</v>
      </c>
      <c r="Y67" s="102">
        <v>6.5890711444629169</v>
      </c>
      <c r="Z67" s="103" t="s">
        <v>73</v>
      </c>
      <c r="AA67" s="103" t="s">
        <v>73</v>
      </c>
      <c r="AB67" s="103" t="s">
        <v>73</v>
      </c>
      <c r="AC67" s="105"/>
    </row>
    <row r="68" spans="1:29" x14ac:dyDescent="0.2">
      <c r="B68" s="106" t="s">
        <v>104</v>
      </c>
      <c r="C68" s="106"/>
      <c r="D68" s="106"/>
      <c r="E68" s="106"/>
      <c r="F68" s="106"/>
      <c r="J68" s="105" t="s">
        <v>105</v>
      </c>
      <c r="K68" s="44"/>
      <c r="M68" s="44"/>
      <c r="N68" s="44"/>
      <c r="O68" s="44"/>
      <c r="P68" s="107" t="s">
        <v>106</v>
      </c>
      <c r="Q68" s="107"/>
      <c r="R68" s="107"/>
      <c r="S68" s="107"/>
      <c r="T68" s="44"/>
      <c r="V68" s="44"/>
      <c r="W68" s="44"/>
      <c r="X68" s="44"/>
      <c r="Y68" s="107" t="s">
        <v>107</v>
      </c>
      <c r="Z68" s="107"/>
      <c r="AA68" s="107"/>
      <c r="AB68" s="107"/>
      <c r="AC68" s="44"/>
    </row>
    <row r="69" spans="1:29" ht="11.45" customHeight="1" x14ac:dyDescent="0.2">
      <c r="A69" s="44"/>
      <c r="B69" s="100" t="str">
        <f>"Dados extraídos em "&amp;LEFT('[1]12 meses'!M1,3)&amp;"/"&amp;[1]Mês!M3&amp;". Sujeitos a alteração."</f>
        <v>Dados extraídos em Mai/2022. Sujeitos a alteração.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108"/>
      <c r="M71" s="44"/>
      <c r="N71" s="44"/>
      <c r="O71" s="44"/>
      <c r="P71" s="44"/>
      <c r="Q71" s="44"/>
      <c r="R71" s="44"/>
      <c r="S71" s="44"/>
      <c r="T71" s="44"/>
      <c r="U71" s="108"/>
      <c r="V71" s="44"/>
      <c r="W71" s="44"/>
      <c r="X71" s="44"/>
      <c r="Y71" s="44"/>
      <c r="Z71" s="44"/>
      <c r="AA71" s="44"/>
      <c r="AB71" s="44"/>
      <c r="AC71" s="44"/>
    </row>
    <row r="72" spans="1:29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x14ac:dyDescent="0.2">
      <c r="A73" s="44"/>
      <c r="B73" s="44"/>
      <c r="C73" s="44"/>
      <c r="D73" s="44"/>
      <c r="E73" s="44"/>
      <c r="F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x14ac:dyDescent="0.2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x14ac:dyDescent="0.2">
      <c r="A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29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29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:29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:29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29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:29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29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1:29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29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1:29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1:29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29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:2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29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:29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:29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29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:29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29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1:29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29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1:29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29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1:29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29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1:29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1:29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1:29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1:29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1:29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1:29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29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1:29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1:29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1:29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1:29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1:29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1:29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1:29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1:29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1:29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1:29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1:29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1:29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1:29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1:29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1:29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1:29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1:29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1:29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1:29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1:29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1:29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1:29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1:29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Q139" s="44"/>
      <c r="R139" s="44"/>
      <c r="S139" s="44"/>
      <c r="T139" s="44"/>
      <c r="Z139" s="44"/>
      <c r="AA139" s="44"/>
      <c r="AB139" s="44"/>
      <c r="AC139" s="44"/>
    </row>
    <row r="140" spans="1:29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Q140" s="44"/>
      <c r="R140" s="44"/>
      <c r="S140" s="44"/>
      <c r="T140" s="44"/>
      <c r="Z140" s="44"/>
      <c r="AA140" s="44"/>
      <c r="AB140" s="44"/>
      <c r="AC140" s="44"/>
    </row>
    <row r="141" spans="1:29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Q141" s="44"/>
      <c r="R141" s="44"/>
      <c r="S141" s="44"/>
      <c r="T141" s="44"/>
      <c r="Z141" s="44"/>
      <c r="AA141" s="44"/>
      <c r="AB141" s="44"/>
      <c r="AC141" s="44"/>
    </row>
    <row r="142" spans="1:29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Q142" s="44"/>
      <c r="R142" s="44"/>
      <c r="S142" s="44"/>
      <c r="T142" s="44"/>
      <c r="Z142" s="44"/>
      <c r="AA142" s="44"/>
      <c r="AB142" s="44"/>
      <c r="AC142" s="44"/>
    </row>
    <row r="143" spans="1:29" x14ac:dyDescent="0.2">
      <c r="A143" s="109"/>
      <c r="B143" s="44"/>
      <c r="C143" s="44"/>
      <c r="D143" s="44"/>
      <c r="E143" s="44"/>
      <c r="F143" s="44"/>
      <c r="G143" s="44"/>
      <c r="H143" s="44"/>
      <c r="I143" s="44"/>
      <c r="Q143" s="44"/>
      <c r="R143" s="44"/>
      <c r="S143" s="44"/>
      <c r="Z143" s="44"/>
      <c r="AA143" s="44"/>
      <c r="AB143" s="44"/>
    </row>
    <row r="144" spans="1:29" x14ac:dyDescent="0.2">
      <c r="A144" s="109"/>
      <c r="B144" s="109"/>
    </row>
    <row r="145" spans="1:2" x14ac:dyDescent="0.2">
      <c r="A145" s="109"/>
      <c r="B145" s="109"/>
    </row>
    <row r="146" spans="1:2" x14ac:dyDescent="0.2">
      <c r="A146" s="109"/>
      <c r="B146" s="109"/>
    </row>
    <row r="147" spans="1:2" x14ac:dyDescent="0.2">
      <c r="A147" s="109"/>
      <c r="B147" s="109"/>
    </row>
    <row r="148" spans="1:2" x14ac:dyDescent="0.2">
      <c r="A148" s="109"/>
      <c r="B148" s="109"/>
    </row>
    <row r="149" spans="1:2" x14ac:dyDescent="0.2">
      <c r="A149" s="109"/>
      <c r="B149" s="109"/>
    </row>
    <row r="150" spans="1:2" x14ac:dyDescent="0.2">
      <c r="A150" s="109"/>
      <c r="B150" s="109"/>
    </row>
    <row r="151" spans="1:2" x14ac:dyDescent="0.2">
      <c r="A151" s="109"/>
      <c r="B151" s="109"/>
    </row>
    <row r="152" spans="1:2" x14ac:dyDescent="0.2">
      <c r="A152" s="109"/>
      <c r="B152" s="109"/>
    </row>
    <row r="153" spans="1:2" x14ac:dyDescent="0.2">
      <c r="A153" s="109"/>
      <c r="B153" s="109"/>
    </row>
    <row r="154" spans="1:2" x14ac:dyDescent="0.2">
      <c r="A154" s="109"/>
      <c r="B154" s="109"/>
    </row>
    <row r="155" spans="1:2" x14ac:dyDescent="0.2">
      <c r="A155" s="109"/>
      <c r="B155" s="109"/>
    </row>
    <row r="156" spans="1:2" x14ac:dyDescent="0.2">
      <c r="A156" s="109"/>
      <c r="B156" s="109"/>
    </row>
    <row r="157" spans="1:2" x14ac:dyDescent="0.2">
      <c r="A157" s="109"/>
      <c r="B157" s="109"/>
    </row>
    <row r="158" spans="1:2" x14ac:dyDescent="0.2">
      <c r="A158" s="109"/>
      <c r="B158" s="109"/>
    </row>
    <row r="159" spans="1:2" x14ac:dyDescent="0.2">
      <c r="A159" s="109"/>
      <c r="B159" s="109"/>
    </row>
    <row r="160" spans="1:2" x14ac:dyDescent="0.2">
      <c r="A160" s="109"/>
      <c r="B160" s="109"/>
    </row>
    <row r="161" spans="1:2" x14ac:dyDescent="0.2">
      <c r="A161" s="109"/>
      <c r="B161" s="109"/>
    </row>
    <row r="162" spans="1:2" x14ac:dyDescent="0.2">
      <c r="A162" s="109"/>
      <c r="B162" s="109"/>
    </row>
    <row r="163" spans="1:2" x14ac:dyDescent="0.2">
      <c r="A163" s="109"/>
      <c r="B163" s="109"/>
    </row>
    <row r="164" spans="1:2" x14ac:dyDescent="0.2">
      <c r="A164" s="109"/>
      <c r="B164" s="109"/>
    </row>
    <row r="165" spans="1:2" x14ac:dyDescent="0.2">
      <c r="A165" s="109"/>
      <c r="B165" s="109"/>
    </row>
    <row r="166" spans="1:2" x14ac:dyDescent="0.2">
      <c r="A166" s="109"/>
      <c r="B166" s="109"/>
    </row>
    <row r="167" spans="1:2" x14ac:dyDescent="0.2">
      <c r="A167" s="109"/>
      <c r="B167" s="109"/>
    </row>
    <row r="168" spans="1:2" x14ac:dyDescent="0.2">
      <c r="A168" s="109"/>
      <c r="B168" s="109"/>
    </row>
    <row r="169" spans="1:2" x14ac:dyDescent="0.2">
      <c r="A169" s="109"/>
      <c r="B169" s="109"/>
    </row>
    <row r="170" spans="1:2" x14ac:dyDescent="0.2">
      <c r="A170" s="109"/>
      <c r="B170" s="109"/>
    </row>
    <row r="171" spans="1:2" x14ac:dyDescent="0.2">
      <c r="A171" s="109"/>
      <c r="B171" s="109"/>
    </row>
    <row r="172" spans="1:2" x14ac:dyDescent="0.2">
      <c r="A172" s="109"/>
      <c r="B172" s="109"/>
    </row>
    <row r="173" spans="1:2" x14ac:dyDescent="0.2">
      <c r="A173" s="109"/>
      <c r="B173" s="109"/>
    </row>
    <row r="174" spans="1:2" x14ac:dyDescent="0.2">
      <c r="A174" s="109"/>
      <c r="B174" s="109"/>
    </row>
    <row r="175" spans="1:2" x14ac:dyDescent="0.2">
      <c r="A175" s="109"/>
      <c r="B175" s="109"/>
    </row>
    <row r="176" spans="1:2" x14ac:dyDescent="0.2">
      <c r="A176" s="109"/>
      <c r="B176" s="109"/>
    </row>
    <row r="177" spans="1:2" x14ac:dyDescent="0.2">
      <c r="A177" s="109"/>
      <c r="B177" s="109"/>
    </row>
    <row r="178" spans="1:2" x14ac:dyDescent="0.2">
      <c r="A178" s="109"/>
      <c r="B178" s="109"/>
    </row>
    <row r="179" spans="1:2" x14ac:dyDescent="0.2">
      <c r="A179" s="109"/>
      <c r="B179" s="109"/>
    </row>
    <row r="180" spans="1:2" x14ac:dyDescent="0.2">
      <c r="A180" s="109"/>
      <c r="B180" s="109"/>
    </row>
    <row r="181" spans="1:2" x14ac:dyDescent="0.2">
      <c r="A181" s="109"/>
      <c r="B181" s="109"/>
    </row>
    <row r="182" spans="1:2" x14ac:dyDescent="0.2">
      <c r="A182" s="109"/>
      <c r="B182" s="109"/>
    </row>
    <row r="183" spans="1:2" x14ac:dyDescent="0.2">
      <c r="A183" s="109"/>
      <c r="B183" s="109"/>
    </row>
    <row r="184" spans="1:2" x14ac:dyDescent="0.2">
      <c r="A184" s="109"/>
      <c r="B184" s="109"/>
    </row>
    <row r="185" spans="1:2" x14ac:dyDescent="0.2">
      <c r="A185" s="109"/>
      <c r="B185" s="109"/>
    </row>
    <row r="186" spans="1:2" x14ac:dyDescent="0.2">
      <c r="A186" s="109"/>
      <c r="B186" s="109"/>
    </row>
    <row r="187" spans="1:2" x14ac:dyDescent="0.2">
      <c r="A187" s="109"/>
      <c r="B187" s="109"/>
    </row>
    <row r="188" spans="1:2" x14ac:dyDescent="0.2">
      <c r="A188" s="109"/>
      <c r="B188" s="109"/>
    </row>
    <row r="189" spans="1:2" x14ac:dyDescent="0.2">
      <c r="A189" s="109"/>
      <c r="B189" s="109"/>
    </row>
    <row r="190" spans="1:2" x14ac:dyDescent="0.2">
      <c r="A190" s="109"/>
      <c r="B190" s="109"/>
    </row>
    <row r="191" spans="1:2" x14ac:dyDescent="0.2">
      <c r="A191" s="109"/>
      <c r="B191" s="109"/>
    </row>
    <row r="192" spans="1:2" x14ac:dyDescent="0.2">
      <c r="A192" s="109"/>
      <c r="B192" s="109"/>
    </row>
    <row r="193" spans="1:2" x14ac:dyDescent="0.2">
      <c r="A193" s="109"/>
      <c r="B193" s="109"/>
    </row>
    <row r="194" spans="1:2" x14ac:dyDescent="0.2">
      <c r="A194" s="109"/>
      <c r="B194" s="109"/>
    </row>
    <row r="195" spans="1:2" x14ac:dyDescent="0.2">
      <c r="A195" s="109"/>
      <c r="B195" s="109"/>
    </row>
    <row r="196" spans="1:2" x14ac:dyDescent="0.2">
      <c r="A196" s="109"/>
      <c r="B196" s="109"/>
    </row>
    <row r="197" spans="1:2" x14ac:dyDescent="0.2">
      <c r="A197" s="109"/>
      <c r="B197" s="109"/>
    </row>
    <row r="198" spans="1:2" x14ac:dyDescent="0.2">
      <c r="A198" s="109"/>
      <c r="B198" s="109"/>
    </row>
    <row r="199" spans="1:2" x14ac:dyDescent="0.2">
      <c r="A199" s="109"/>
      <c r="B199" s="109"/>
    </row>
    <row r="200" spans="1:2" x14ac:dyDescent="0.2">
      <c r="A200" s="109"/>
      <c r="B200" s="109"/>
    </row>
    <row r="201" spans="1:2" x14ac:dyDescent="0.2">
      <c r="A201" s="109"/>
      <c r="B201" s="109"/>
    </row>
    <row r="202" spans="1:2" x14ac:dyDescent="0.2">
      <c r="A202" s="109"/>
      <c r="B202" s="109"/>
    </row>
    <row r="203" spans="1:2" x14ac:dyDescent="0.2">
      <c r="A203" s="109"/>
      <c r="B203" s="109"/>
    </row>
    <row r="204" spans="1:2" x14ac:dyDescent="0.2">
      <c r="A204" s="109"/>
      <c r="B204" s="109"/>
    </row>
    <row r="205" spans="1:2" x14ac:dyDescent="0.2">
      <c r="A205" s="109"/>
      <c r="B205" s="109"/>
    </row>
    <row r="206" spans="1:2" x14ac:dyDescent="0.2">
      <c r="A206" s="109"/>
      <c r="B206" s="109"/>
    </row>
    <row r="207" spans="1:2" x14ac:dyDescent="0.2">
      <c r="A207" s="109"/>
      <c r="B207" s="109"/>
    </row>
    <row r="208" spans="1:2" x14ac:dyDescent="0.2">
      <c r="A208" s="109"/>
      <c r="B208" s="109"/>
    </row>
    <row r="209" spans="1:2" x14ac:dyDescent="0.2">
      <c r="A209" s="109"/>
      <c r="B209" s="109"/>
    </row>
    <row r="210" spans="1:2" x14ac:dyDescent="0.2">
      <c r="A210" s="109"/>
      <c r="B210" s="109"/>
    </row>
    <row r="211" spans="1:2" x14ac:dyDescent="0.2">
      <c r="A211" s="109"/>
      <c r="B211" s="109"/>
    </row>
    <row r="212" spans="1:2" x14ac:dyDescent="0.2">
      <c r="A212" s="109"/>
      <c r="B212" s="109"/>
    </row>
    <row r="213" spans="1:2" x14ac:dyDescent="0.2">
      <c r="A213" s="109"/>
      <c r="B213" s="109"/>
    </row>
    <row r="214" spans="1:2" x14ac:dyDescent="0.2">
      <c r="A214" s="109"/>
      <c r="B214" s="109"/>
    </row>
    <row r="215" spans="1:2" x14ac:dyDescent="0.2">
      <c r="A215" s="109"/>
      <c r="B215" s="109"/>
    </row>
    <row r="216" spans="1:2" x14ac:dyDescent="0.2">
      <c r="A216" s="109"/>
      <c r="B216" s="109"/>
    </row>
    <row r="217" spans="1:2" x14ac:dyDescent="0.2">
      <c r="A217" s="109"/>
      <c r="B217" s="109"/>
    </row>
    <row r="218" spans="1:2" x14ac:dyDescent="0.2">
      <c r="A218" s="109"/>
      <c r="B218" s="109"/>
    </row>
    <row r="219" spans="1:2" x14ac:dyDescent="0.2">
      <c r="A219" s="109"/>
      <c r="B219" s="109"/>
    </row>
    <row r="220" spans="1:2" x14ac:dyDescent="0.2">
      <c r="A220" s="109"/>
      <c r="B220" s="109"/>
    </row>
    <row r="221" spans="1:2" x14ac:dyDescent="0.2">
      <c r="A221" s="109"/>
      <c r="B221" s="109"/>
    </row>
    <row r="222" spans="1:2" x14ac:dyDescent="0.2">
      <c r="A222" s="109"/>
      <c r="B222" s="109"/>
    </row>
    <row r="223" spans="1:2" x14ac:dyDescent="0.2">
      <c r="A223" s="109"/>
      <c r="B223" s="109"/>
    </row>
    <row r="224" spans="1:2" x14ac:dyDescent="0.2">
      <c r="A224" s="109"/>
      <c r="B224" s="109"/>
    </row>
    <row r="225" spans="1:2" x14ac:dyDescent="0.2">
      <c r="A225" s="109"/>
      <c r="B225" s="109"/>
    </row>
    <row r="226" spans="1:2" x14ac:dyDescent="0.2">
      <c r="A226" s="109"/>
      <c r="B226" s="109"/>
    </row>
    <row r="227" spans="1:2" x14ac:dyDescent="0.2">
      <c r="A227" s="109"/>
      <c r="B227" s="109"/>
    </row>
    <row r="228" spans="1:2" x14ac:dyDescent="0.2">
      <c r="A228" s="109"/>
      <c r="B228" s="109"/>
    </row>
    <row r="229" spans="1:2" x14ac:dyDescent="0.2">
      <c r="A229" s="109"/>
      <c r="B229" s="109"/>
    </row>
    <row r="230" spans="1:2" x14ac:dyDescent="0.2">
      <c r="A230" s="109"/>
      <c r="B230" s="109"/>
    </row>
    <row r="231" spans="1:2" x14ac:dyDescent="0.2">
      <c r="A231" s="109"/>
      <c r="B231" s="109"/>
    </row>
    <row r="232" spans="1:2" x14ac:dyDescent="0.2">
      <c r="A232" s="109"/>
      <c r="B232" s="109"/>
    </row>
    <row r="233" spans="1:2" x14ac:dyDescent="0.2">
      <c r="A233" s="109"/>
      <c r="B233" s="109"/>
    </row>
    <row r="234" spans="1:2" x14ac:dyDescent="0.2">
      <c r="A234" s="109"/>
      <c r="B234" s="109"/>
    </row>
    <row r="235" spans="1:2" x14ac:dyDescent="0.2">
      <c r="A235" s="109"/>
      <c r="B235" s="109"/>
    </row>
    <row r="236" spans="1:2" x14ac:dyDescent="0.2">
      <c r="A236" s="109"/>
      <c r="B236" s="109"/>
    </row>
    <row r="237" spans="1:2" x14ac:dyDescent="0.2">
      <c r="A237" s="109"/>
      <c r="B237" s="109"/>
    </row>
    <row r="238" spans="1:2" x14ac:dyDescent="0.2">
      <c r="A238" s="109"/>
      <c r="B238" s="109"/>
    </row>
    <row r="239" spans="1:2" x14ac:dyDescent="0.2">
      <c r="A239" s="109"/>
      <c r="B239" s="109"/>
    </row>
    <row r="240" spans="1:2" x14ac:dyDescent="0.2">
      <c r="A240" s="109"/>
      <c r="B240" s="109"/>
    </row>
    <row r="241" spans="1:2" x14ac:dyDescent="0.2">
      <c r="A241" s="109"/>
      <c r="B241" s="109"/>
    </row>
    <row r="242" spans="1:2" x14ac:dyDescent="0.2">
      <c r="A242" s="109"/>
      <c r="B242" s="109"/>
    </row>
    <row r="243" spans="1:2" x14ac:dyDescent="0.2">
      <c r="A243" s="109"/>
      <c r="B243" s="109"/>
    </row>
    <row r="244" spans="1:2" x14ac:dyDescent="0.2">
      <c r="A244" s="109"/>
      <c r="B244" s="109"/>
    </row>
    <row r="245" spans="1:2" x14ac:dyDescent="0.2">
      <c r="A245" s="109"/>
      <c r="B245" s="109"/>
    </row>
    <row r="246" spans="1:2" x14ac:dyDescent="0.2">
      <c r="A246" s="109"/>
      <c r="B246" s="109"/>
    </row>
    <row r="247" spans="1:2" x14ac:dyDescent="0.2">
      <c r="A247" s="109"/>
      <c r="B247" s="109"/>
    </row>
    <row r="248" spans="1:2" x14ac:dyDescent="0.2">
      <c r="A248" s="109"/>
      <c r="B248" s="109"/>
    </row>
    <row r="249" spans="1:2" x14ac:dyDescent="0.2">
      <c r="A249" s="109"/>
      <c r="B249" s="109"/>
    </row>
    <row r="250" spans="1:2" x14ac:dyDescent="0.2">
      <c r="A250" s="109"/>
      <c r="B250" s="109"/>
    </row>
    <row r="251" spans="1:2" x14ac:dyDescent="0.2">
      <c r="A251" s="109"/>
      <c r="B251" s="109"/>
    </row>
    <row r="252" spans="1:2" x14ac:dyDescent="0.2">
      <c r="A252" s="109"/>
      <c r="B252" s="109"/>
    </row>
    <row r="253" spans="1:2" x14ac:dyDescent="0.2">
      <c r="A253" s="109"/>
      <c r="B253" s="109"/>
    </row>
    <row r="254" spans="1:2" x14ac:dyDescent="0.2">
      <c r="A254" s="109"/>
      <c r="B254" s="109"/>
    </row>
    <row r="255" spans="1:2" x14ac:dyDescent="0.2">
      <c r="A255" s="109"/>
      <c r="B255" s="109"/>
    </row>
    <row r="256" spans="1:2" x14ac:dyDescent="0.2">
      <c r="A256" s="109"/>
      <c r="B256" s="109"/>
    </row>
    <row r="257" spans="1:2" x14ac:dyDescent="0.2">
      <c r="A257" s="109"/>
      <c r="B257" s="109"/>
    </row>
    <row r="258" spans="1:2" x14ac:dyDescent="0.2">
      <c r="A258" s="109"/>
      <c r="B258" s="109"/>
    </row>
    <row r="259" spans="1:2" x14ac:dyDescent="0.2">
      <c r="A259" s="109"/>
      <c r="B259" s="109"/>
    </row>
    <row r="260" spans="1:2" x14ac:dyDescent="0.2">
      <c r="A260" s="109"/>
      <c r="B260" s="109"/>
    </row>
    <row r="261" spans="1:2" x14ac:dyDescent="0.2">
      <c r="A261" s="109"/>
      <c r="B261" s="109"/>
    </row>
    <row r="262" spans="1:2" x14ac:dyDescent="0.2">
      <c r="A262" s="109"/>
      <c r="B262" s="109"/>
    </row>
    <row r="263" spans="1:2" x14ac:dyDescent="0.2">
      <c r="A263" s="109"/>
      <c r="B263" s="109"/>
    </row>
    <row r="264" spans="1:2" x14ac:dyDescent="0.2">
      <c r="A264" s="109"/>
      <c r="B264" s="109"/>
    </row>
    <row r="265" spans="1:2" x14ac:dyDescent="0.2">
      <c r="A265" s="109"/>
      <c r="B265" s="109"/>
    </row>
    <row r="266" spans="1:2" x14ac:dyDescent="0.2">
      <c r="A266" s="109"/>
      <c r="B266" s="109"/>
    </row>
    <row r="267" spans="1:2" x14ac:dyDescent="0.2">
      <c r="A267" s="109"/>
      <c r="B267" s="109"/>
    </row>
    <row r="268" spans="1:2" x14ac:dyDescent="0.2">
      <c r="A268" s="109"/>
      <c r="B268" s="109"/>
    </row>
    <row r="269" spans="1:2" x14ac:dyDescent="0.2">
      <c r="A269" s="109"/>
      <c r="B269" s="109"/>
    </row>
    <row r="270" spans="1:2" x14ac:dyDescent="0.2">
      <c r="A270" s="109"/>
      <c r="B270" s="109"/>
    </row>
    <row r="271" spans="1:2" x14ac:dyDescent="0.2">
      <c r="A271" s="109"/>
      <c r="B271" s="109"/>
    </row>
    <row r="272" spans="1:2" x14ac:dyDescent="0.2">
      <c r="A272" s="109"/>
      <c r="B272" s="109"/>
    </row>
    <row r="273" spans="1:2" x14ac:dyDescent="0.2">
      <c r="A273" s="109"/>
      <c r="B273" s="109"/>
    </row>
    <row r="274" spans="1:2" x14ac:dyDescent="0.2">
      <c r="A274" s="109"/>
      <c r="B274" s="109"/>
    </row>
    <row r="275" spans="1:2" x14ac:dyDescent="0.2">
      <c r="A275" s="109"/>
      <c r="B275" s="109"/>
    </row>
    <row r="276" spans="1:2" x14ac:dyDescent="0.2">
      <c r="A276" s="109"/>
      <c r="B276" s="109"/>
    </row>
    <row r="277" spans="1:2" x14ac:dyDescent="0.2">
      <c r="A277" s="109"/>
      <c r="B277" s="109"/>
    </row>
    <row r="278" spans="1:2" x14ac:dyDescent="0.2">
      <c r="A278" s="109"/>
      <c r="B278" s="109"/>
    </row>
    <row r="279" spans="1:2" x14ac:dyDescent="0.2">
      <c r="A279" s="109"/>
      <c r="B279" s="109"/>
    </row>
    <row r="280" spans="1:2" x14ac:dyDescent="0.2">
      <c r="A280" s="109"/>
      <c r="B280" s="109"/>
    </row>
    <row r="281" spans="1:2" x14ac:dyDescent="0.2">
      <c r="A281" s="109"/>
      <c r="B281" s="109"/>
    </row>
    <row r="282" spans="1:2" x14ac:dyDescent="0.2">
      <c r="A282" s="109"/>
      <c r="B282" s="109"/>
    </row>
    <row r="283" spans="1:2" x14ac:dyDescent="0.2">
      <c r="A283" s="109"/>
      <c r="B283" s="109"/>
    </row>
    <row r="284" spans="1:2" x14ac:dyDescent="0.2">
      <c r="A284" s="109"/>
      <c r="B284" s="109"/>
    </row>
    <row r="285" spans="1:2" x14ac:dyDescent="0.2">
      <c r="A285" s="109"/>
      <c r="B285" s="109"/>
    </row>
    <row r="286" spans="1:2" x14ac:dyDescent="0.2">
      <c r="A286" s="109"/>
      <c r="B286" s="109"/>
    </row>
    <row r="287" spans="1:2" x14ac:dyDescent="0.2">
      <c r="A287" s="109"/>
      <c r="B287" s="109"/>
    </row>
    <row r="288" spans="1:2" x14ac:dyDescent="0.2">
      <c r="A288" s="109"/>
      <c r="B288" s="109"/>
    </row>
    <row r="289" spans="1:2" x14ac:dyDescent="0.2">
      <c r="A289" s="109"/>
      <c r="B289" s="109"/>
    </row>
    <row r="290" spans="1:2" x14ac:dyDescent="0.2">
      <c r="A290" s="109"/>
      <c r="B290" s="109"/>
    </row>
    <row r="291" spans="1:2" x14ac:dyDescent="0.2">
      <c r="A291" s="109"/>
      <c r="B291" s="109"/>
    </row>
    <row r="292" spans="1:2" x14ac:dyDescent="0.2">
      <c r="A292" s="109"/>
      <c r="B292" s="109"/>
    </row>
    <row r="293" spans="1:2" x14ac:dyDescent="0.2">
      <c r="A293" s="109"/>
      <c r="B293" s="109"/>
    </row>
    <row r="294" spans="1:2" x14ac:dyDescent="0.2">
      <c r="A294" s="109"/>
      <c r="B294" s="109"/>
    </row>
    <row r="295" spans="1:2" x14ac:dyDescent="0.2">
      <c r="A295" s="109"/>
      <c r="B295" s="109"/>
    </row>
    <row r="296" spans="1:2" x14ac:dyDescent="0.2">
      <c r="A296" s="109"/>
      <c r="B296" s="109"/>
    </row>
    <row r="297" spans="1:2" x14ac:dyDescent="0.2">
      <c r="A297" s="109"/>
      <c r="B297" s="109"/>
    </row>
    <row r="298" spans="1:2" x14ac:dyDescent="0.2">
      <c r="A298" s="109"/>
      <c r="B298" s="109"/>
    </row>
    <row r="299" spans="1:2" x14ac:dyDescent="0.2">
      <c r="A299" s="109"/>
      <c r="B299" s="109"/>
    </row>
    <row r="300" spans="1:2" x14ac:dyDescent="0.2">
      <c r="A300" s="109"/>
      <c r="B300" s="109"/>
    </row>
    <row r="301" spans="1:2" x14ac:dyDescent="0.2">
      <c r="A301" s="109"/>
      <c r="B301" s="109"/>
    </row>
    <row r="302" spans="1:2" x14ac:dyDescent="0.2">
      <c r="A302" s="109"/>
      <c r="B302" s="109"/>
    </row>
    <row r="303" spans="1:2" x14ac:dyDescent="0.2">
      <c r="A303" s="109"/>
      <c r="B303" s="109"/>
    </row>
    <row r="304" spans="1:2" x14ac:dyDescent="0.2">
      <c r="A304" s="109"/>
      <c r="B304" s="109"/>
    </row>
    <row r="305" spans="1:2" x14ac:dyDescent="0.2">
      <c r="A305" s="109"/>
      <c r="B305" s="109"/>
    </row>
    <row r="306" spans="1:2" x14ac:dyDescent="0.2">
      <c r="A306" s="109"/>
      <c r="B306" s="109"/>
    </row>
    <row r="307" spans="1:2" x14ac:dyDescent="0.2">
      <c r="A307" s="109"/>
      <c r="B307" s="109"/>
    </row>
    <row r="308" spans="1:2" x14ac:dyDescent="0.2">
      <c r="A308" s="109"/>
      <c r="B308" s="109"/>
    </row>
    <row r="309" spans="1:2" x14ac:dyDescent="0.2">
      <c r="A309" s="109"/>
      <c r="B309" s="109"/>
    </row>
    <row r="310" spans="1:2" x14ac:dyDescent="0.2">
      <c r="A310" s="109"/>
      <c r="B310" s="109"/>
    </row>
    <row r="311" spans="1:2" x14ac:dyDescent="0.2">
      <c r="A311" s="109"/>
      <c r="B311" s="109"/>
    </row>
    <row r="312" spans="1:2" x14ac:dyDescent="0.2">
      <c r="A312" s="109"/>
      <c r="B312" s="109"/>
    </row>
    <row r="313" spans="1:2" x14ac:dyDescent="0.2">
      <c r="A313" s="109"/>
      <c r="B313" s="109"/>
    </row>
    <row r="314" spans="1:2" x14ac:dyDescent="0.2">
      <c r="A314" s="109"/>
      <c r="B314" s="109"/>
    </row>
    <row r="315" spans="1:2" x14ac:dyDescent="0.2">
      <c r="A315" s="109"/>
      <c r="B315" s="109"/>
    </row>
    <row r="316" spans="1:2" x14ac:dyDescent="0.2">
      <c r="A316" s="109"/>
      <c r="B316" s="109"/>
    </row>
    <row r="317" spans="1:2" x14ac:dyDescent="0.2">
      <c r="A317" s="109"/>
      <c r="B317" s="109"/>
    </row>
    <row r="318" spans="1:2" x14ac:dyDescent="0.2">
      <c r="A318" s="109"/>
      <c r="B318" s="109"/>
    </row>
    <row r="319" spans="1:2" x14ac:dyDescent="0.2">
      <c r="A319" s="109"/>
      <c r="B319" s="109"/>
    </row>
    <row r="320" spans="1:2" x14ac:dyDescent="0.2">
      <c r="A320" s="109"/>
      <c r="B320" s="109"/>
    </row>
    <row r="321" spans="1:2" x14ac:dyDescent="0.2">
      <c r="A321" s="109"/>
      <c r="B321" s="109"/>
    </row>
    <row r="322" spans="1:2" x14ac:dyDescent="0.2">
      <c r="A322" s="109"/>
      <c r="B322" s="109"/>
    </row>
    <row r="323" spans="1:2" x14ac:dyDescent="0.2">
      <c r="A323" s="109"/>
      <c r="B323" s="109"/>
    </row>
    <row r="324" spans="1:2" x14ac:dyDescent="0.2">
      <c r="A324" s="109"/>
      <c r="B324" s="109"/>
    </row>
    <row r="325" spans="1:2" x14ac:dyDescent="0.2">
      <c r="A325" s="109"/>
      <c r="B325" s="109"/>
    </row>
    <row r="326" spans="1:2" x14ac:dyDescent="0.2">
      <c r="A326" s="109"/>
      <c r="B326" s="109"/>
    </row>
    <row r="327" spans="1:2" x14ac:dyDescent="0.2">
      <c r="A327" s="109"/>
      <c r="B327" s="109"/>
    </row>
    <row r="328" spans="1:2" x14ac:dyDescent="0.2">
      <c r="A328" s="109"/>
      <c r="B328" s="109"/>
    </row>
    <row r="329" spans="1:2" x14ac:dyDescent="0.2">
      <c r="A329" s="109"/>
      <c r="B329" s="109"/>
    </row>
    <row r="330" spans="1:2" x14ac:dyDescent="0.2">
      <c r="A330" s="109"/>
      <c r="B330" s="109"/>
    </row>
    <row r="331" spans="1:2" x14ac:dyDescent="0.2">
      <c r="A331" s="109"/>
      <c r="B331" s="109"/>
    </row>
    <row r="332" spans="1:2" x14ac:dyDescent="0.2">
      <c r="A332" s="109"/>
      <c r="B332" s="109"/>
    </row>
    <row r="333" spans="1:2" x14ac:dyDescent="0.2">
      <c r="A333" s="109"/>
      <c r="B333" s="109"/>
    </row>
    <row r="334" spans="1:2" x14ac:dyDescent="0.2">
      <c r="A334" s="109"/>
      <c r="B334" s="109"/>
    </row>
    <row r="335" spans="1:2" x14ac:dyDescent="0.2">
      <c r="A335" s="109"/>
      <c r="B335" s="109"/>
    </row>
    <row r="336" spans="1:2" x14ac:dyDescent="0.2">
      <c r="A336" s="109"/>
      <c r="B336" s="109"/>
    </row>
    <row r="337" spans="1:2" x14ac:dyDescent="0.2">
      <c r="A337" s="109"/>
      <c r="B337" s="109"/>
    </row>
    <row r="338" spans="1:2" x14ac:dyDescent="0.2">
      <c r="A338" s="109"/>
      <c r="B338" s="109"/>
    </row>
    <row r="339" spans="1:2" x14ac:dyDescent="0.2">
      <c r="A339" s="109"/>
      <c r="B339" s="109"/>
    </row>
    <row r="340" spans="1:2" x14ac:dyDescent="0.2">
      <c r="A340" s="109"/>
      <c r="B340" s="109"/>
    </row>
    <row r="341" spans="1:2" x14ac:dyDescent="0.2">
      <c r="A341" s="109"/>
      <c r="B341" s="109"/>
    </row>
    <row r="342" spans="1:2" x14ac:dyDescent="0.2">
      <c r="A342" s="109"/>
      <c r="B342" s="109"/>
    </row>
    <row r="343" spans="1:2" x14ac:dyDescent="0.2">
      <c r="A343" s="109"/>
      <c r="B343" s="109"/>
    </row>
    <row r="344" spans="1:2" x14ac:dyDescent="0.2">
      <c r="A344" s="109"/>
      <c r="B344" s="109"/>
    </row>
    <row r="345" spans="1:2" x14ac:dyDescent="0.2">
      <c r="A345" s="109"/>
      <c r="B345" s="109"/>
    </row>
    <row r="346" spans="1:2" x14ac:dyDescent="0.2">
      <c r="A346" s="109"/>
      <c r="B346" s="109"/>
    </row>
    <row r="347" spans="1:2" x14ac:dyDescent="0.2">
      <c r="A347" s="109"/>
      <c r="B347" s="109"/>
    </row>
    <row r="348" spans="1:2" x14ac:dyDescent="0.2">
      <c r="A348" s="109"/>
      <c r="B348" s="109"/>
    </row>
    <row r="349" spans="1:2" x14ac:dyDescent="0.2">
      <c r="A349" s="109"/>
      <c r="B349" s="109"/>
    </row>
    <row r="350" spans="1:2" x14ac:dyDescent="0.2">
      <c r="A350" s="109"/>
      <c r="B350" s="109"/>
    </row>
    <row r="351" spans="1:2" x14ac:dyDescent="0.2">
      <c r="A351" s="109"/>
      <c r="B351" s="109"/>
    </row>
    <row r="352" spans="1:2" x14ac:dyDescent="0.2">
      <c r="A352" s="109"/>
      <c r="B352" s="109"/>
    </row>
    <row r="353" spans="1:2" x14ac:dyDescent="0.2">
      <c r="A353" s="109"/>
      <c r="B353" s="109"/>
    </row>
    <row r="354" spans="1:2" x14ac:dyDescent="0.2">
      <c r="A354" s="109"/>
      <c r="B354" s="109"/>
    </row>
    <row r="355" spans="1:2" x14ac:dyDescent="0.2">
      <c r="A355" s="109"/>
      <c r="B355" s="109"/>
    </row>
    <row r="356" spans="1:2" x14ac:dyDescent="0.2">
      <c r="A356" s="109"/>
      <c r="B356" s="109"/>
    </row>
    <row r="357" spans="1:2" x14ac:dyDescent="0.2">
      <c r="A357" s="109"/>
      <c r="B357" s="109"/>
    </row>
    <row r="358" spans="1:2" x14ac:dyDescent="0.2">
      <c r="A358" s="109"/>
      <c r="B358" s="109"/>
    </row>
    <row r="359" spans="1:2" x14ac:dyDescent="0.2">
      <c r="A359" s="109"/>
      <c r="B359" s="109"/>
    </row>
    <row r="360" spans="1:2" x14ac:dyDescent="0.2">
      <c r="A360" s="109"/>
      <c r="B360" s="109"/>
    </row>
    <row r="361" spans="1:2" x14ac:dyDescent="0.2">
      <c r="A361" s="109"/>
      <c r="B361" s="109"/>
    </row>
    <row r="362" spans="1:2" x14ac:dyDescent="0.2">
      <c r="A362" s="109"/>
      <c r="B362" s="109"/>
    </row>
    <row r="363" spans="1:2" x14ac:dyDescent="0.2">
      <c r="A363" s="109"/>
      <c r="B363" s="109"/>
    </row>
    <row r="364" spans="1:2" x14ac:dyDescent="0.2">
      <c r="A364" s="109"/>
      <c r="B364" s="109"/>
    </row>
    <row r="365" spans="1:2" x14ac:dyDescent="0.2">
      <c r="A365" s="109"/>
      <c r="B365" s="109"/>
    </row>
    <row r="366" spans="1:2" x14ac:dyDescent="0.2">
      <c r="A366" s="109"/>
      <c r="B366" s="109"/>
    </row>
    <row r="367" spans="1:2" x14ac:dyDescent="0.2">
      <c r="A367" s="109"/>
      <c r="B367" s="109"/>
    </row>
    <row r="368" spans="1:2" x14ac:dyDescent="0.2">
      <c r="A368" s="109"/>
      <c r="B368" s="109"/>
    </row>
    <row r="369" spans="1:2" x14ac:dyDescent="0.2">
      <c r="A369" s="109"/>
      <c r="B369" s="109"/>
    </row>
    <row r="370" spans="1:2" x14ac:dyDescent="0.2">
      <c r="A370" s="109"/>
      <c r="B370" s="109"/>
    </row>
    <row r="371" spans="1:2" x14ac:dyDescent="0.2">
      <c r="A371" s="109"/>
      <c r="B371" s="109"/>
    </row>
    <row r="372" spans="1:2" x14ac:dyDescent="0.2">
      <c r="A372" s="109"/>
      <c r="B372" s="109"/>
    </row>
    <row r="373" spans="1:2" x14ac:dyDescent="0.2">
      <c r="A373" s="109"/>
      <c r="B373" s="109"/>
    </row>
    <row r="374" spans="1:2" x14ac:dyDescent="0.2">
      <c r="A374" s="109"/>
      <c r="B374" s="109"/>
    </row>
    <row r="375" spans="1:2" x14ac:dyDescent="0.2">
      <c r="A375" s="109"/>
      <c r="B375" s="109"/>
    </row>
    <row r="376" spans="1:2" x14ac:dyDescent="0.2">
      <c r="A376" s="109"/>
      <c r="B376" s="109"/>
    </row>
    <row r="377" spans="1:2" x14ac:dyDescent="0.2">
      <c r="A377" s="109"/>
      <c r="B377" s="109"/>
    </row>
    <row r="378" spans="1:2" x14ac:dyDescent="0.2">
      <c r="A378" s="109"/>
      <c r="B378" s="109"/>
    </row>
    <row r="379" spans="1:2" x14ac:dyDescent="0.2">
      <c r="A379" s="109"/>
      <c r="B379" s="109"/>
    </row>
    <row r="380" spans="1:2" x14ac:dyDescent="0.2">
      <c r="A380" s="109"/>
      <c r="B380" s="109"/>
    </row>
    <row r="381" spans="1:2" x14ac:dyDescent="0.2">
      <c r="A381" s="109"/>
      <c r="B381" s="109"/>
    </row>
    <row r="382" spans="1:2" x14ac:dyDescent="0.2">
      <c r="A382" s="109"/>
      <c r="B382" s="109"/>
    </row>
    <row r="383" spans="1:2" x14ac:dyDescent="0.2">
      <c r="A383" s="109"/>
      <c r="B383" s="109"/>
    </row>
    <row r="384" spans="1:2" x14ac:dyDescent="0.2">
      <c r="A384" s="109"/>
      <c r="B384" s="109"/>
    </row>
    <row r="385" spans="1:2" x14ac:dyDescent="0.2">
      <c r="A385" s="109"/>
      <c r="B385" s="109"/>
    </row>
    <row r="386" spans="1:2" x14ac:dyDescent="0.2">
      <c r="A386" s="109"/>
      <c r="B386" s="109"/>
    </row>
    <row r="387" spans="1:2" x14ac:dyDescent="0.2">
      <c r="A387" s="109"/>
      <c r="B387" s="109"/>
    </row>
    <row r="388" spans="1:2" x14ac:dyDescent="0.2">
      <c r="A388" s="109"/>
      <c r="B388" s="109"/>
    </row>
    <row r="389" spans="1:2" x14ac:dyDescent="0.2">
      <c r="A389" s="109"/>
      <c r="B389" s="109"/>
    </row>
    <row r="390" spans="1:2" x14ac:dyDescent="0.2">
      <c r="A390" s="109"/>
      <c r="B390" s="109"/>
    </row>
    <row r="391" spans="1:2" x14ac:dyDescent="0.2">
      <c r="A391" s="109"/>
      <c r="B391" s="109"/>
    </row>
    <row r="392" spans="1:2" x14ac:dyDescent="0.2">
      <c r="A392" s="109"/>
      <c r="B392" s="109"/>
    </row>
    <row r="393" spans="1:2" x14ac:dyDescent="0.2">
      <c r="A393" s="109"/>
      <c r="B393" s="109"/>
    </row>
    <row r="394" spans="1:2" x14ac:dyDescent="0.2">
      <c r="A394" s="109"/>
      <c r="B394" s="109"/>
    </row>
    <row r="395" spans="1:2" x14ac:dyDescent="0.2">
      <c r="A395" s="109"/>
      <c r="B395" s="109"/>
    </row>
    <row r="396" spans="1:2" x14ac:dyDescent="0.2">
      <c r="A396" s="109"/>
      <c r="B396" s="109"/>
    </row>
    <row r="397" spans="1:2" x14ac:dyDescent="0.2">
      <c r="A397" s="109"/>
      <c r="B397" s="109"/>
    </row>
    <row r="398" spans="1:2" x14ac:dyDescent="0.2">
      <c r="A398" s="109"/>
      <c r="B398" s="109"/>
    </row>
    <row r="399" spans="1:2" x14ac:dyDescent="0.2">
      <c r="A399" s="109"/>
      <c r="B399" s="109"/>
    </row>
    <row r="400" spans="1:2" x14ac:dyDescent="0.2">
      <c r="A400" s="109"/>
      <c r="B400" s="109"/>
    </row>
    <row r="401" spans="1:2" x14ac:dyDescent="0.2">
      <c r="A401" s="109"/>
      <c r="B401" s="109"/>
    </row>
    <row r="402" spans="1:2" x14ac:dyDescent="0.2">
      <c r="A402" s="109"/>
      <c r="B402" s="109"/>
    </row>
    <row r="403" spans="1:2" x14ac:dyDescent="0.2">
      <c r="A403" s="109"/>
      <c r="B403" s="109"/>
    </row>
    <row r="404" spans="1:2" x14ac:dyDescent="0.2">
      <c r="A404" s="109"/>
      <c r="B404" s="109"/>
    </row>
    <row r="405" spans="1:2" x14ac:dyDescent="0.2">
      <c r="A405" s="109"/>
      <c r="B405" s="109"/>
    </row>
    <row r="406" spans="1:2" x14ac:dyDescent="0.2">
      <c r="A406" s="109"/>
      <c r="B406" s="109"/>
    </row>
    <row r="407" spans="1:2" x14ac:dyDescent="0.2">
      <c r="A407" s="109"/>
      <c r="B407" s="109"/>
    </row>
    <row r="408" spans="1:2" x14ac:dyDescent="0.2">
      <c r="A408" s="109"/>
      <c r="B408" s="109"/>
    </row>
    <row r="409" spans="1:2" x14ac:dyDescent="0.2">
      <c r="A409" s="109"/>
      <c r="B409" s="109"/>
    </row>
    <row r="410" spans="1:2" x14ac:dyDescent="0.2">
      <c r="A410" s="109"/>
      <c r="B410" s="109"/>
    </row>
    <row r="411" spans="1:2" x14ac:dyDescent="0.2">
      <c r="A411" s="109"/>
      <c r="B411" s="109"/>
    </row>
    <row r="412" spans="1:2" x14ac:dyDescent="0.2">
      <c r="A412" s="109"/>
      <c r="B412" s="109"/>
    </row>
    <row r="413" spans="1:2" x14ac:dyDescent="0.2">
      <c r="A413" s="109"/>
      <c r="B413" s="109"/>
    </row>
    <row r="414" spans="1:2" x14ac:dyDescent="0.2">
      <c r="A414" s="109"/>
      <c r="B414" s="109"/>
    </row>
    <row r="415" spans="1:2" x14ac:dyDescent="0.2">
      <c r="A415" s="109"/>
      <c r="B415" s="109"/>
    </row>
    <row r="416" spans="1:2" x14ac:dyDescent="0.2">
      <c r="A416" s="109"/>
      <c r="B416" s="109"/>
    </row>
    <row r="417" spans="1:2" x14ac:dyDescent="0.2">
      <c r="A417" s="109"/>
      <c r="B417" s="109"/>
    </row>
    <row r="418" spans="1:2" x14ac:dyDescent="0.2">
      <c r="A418" s="109"/>
      <c r="B418" s="109"/>
    </row>
    <row r="419" spans="1:2" x14ac:dyDescent="0.2">
      <c r="A419" s="109"/>
      <c r="B419" s="109"/>
    </row>
    <row r="420" spans="1:2" x14ac:dyDescent="0.2">
      <c r="A420" s="109"/>
      <c r="B420" s="109"/>
    </row>
    <row r="421" spans="1:2" x14ac:dyDescent="0.2">
      <c r="A421" s="109"/>
      <c r="B421" s="109"/>
    </row>
    <row r="422" spans="1:2" x14ac:dyDescent="0.2">
      <c r="A422" s="109"/>
      <c r="B422" s="109"/>
    </row>
    <row r="423" spans="1:2" x14ac:dyDescent="0.2">
      <c r="A423" s="109"/>
      <c r="B423" s="109"/>
    </row>
    <row r="424" spans="1:2" x14ac:dyDescent="0.2">
      <c r="A424" s="109"/>
      <c r="B424" s="109"/>
    </row>
    <row r="425" spans="1:2" x14ac:dyDescent="0.2">
      <c r="A425" s="109"/>
      <c r="B425" s="109"/>
    </row>
    <row r="426" spans="1:2" x14ac:dyDescent="0.2">
      <c r="A426" s="109"/>
      <c r="B426" s="109"/>
    </row>
    <row r="427" spans="1:2" x14ac:dyDescent="0.2">
      <c r="A427" s="109"/>
      <c r="B427" s="109"/>
    </row>
    <row r="428" spans="1:2" x14ac:dyDescent="0.2">
      <c r="A428" s="109"/>
      <c r="B428" s="109"/>
    </row>
    <row r="429" spans="1:2" x14ac:dyDescent="0.2">
      <c r="A429" s="109"/>
      <c r="B429" s="109"/>
    </row>
    <row r="430" spans="1:2" x14ac:dyDescent="0.2">
      <c r="A430" s="109"/>
      <c r="B430" s="109"/>
    </row>
    <row r="431" spans="1:2" x14ac:dyDescent="0.2">
      <c r="A431" s="109"/>
      <c r="B431" s="109"/>
    </row>
    <row r="432" spans="1:2" x14ac:dyDescent="0.2">
      <c r="A432" s="109"/>
      <c r="B432" s="109"/>
    </row>
    <row r="433" spans="1:2" x14ac:dyDescent="0.2">
      <c r="A433" s="109"/>
      <c r="B433" s="109"/>
    </row>
    <row r="434" spans="1:2" x14ac:dyDescent="0.2">
      <c r="A434" s="109"/>
      <c r="B434" s="109"/>
    </row>
    <row r="435" spans="1:2" x14ac:dyDescent="0.2">
      <c r="A435" s="109"/>
      <c r="B435" s="109"/>
    </row>
    <row r="436" spans="1:2" x14ac:dyDescent="0.2">
      <c r="A436" s="109"/>
      <c r="B436" s="109"/>
    </row>
    <row r="437" spans="1:2" x14ac:dyDescent="0.2">
      <c r="A437" s="109"/>
      <c r="B437" s="109"/>
    </row>
    <row r="438" spans="1:2" x14ac:dyDescent="0.2">
      <c r="A438" s="109"/>
      <c r="B438" s="109"/>
    </row>
    <row r="439" spans="1:2" x14ac:dyDescent="0.2">
      <c r="A439" s="109"/>
      <c r="B439" s="109"/>
    </row>
    <row r="440" spans="1:2" x14ac:dyDescent="0.2">
      <c r="A440" s="109"/>
      <c r="B440" s="109"/>
    </row>
    <row r="441" spans="1:2" x14ac:dyDescent="0.2">
      <c r="A441" s="109"/>
      <c r="B441" s="109"/>
    </row>
    <row r="442" spans="1:2" x14ac:dyDescent="0.2">
      <c r="A442" s="109"/>
      <c r="B442" s="109"/>
    </row>
    <row r="443" spans="1:2" x14ac:dyDescent="0.2">
      <c r="A443" s="109"/>
      <c r="B443" s="109"/>
    </row>
    <row r="444" spans="1:2" x14ac:dyDescent="0.2">
      <c r="A444" s="109"/>
      <c r="B444" s="109"/>
    </row>
    <row r="445" spans="1:2" x14ac:dyDescent="0.2">
      <c r="A445" s="109"/>
      <c r="B445" s="109"/>
    </row>
    <row r="446" spans="1:2" x14ac:dyDescent="0.2">
      <c r="A446" s="109"/>
      <c r="B446" s="109"/>
    </row>
    <row r="447" spans="1:2" x14ac:dyDescent="0.2">
      <c r="A447" s="109"/>
      <c r="B447" s="109"/>
    </row>
    <row r="448" spans="1:2" x14ac:dyDescent="0.2">
      <c r="A448" s="109"/>
      <c r="B448" s="109"/>
    </row>
    <row r="449" spans="1:2" x14ac:dyDescent="0.2">
      <c r="A449" s="109"/>
      <c r="B449" s="109"/>
    </row>
    <row r="450" spans="1:2" x14ac:dyDescent="0.2">
      <c r="A450" s="109"/>
      <c r="B450" s="109"/>
    </row>
    <row r="451" spans="1:2" x14ac:dyDescent="0.2">
      <c r="A451" s="109"/>
      <c r="B451" s="109"/>
    </row>
    <row r="452" spans="1:2" x14ac:dyDescent="0.2">
      <c r="A452" s="109"/>
      <c r="B452" s="109"/>
    </row>
    <row r="453" spans="1:2" x14ac:dyDescent="0.2">
      <c r="A453" s="109"/>
      <c r="B453" s="109"/>
    </row>
    <row r="454" spans="1:2" x14ac:dyDescent="0.2">
      <c r="A454" s="109"/>
      <c r="B454" s="109"/>
    </row>
    <row r="455" spans="1:2" x14ac:dyDescent="0.2">
      <c r="A455" s="109"/>
      <c r="B455" s="109"/>
    </row>
    <row r="456" spans="1:2" x14ac:dyDescent="0.2">
      <c r="A456" s="109"/>
      <c r="B456" s="109"/>
    </row>
    <row r="457" spans="1:2" x14ac:dyDescent="0.2">
      <c r="A457" s="109"/>
      <c r="B457" s="109"/>
    </row>
    <row r="458" spans="1:2" x14ac:dyDescent="0.2">
      <c r="A458" s="109"/>
      <c r="B458" s="109"/>
    </row>
    <row r="459" spans="1:2" x14ac:dyDescent="0.2">
      <c r="A459" s="109"/>
      <c r="B459" s="109"/>
    </row>
    <row r="460" spans="1:2" x14ac:dyDescent="0.2">
      <c r="A460" s="109"/>
      <c r="B460" s="109"/>
    </row>
    <row r="461" spans="1:2" x14ac:dyDescent="0.2">
      <c r="A461" s="109"/>
      <c r="B461" s="109"/>
    </row>
    <row r="462" spans="1:2" x14ac:dyDescent="0.2">
      <c r="A462" s="109"/>
      <c r="B462" s="109"/>
    </row>
    <row r="463" spans="1:2" x14ac:dyDescent="0.2">
      <c r="A463" s="109"/>
      <c r="B463" s="109"/>
    </row>
    <row r="464" spans="1:2" x14ac:dyDescent="0.2">
      <c r="A464" s="109"/>
      <c r="B464" s="109"/>
    </row>
    <row r="465" spans="1:2" x14ac:dyDescent="0.2">
      <c r="A465" s="109"/>
      <c r="B465" s="109"/>
    </row>
    <row r="466" spans="1:2" x14ac:dyDescent="0.2">
      <c r="A466" s="109"/>
      <c r="B466" s="109"/>
    </row>
    <row r="467" spans="1:2" x14ac:dyDescent="0.2">
      <c r="A467" s="109"/>
      <c r="B467" s="109"/>
    </row>
    <row r="468" spans="1:2" x14ac:dyDescent="0.2">
      <c r="A468" s="109"/>
      <c r="B468" s="109"/>
    </row>
    <row r="469" spans="1:2" x14ac:dyDescent="0.2">
      <c r="A469" s="109"/>
      <c r="B469" s="109"/>
    </row>
    <row r="470" spans="1:2" x14ac:dyDescent="0.2">
      <c r="A470" s="109"/>
      <c r="B470" s="109"/>
    </row>
    <row r="471" spans="1:2" x14ac:dyDescent="0.2">
      <c r="A471" s="109"/>
      <c r="B471" s="109"/>
    </row>
    <row r="472" spans="1:2" x14ac:dyDescent="0.2">
      <c r="A472" s="109"/>
      <c r="B472" s="109"/>
    </row>
    <row r="473" spans="1:2" x14ac:dyDescent="0.2">
      <c r="A473" s="109"/>
      <c r="B473" s="109"/>
    </row>
    <row r="474" spans="1:2" x14ac:dyDescent="0.2">
      <c r="A474" s="109"/>
      <c r="B474" s="109"/>
    </row>
    <row r="475" spans="1:2" x14ac:dyDescent="0.2">
      <c r="A475" s="109"/>
      <c r="B475" s="109"/>
    </row>
    <row r="476" spans="1:2" x14ac:dyDescent="0.2">
      <c r="A476" s="109"/>
      <c r="B476" s="109"/>
    </row>
    <row r="477" spans="1:2" x14ac:dyDescent="0.2">
      <c r="A477" s="109"/>
      <c r="B477" s="109"/>
    </row>
    <row r="478" spans="1:2" x14ac:dyDescent="0.2">
      <c r="A478" s="109"/>
      <c r="B478" s="109"/>
    </row>
    <row r="479" spans="1:2" x14ac:dyDescent="0.2">
      <c r="A479" s="109"/>
      <c r="B479" s="109"/>
    </row>
    <row r="480" spans="1:2" x14ac:dyDescent="0.2">
      <c r="A480" s="109"/>
      <c r="B480" s="109"/>
    </row>
    <row r="481" spans="1:2" x14ac:dyDescent="0.2">
      <c r="A481" s="109"/>
      <c r="B481" s="109"/>
    </row>
    <row r="482" spans="1:2" x14ac:dyDescent="0.2">
      <c r="A482" s="109"/>
      <c r="B482" s="109"/>
    </row>
    <row r="483" spans="1:2" x14ac:dyDescent="0.2">
      <c r="A483" s="109"/>
      <c r="B483" s="109"/>
    </row>
    <row r="484" spans="1:2" x14ac:dyDescent="0.2">
      <c r="A484" s="109"/>
      <c r="B484" s="109"/>
    </row>
    <row r="485" spans="1:2" x14ac:dyDescent="0.2">
      <c r="A485" s="109"/>
      <c r="B485" s="109"/>
    </row>
    <row r="486" spans="1:2" x14ac:dyDescent="0.2">
      <c r="A486" s="109"/>
      <c r="B486" s="109"/>
    </row>
    <row r="487" spans="1:2" x14ac:dyDescent="0.2">
      <c r="A487" s="109"/>
      <c r="B487" s="109"/>
    </row>
    <row r="488" spans="1:2" x14ac:dyDescent="0.2">
      <c r="B488" s="109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2022-05-19T20:18:55Z</dcterms:created>
  <dcterms:modified xsi:type="dcterms:W3CDTF">2022-05-19T20:21:21Z</dcterms:modified>
</cp:coreProperties>
</file>