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1 - Indicadores e Estatísticas\1.1 - Balança Comercial\1.1.2 - Balança Resumida\Balança do Mês\"/>
    </mc:Choice>
  </mc:AlternateContent>
  <xr:revisionPtr revIDLastSave="0" documentId="13_ncr:1_{04EA0937-AC89-46D4-B58E-01DE1B793341}" xr6:coauthVersionLast="44" xr6:coauthVersionMax="44" xr10:uidLastSave="{00000000-0000-0000-0000-000000000000}"/>
  <bookViews>
    <workbookView xWindow="-120" yWindow="-120" windowWidth="29040" windowHeight="15840" xr2:uid="{FC94430C-5792-4B53-AF9F-7EF80C8107B8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9" i="1" l="1"/>
  <c r="U61" i="1"/>
  <c r="AB4" i="1"/>
  <c r="AA4" i="1"/>
  <c r="Y4" i="1"/>
  <c r="V4" i="1"/>
  <c r="U4" i="1"/>
  <c r="R4" i="1"/>
  <c r="P4" i="1"/>
  <c r="O4" i="1"/>
  <c r="I4" i="1"/>
  <c r="F4" i="1"/>
  <c r="D4" i="1"/>
  <c r="C4" i="1"/>
  <c r="L2" i="1"/>
  <c r="L61" i="1" s="1"/>
  <c r="C2" i="1"/>
  <c r="C61" i="1" s="1"/>
  <c r="L63" i="1" l="1"/>
  <c r="I63" i="1"/>
  <c r="R63" i="1"/>
  <c r="F63" i="1"/>
  <c r="O63" i="1"/>
  <c r="C63" i="1"/>
  <c r="L4" i="1"/>
  <c r="X63" i="1"/>
  <c r="U63" i="1"/>
  <c r="AA63" i="1"/>
  <c r="X4" i="1"/>
  <c r="J63" i="1"/>
  <c r="S63" i="1"/>
  <c r="G63" i="1"/>
  <c r="P63" i="1"/>
  <c r="D63" i="1"/>
  <c r="M63" i="1"/>
  <c r="M4" i="1"/>
  <c r="J4" i="1"/>
  <c r="S4" i="1"/>
  <c r="G4" i="1"/>
  <c r="V63" i="1"/>
  <c r="AB63" i="1"/>
  <c r="Y63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<sst xmlns="http://schemas.openxmlformats.org/spreadsheetml/2006/main" count="202" uniqueCount="108">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</sst>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  <numFmt numFmtId="169" formatCode="_-* #,##0.0_-;\-* #,##0.0_-;_-* &quot;-&quot;?_-;_-@_-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3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vertical="center"/>
    </xf>
    <xf numFmtId="165" fontId="1" fillId="0" borderId="13" xfId="1" applyNumberFormat="1" applyFont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Alignment="1">
      <alignment vertical="center"/>
    </xf>
    <xf numFmtId="165" fontId="2" fillId="5" borderId="0" xfId="1" applyNumberFormat="1" applyFont="1" applyFill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3" fontId="2" fillId="0" borderId="12" xfId="1" applyNumberFormat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165" fontId="2" fillId="0" borderId="13" xfId="1" applyNumberFormat="1" applyFont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Alignment="1">
      <alignment vertical="center"/>
    </xf>
    <xf numFmtId="165" fontId="1" fillId="5" borderId="0" xfId="1" applyNumberFormat="1" applyFont="1" applyFill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" fillId="0" borderId="0" xfId="1" applyNumberFormat="1" applyFont="1" applyAlignment="1">
      <alignment vertical="center"/>
    </xf>
    <xf numFmtId="0" fontId="6" fillId="0" borderId="0" xfId="3" applyFont="1" applyAlignment="1">
      <alignment horizontal="left" vertical="center" wrapText="1" indent="1"/>
    </xf>
    <xf numFmtId="0" fontId="2" fillId="5" borderId="0" xfId="0" applyFont="1" applyFill="1" applyAlignment="1">
      <alignment horizontal="left" vertical="center"/>
    </xf>
    <xf numFmtId="166" fontId="2" fillId="5" borderId="0" xfId="1" applyNumberFormat="1" applyFont="1" applyFill="1" applyAlignment="1">
      <alignment vertical="center"/>
    </xf>
    <xf numFmtId="167" fontId="2" fillId="5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3" applyFont="1" applyAlignment="1">
      <alignment horizontal="left" vertical="center" wrapText="1"/>
    </xf>
    <xf numFmtId="167" fontId="2" fillId="0" borderId="0" xfId="1" applyNumberFormat="1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21" xfId="2" applyFont="1" applyBorder="1" applyAlignment="1" applyProtection="1">
      <alignment horizontal="left" vertical="center"/>
    </xf>
    <xf numFmtId="0" fontId="2" fillId="0" borderId="21" xfId="0" applyFont="1" applyBorder="1" applyAlignment="1">
      <alignment horizontal="right" vertical="center"/>
    </xf>
    <xf numFmtId="169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</cellXfs>
  <cellStyles count="4">
    <cellStyle name="Hiperlink" xfId="2" builtinId="8"/>
    <cellStyle name="Normal" xfId="0" builtinId="0"/>
    <cellStyle name="Normal_Balança Janeiro-022" xfId="3" xr:uid="{1C223ECF-CB99-4976-A2A3-A43EE9161CF9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stao.giometti\Downloads\03_2022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Março/2021</v>
          </cell>
          <cell r="E1" t="str">
            <v>Março/2022</v>
          </cell>
          <cell r="M1" t="str">
            <v>Março</v>
          </cell>
        </row>
        <row r="3">
          <cell r="M3">
            <v>2022</v>
          </cell>
        </row>
      </sheetData>
      <sheetData sheetId="1"/>
      <sheetData sheetId="2">
        <row r="1">
          <cell r="C1" t="str">
            <v>Abril/20 - Março/21</v>
          </cell>
          <cell r="E1" t="str">
            <v>Abril/21 - Março/22</v>
          </cell>
          <cell r="M1" t="str">
            <v>Abril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2F1F-F373-4E4D-B032-8CE48BADAA41}">
  <sheetPr>
    <tabColor rgb="FFFF0000"/>
  </sheetPr>
  <dimension ref="A1:AC71"/>
  <sheetViews>
    <sheetView showGridLines="0" tabSelected="1" topLeftCell="B1" zoomScaleNormal="100" zoomScaleSheetLayoutView="75" workbookViewId="0">
      <selection activeCell="B17" sqref="B17"/>
    </sheetView>
  </sheetViews>
  <sheetFormatPr defaultRowHeight="9" x14ac:dyDescent="0.2"/>
  <cols>
    <col min="1" max="1" width="37.42578125" style="3" hidden="1" customWidth="1"/>
    <col min="2" max="2" width="30.42578125" style="3" customWidth="1"/>
    <col min="3" max="4" width="8" style="3" customWidth="1"/>
    <col min="5" max="5" width="5.42578125" style="3" bestFit="1" customWidth="1"/>
    <col min="6" max="7" width="8" style="3" customWidth="1"/>
    <col min="8" max="8" width="5.42578125" style="3" bestFit="1" customWidth="1"/>
    <col min="9" max="10" width="8" style="3" customWidth="1"/>
    <col min="11" max="11" width="5.42578125" style="3" bestFit="1" customWidth="1"/>
    <col min="12" max="13" width="7.85546875" style="3" customWidth="1"/>
    <col min="14" max="14" width="5.42578125" style="3" bestFit="1" customWidth="1"/>
    <col min="15" max="16" width="7.85546875" style="3" customWidth="1"/>
    <col min="17" max="17" width="5.42578125" style="3" bestFit="1" customWidth="1"/>
    <col min="18" max="19" width="7.7109375" style="3" customWidth="1"/>
    <col min="20" max="20" width="5.42578125" style="3" bestFit="1" customWidth="1"/>
    <col min="21" max="22" width="10.28515625" style="3" bestFit="1" customWidth="1"/>
    <col min="23" max="23" width="5.42578125" style="3" bestFit="1" customWidth="1"/>
    <col min="24" max="25" width="10.28515625" style="3" customWidth="1"/>
    <col min="26" max="26" width="5.42578125" style="3" bestFit="1" customWidth="1"/>
    <col min="27" max="28" width="10.28515625" style="3" customWidth="1"/>
    <col min="29" max="29" width="5.42578125" style="3" bestFit="1" customWidth="1"/>
    <col min="30" max="16384" width="9.140625" style="3"/>
  </cols>
  <sheetData>
    <row r="1" spans="1:29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9" x14ac:dyDescent="0.2">
      <c r="A2" s="4" t="s">
        <v>1</v>
      </c>
      <c r="B2" s="4" t="s">
        <v>2</v>
      </c>
      <c r="C2" s="5" t="str">
        <f>[1]Mês!M1</f>
        <v>Março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Março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29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29" ht="18" x14ac:dyDescent="0.2">
      <c r="A4" s="13"/>
      <c r="B4" s="13"/>
      <c r="C4" s="14" t="str">
        <f>RIGHT([1]Mês!C1,4)</f>
        <v>2021</v>
      </c>
      <c r="D4" s="14" t="str">
        <f>RIGHT([1]Mês!E1,4)</f>
        <v>2022</v>
      </c>
      <c r="E4" s="15" t="s">
        <v>7</v>
      </c>
      <c r="F4" s="14" t="str">
        <f>$C$4</f>
        <v>2021</v>
      </c>
      <c r="G4" s="14" t="str">
        <f>$D$4</f>
        <v>2022</v>
      </c>
      <c r="H4" s="15" t="s">
        <v>7</v>
      </c>
      <c r="I4" s="14" t="str">
        <f>$C$4</f>
        <v>2021</v>
      </c>
      <c r="J4" s="14" t="str">
        <f>$D$4</f>
        <v>2022</v>
      </c>
      <c r="K4" s="16" t="s">
        <v>7</v>
      </c>
      <c r="L4" s="14" t="str">
        <f>$C$4</f>
        <v>2021</v>
      </c>
      <c r="M4" s="14" t="str">
        <f>$D$4</f>
        <v>2022</v>
      </c>
      <c r="N4" s="15" t="s">
        <v>7</v>
      </c>
      <c r="O4" s="14" t="str">
        <f>$C$4</f>
        <v>2021</v>
      </c>
      <c r="P4" s="14" t="str">
        <f>$D$4</f>
        <v>2022</v>
      </c>
      <c r="Q4" s="15" t="s">
        <v>7</v>
      </c>
      <c r="R4" s="14" t="str">
        <f>$C$4</f>
        <v>2021</v>
      </c>
      <c r="S4" s="14" t="str">
        <f>$D$4</f>
        <v>2022</v>
      </c>
      <c r="T4" s="16" t="s">
        <v>7</v>
      </c>
      <c r="U4" s="17" t="str">
        <f>'[1]12 meses'!C1</f>
        <v>Abril/20 - Março/21</v>
      </c>
      <c r="V4" s="18" t="str">
        <f>'[1]12 meses'!E1</f>
        <v>Abril/21 - Março/22</v>
      </c>
      <c r="W4" s="15" t="s">
        <v>7</v>
      </c>
      <c r="X4" s="18" t="str">
        <f>$U$4</f>
        <v>Abril/20 - Março/21</v>
      </c>
      <c r="Y4" s="18" t="str">
        <f>$V$4</f>
        <v>Abril/21 - Março/22</v>
      </c>
      <c r="Z4" s="15" t="s">
        <v>7</v>
      </c>
      <c r="AA4" s="18" t="str">
        <f>$U$4</f>
        <v>Abril/20 - Março/21</v>
      </c>
      <c r="AB4" s="18" t="str">
        <f>$V$4</f>
        <v>Abril/21 - Março/22</v>
      </c>
      <c r="AC4" s="19" t="s">
        <v>7</v>
      </c>
    </row>
    <row r="5" spans="1:29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29" s="1" customFormat="1" x14ac:dyDescent="0.2">
      <c r="A6" s="27" t="s">
        <v>9</v>
      </c>
      <c r="B6" s="27" t="s">
        <v>10</v>
      </c>
      <c r="C6" s="28">
        <v>5680.4562859999996</v>
      </c>
      <c r="D6" s="29">
        <v>7555.8291609999997</v>
      </c>
      <c r="E6" s="30">
        <v>33.014475960708054</v>
      </c>
      <c r="F6" s="28">
        <v>13996.574938</v>
      </c>
      <c r="G6" s="29">
        <v>13995.397535</v>
      </c>
      <c r="H6" s="30">
        <v>-8.4120794209718852E-3</v>
      </c>
      <c r="I6" s="28">
        <v>405.84616673453769</v>
      </c>
      <c r="J6" s="29">
        <v>539.87956698651931</v>
      </c>
      <c r="K6" s="31">
        <v>33.02566618539786</v>
      </c>
      <c r="L6" s="28">
        <v>7753.8993790000004</v>
      </c>
      <c r="M6" s="29">
        <v>13628.151266000001</v>
      </c>
      <c r="N6" s="30">
        <v>75.75868088911912</v>
      </c>
      <c r="O6" s="28">
        <v>18849.935751000001</v>
      </c>
      <c r="P6" s="29">
        <v>26002.923895</v>
      </c>
      <c r="Q6" s="30">
        <v>37.947016045508434</v>
      </c>
      <c r="R6" s="28">
        <v>411.34884921762404</v>
      </c>
      <c r="S6" s="29">
        <v>524.10072501963919</v>
      </c>
      <c r="T6" s="30">
        <v>27.410281082946163</v>
      </c>
      <c r="U6" s="28">
        <v>35760.946011</v>
      </c>
      <c r="V6" s="29">
        <v>53862.983651000002</v>
      </c>
      <c r="W6" s="30">
        <v>50.619571513661434</v>
      </c>
      <c r="X6" s="28">
        <v>99283.082462000006</v>
      </c>
      <c r="Y6" s="29">
        <v>112053.651736</v>
      </c>
      <c r="Z6" s="30">
        <v>12.862784834352681</v>
      </c>
      <c r="AA6" s="28">
        <v>360.19173784906695</v>
      </c>
      <c r="AB6" s="29">
        <v>480.68923070800014</v>
      </c>
      <c r="AC6" s="30">
        <v>33.45370817734468</v>
      </c>
    </row>
    <row r="7" spans="1:29" x14ac:dyDescent="0.2">
      <c r="A7" s="32" t="s">
        <v>11</v>
      </c>
      <c r="B7" s="33" t="s">
        <v>12</v>
      </c>
      <c r="C7" s="34">
        <v>5045.797587</v>
      </c>
      <c r="D7" s="35">
        <v>6480.0140570000003</v>
      </c>
      <c r="E7" s="36">
        <v>28.423979465508431</v>
      </c>
      <c r="F7" s="34">
        <v>12693.891970000001</v>
      </c>
      <c r="G7" s="35">
        <v>12253.744425000001</v>
      </c>
      <c r="H7" s="36">
        <v>-3.4673963354991399</v>
      </c>
      <c r="I7" s="34">
        <v>397.49807221653862</v>
      </c>
      <c r="J7" s="35">
        <v>528.81909661666532</v>
      </c>
      <c r="K7" s="37">
        <v>33.036895919482355</v>
      </c>
      <c r="L7" s="34">
        <v>6105.1950649999999</v>
      </c>
      <c r="M7" s="35">
        <v>10859.388182000001</v>
      </c>
      <c r="N7" s="36">
        <v>77.87127301230629</v>
      </c>
      <c r="O7" s="34">
        <v>15389.38222</v>
      </c>
      <c r="P7" s="35">
        <v>20977.455668999999</v>
      </c>
      <c r="Q7" s="36">
        <v>36.311226591914483</v>
      </c>
      <c r="R7" s="34">
        <v>396.71475941806847</v>
      </c>
      <c r="S7" s="35">
        <v>517.66946160433338</v>
      </c>
      <c r="T7" s="36">
        <v>30.489085499034751</v>
      </c>
      <c r="U7" s="34">
        <v>28725.721713999999</v>
      </c>
      <c r="V7" s="35">
        <v>43383.11563</v>
      </c>
      <c r="W7" s="36">
        <v>51.025328665133095</v>
      </c>
      <c r="X7" s="34">
        <v>81273.412192000003</v>
      </c>
      <c r="Y7" s="35">
        <v>91688.477239</v>
      </c>
      <c r="Z7" s="36">
        <v>12.814848996859496</v>
      </c>
      <c r="AA7" s="34">
        <v>353.44549883224374</v>
      </c>
      <c r="AB7" s="35">
        <v>473.15777223473015</v>
      </c>
      <c r="AC7" s="36">
        <v>33.870080054211016</v>
      </c>
    </row>
    <row r="8" spans="1:29" x14ac:dyDescent="0.2">
      <c r="A8" s="38" t="s">
        <v>13</v>
      </c>
      <c r="B8" s="39" t="s">
        <v>14</v>
      </c>
      <c r="C8" s="40">
        <v>517.14018999999996</v>
      </c>
      <c r="D8" s="41">
        <v>747.04796399999998</v>
      </c>
      <c r="E8" s="42">
        <v>44.457533652528539</v>
      </c>
      <c r="F8" s="40">
        <v>1184.6742200000001</v>
      </c>
      <c r="G8" s="41">
        <v>1525.1755969999999</v>
      </c>
      <c r="H8" s="42">
        <v>28.742195217179599</v>
      </c>
      <c r="I8" s="40">
        <v>436.52523307209293</v>
      </c>
      <c r="J8" s="41">
        <v>489.81111779485155</v>
      </c>
      <c r="K8" s="43">
        <v>12.206828079044495</v>
      </c>
      <c r="L8" s="40">
        <v>1432.492088</v>
      </c>
      <c r="M8" s="41">
        <v>2073.7750689999998</v>
      </c>
      <c r="N8" s="42">
        <v>44.766947501632551</v>
      </c>
      <c r="O8" s="40">
        <v>3249.8092740000002</v>
      </c>
      <c r="P8" s="41">
        <v>4547.382122</v>
      </c>
      <c r="Q8" s="42">
        <v>39.927661551746809</v>
      </c>
      <c r="R8" s="40">
        <v>440.79266419128322</v>
      </c>
      <c r="S8" s="41">
        <v>456.03712495749653</v>
      </c>
      <c r="T8" s="42">
        <v>3.4584197979297349</v>
      </c>
      <c r="U8" s="40">
        <v>6213.0124649999998</v>
      </c>
      <c r="V8" s="41">
        <v>7984.4003570000004</v>
      </c>
      <c r="W8" s="42">
        <v>28.510934139901178</v>
      </c>
      <c r="X8" s="40">
        <v>16889.195532999998</v>
      </c>
      <c r="Y8" s="41">
        <v>18446.925586000001</v>
      </c>
      <c r="Z8" s="42">
        <v>9.2232341674080018</v>
      </c>
      <c r="AA8" s="40">
        <v>367.86905882286231</v>
      </c>
      <c r="AB8" s="41">
        <v>432.8309516822485</v>
      </c>
      <c r="AC8" s="42">
        <v>17.658971664335297</v>
      </c>
    </row>
    <row r="9" spans="1:29" x14ac:dyDescent="0.2">
      <c r="A9" s="32" t="s">
        <v>15</v>
      </c>
      <c r="B9" s="33" t="s">
        <v>16</v>
      </c>
      <c r="C9" s="34">
        <v>117.51850899999999</v>
      </c>
      <c r="D9" s="35">
        <v>328.76713999999998</v>
      </c>
      <c r="E9" s="36">
        <v>179.75775288299479</v>
      </c>
      <c r="F9" s="34">
        <v>118.008748</v>
      </c>
      <c r="G9" s="35">
        <v>216.47751299999999</v>
      </c>
      <c r="H9" s="36">
        <v>83.441919915970971</v>
      </c>
      <c r="I9" s="34">
        <v>995.84574018190585</v>
      </c>
      <c r="J9" s="35">
        <v>1518.7126618550908</v>
      </c>
      <c r="K9" s="37">
        <v>52.504810793052712</v>
      </c>
      <c r="L9" s="34">
        <v>216.21222599999999</v>
      </c>
      <c r="M9" s="35">
        <v>694.98801500000002</v>
      </c>
      <c r="N9" s="36">
        <v>221.43788899338196</v>
      </c>
      <c r="O9" s="34">
        <v>210.744257</v>
      </c>
      <c r="P9" s="35">
        <v>478.08610399999998</v>
      </c>
      <c r="Q9" s="36">
        <v>126.85605330635413</v>
      </c>
      <c r="R9" s="34">
        <v>1025.9459929197501</v>
      </c>
      <c r="S9" s="35">
        <v>1453.68796370622</v>
      </c>
      <c r="T9" s="36">
        <v>41.692445190916395</v>
      </c>
      <c r="U9" s="34">
        <v>822.21183199999996</v>
      </c>
      <c r="V9" s="35">
        <v>2495.4676639999998</v>
      </c>
      <c r="W9" s="36">
        <v>203.50665933982813</v>
      </c>
      <c r="X9" s="34">
        <v>1120.474737</v>
      </c>
      <c r="Y9" s="35">
        <v>1918.2489109999999</v>
      </c>
      <c r="Z9" s="36">
        <v>71.19965740021857</v>
      </c>
      <c r="AA9" s="34">
        <v>733.80666680751756</v>
      </c>
      <c r="AB9" s="35">
        <v>1300.9092040610572</v>
      </c>
      <c r="AC9" s="36">
        <v>77.282281955922102</v>
      </c>
    </row>
    <row r="10" spans="1:29" s="1" customFormat="1" x14ac:dyDescent="0.2">
      <c r="A10" s="27" t="s">
        <v>17</v>
      </c>
      <c r="B10" s="27" t="s">
        <v>18</v>
      </c>
      <c r="C10" s="28">
        <v>1601.4552269999999</v>
      </c>
      <c r="D10" s="29">
        <v>2099.898839</v>
      </c>
      <c r="E10" s="30">
        <v>31.124417566998265</v>
      </c>
      <c r="F10" s="28">
        <v>675.85135600000001</v>
      </c>
      <c r="G10" s="29">
        <v>715.181963</v>
      </c>
      <c r="H10" s="30">
        <v>5.8194167476080416</v>
      </c>
      <c r="I10" s="28">
        <v>2369.5376398712147</v>
      </c>
      <c r="J10" s="29">
        <v>2936.1742152884804</v>
      </c>
      <c r="K10" s="31">
        <v>23.913381491929474</v>
      </c>
      <c r="L10" s="28">
        <v>4029.7126269999999</v>
      </c>
      <c r="M10" s="29">
        <v>5503.9317639999999</v>
      </c>
      <c r="N10" s="30">
        <v>36.583728753320855</v>
      </c>
      <c r="O10" s="28">
        <v>1731.223516</v>
      </c>
      <c r="P10" s="29">
        <v>1940.9188300000001</v>
      </c>
      <c r="Q10" s="30">
        <v>12.112550000736011</v>
      </c>
      <c r="R10" s="28">
        <v>2327.6674500763884</v>
      </c>
      <c r="S10" s="29">
        <v>2835.7351574563268</v>
      </c>
      <c r="T10" s="30">
        <v>21.827332223220488</v>
      </c>
      <c r="U10" s="28">
        <v>17176.385898</v>
      </c>
      <c r="V10" s="29">
        <v>21332.904323999999</v>
      </c>
      <c r="W10" s="30">
        <v>24.199027960148346</v>
      </c>
      <c r="X10" s="28">
        <v>7470.7835770000002</v>
      </c>
      <c r="Y10" s="29">
        <v>7956.1352580000002</v>
      </c>
      <c r="Z10" s="30">
        <v>6.4966636497707286</v>
      </c>
      <c r="AA10" s="28">
        <v>2299.1411437590359</v>
      </c>
      <c r="AB10" s="29">
        <v>2681.3149390025114</v>
      </c>
      <c r="AC10" s="30">
        <v>16.622459055237961</v>
      </c>
    </row>
    <row r="11" spans="1:29" x14ac:dyDescent="0.2">
      <c r="A11" s="32" t="s">
        <v>19</v>
      </c>
      <c r="B11" s="33" t="s">
        <v>20</v>
      </c>
      <c r="C11" s="34">
        <v>588.02807299999995</v>
      </c>
      <c r="D11" s="35">
        <v>747.89914599999997</v>
      </c>
      <c r="E11" s="36">
        <v>27.187659967383905</v>
      </c>
      <c r="F11" s="34">
        <v>383.20125200000001</v>
      </c>
      <c r="G11" s="35">
        <v>403.05752000000001</v>
      </c>
      <c r="H11" s="36">
        <v>5.1816814001432343</v>
      </c>
      <c r="I11" s="34">
        <v>1534.5150098831095</v>
      </c>
      <c r="J11" s="35">
        <v>1855.564302583909</v>
      </c>
      <c r="K11" s="37">
        <v>20.921873727729469</v>
      </c>
      <c r="L11" s="34">
        <v>1522.284357</v>
      </c>
      <c r="M11" s="35">
        <v>1995.874296</v>
      </c>
      <c r="N11" s="36">
        <v>31.110477935496505</v>
      </c>
      <c r="O11" s="34">
        <v>1005.606677</v>
      </c>
      <c r="P11" s="35">
        <v>1102.7185280000001</v>
      </c>
      <c r="Q11" s="36">
        <v>9.6570411892760397</v>
      </c>
      <c r="R11" s="34">
        <v>1513.7969862544976</v>
      </c>
      <c r="S11" s="35">
        <v>1809.9580675586506</v>
      </c>
      <c r="T11" s="36">
        <v>19.564121476878316</v>
      </c>
      <c r="U11" s="34">
        <v>5897.1886619999996</v>
      </c>
      <c r="V11" s="35">
        <v>7962.1114180000004</v>
      </c>
      <c r="W11" s="36">
        <v>35.015375534885692</v>
      </c>
      <c r="X11" s="34">
        <v>4127.1744959999996</v>
      </c>
      <c r="Y11" s="35">
        <v>4564.6952339999998</v>
      </c>
      <c r="Z11" s="36">
        <v>10.600975035682136</v>
      </c>
      <c r="AA11" s="34">
        <v>1428.8682651328345</v>
      </c>
      <c r="AB11" s="35">
        <v>1744.2810548871794</v>
      </c>
      <c r="AC11" s="36">
        <v>22.074308559510381</v>
      </c>
    </row>
    <row r="12" spans="1:29" x14ac:dyDescent="0.2">
      <c r="A12" s="38" t="s">
        <v>21</v>
      </c>
      <c r="B12" s="39" t="s">
        <v>22</v>
      </c>
      <c r="C12" s="40">
        <v>565.68382099999997</v>
      </c>
      <c r="D12" s="41">
        <v>717.70495800000003</v>
      </c>
      <c r="E12" s="42">
        <v>26.873870412496757</v>
      </c>
      <c r="F12" s="40">
        <v>375.14228200000002</v>
      </c>
      <c r="G12" s="41">
        <v>393.05558400000001</v>
      </c>
      <c r="H12" s="42">
        <v>4.7750687831024097</v>
      </c>
      <c r="I12" s="40">
        <v>1507.9180570746753</v>
      </c>
      <c r="J12" s="41">
        <v>1825.9630118879065</v>
      </c>
      <c r="K12" s="43">
        <v>21.091660340630902</v>
      </c>
      <c r="L12" s="40">
        <v>1458.8379480000001</v>
      </c>
      <c r="M12" s="41">
        <v>1906.166054</v>
      </c>
      <c r="N12" s="42">
        <v>30.663317102030852</v>
      </c>
      <c r="O12" s="40">
        <v>982.51215000000002</v>
      </c>
      <c r="P12" s="41">
        <v>1073.3921809999999</v>
      </c>
      <c r="Q12" s="42">
        <v>9.2497615423890558</v>
      </c>
      <c r="R12" s="40">
        <v>1484.8039772332586</v>
      </c>
      <c r="S12" s="41">
        <v>1775.8337425414879</v>
      </c>
      <c r="T12" s="42">
        <v>19.600551303110446</v>
      </c>
      <c r="U12" s="40">
        <v>5643.7584919999999</v>
      </c>
      <c r="V12" s="41">
        <v>7646.4693559999996</v>
      </c>
      <c r="W12" s="42">
        <v>35.485410420003483</v>
      </c>
      <c r="X12" s="40">
        <v>4034.3887970000001</v>
      </c>
      <c r="Y12" s="41">
        <v>4455.051786</v>
      </c>
      <c r="Z12" s="42">
        <v>10.426932310361558</v>
      </c>
      <c r="AA12" s="40">
        <v>1398.9128901499871</v>
      </c>
      <c r="AB12" s="41">
        <v>1716.3592531132924</v>
      </c>
      <c r="AC12" s="42">
        <v>22.692360989630302</v>
      </c>
    </row>
    <row r="13" spans="1:29" x14ac:dyDescent="0.2">
      <c r="A13" s="32" t="s">
        <v>23</v>
      </c>
      <c r="B13" s="33" t="s">
        <v>24</v>
      </c>
      <c r="C13" s="34">
        <v>711.42984100000001</v>
      </c>
      <c r="D13" s="35">
        <v>1105.1648720000001</v>
      </c>
      <c r="E13" s="36">
        <v>55.3441827020579</v>
      </c>
      <c r="F13" s="34">
        <v>158.34463400000001</v>
      </c>
      <c r="G13" s="35">
        <v>191.58156199999999</v>
      </c>
      <c r="H13" s="36">
        <v>20.990245870914691</v>
      </c>
      <c r="I13" s="34">
        <v>4492.9204294981037</v>
      </c>
      <c r="J13" s="35">
        <v>5768.6390092173906</v>
      </c>
      <c r="K13" s="37">
        <v>28.393972244502798</v>
      </c>
      <c r="L13" s="34">
        <v>1810.3455899999999</v>
      </c>
      <c r="M13" s="35">
        <v>2870.9293910000001</v>
      </c>
      <c r="N13" s="36">
        <v>58.584604335131417</v>
      </c>
      <c r="O13" s="34">
        <v>408.06221399999998</v>
      </c>
      <c r="P13" s="35">
        <v>525.60252500000001</v>
      </c>
      <c r="Q13" s="36">
        <v>28.80450749110528</v>
      </c>
      <c r="R13" s="34">
        <v>4436.4450514891341</v>
      </c>
      <c r="S13" s="35">
        <v>5462.1681868822834</v>
      </c>
      <c r="T13" s="36">
        <v>23.120384079790558</v>
      </c>
      <c r="U13" s="34">
        <v>8475.6545040000001</v>
      </c>
      <c r="V13" s="35">
        <v>10260.978617000001</v>
      </c>
      <c r="W13" s="36">
        <v>21.06414451128742</v>
      </c>
      <c r="X13" s="34">
        <v>2006.212002</v>
      </c>
      <c r="Y13" s="35">
        <v>1962.7052859999999</v>
      </c>
      <c r="Z13" s="36">
        <v>-2.1686001258405474</v>
      </c>
      <c r="AA13" s="34">
        <v>4224.70531307289</v>
      </c>
      <c r="AB13" s="35">
        <v>5227.977266985361</v>
      </c>
      <c r="AC13" s="36">
        <v>23.747738115791293</v>
      </c>
    </row>
    <row r="14" spans="1:29" x14ac:dyDescent="0.2">
      <c r="A14" s="38" t="s">
        <v>25</v>
      </c>
      <c r="B14" s="39" t="s">
        <v>22</v>
      </c>
      <c r="C14" s="40">
        <v>617.22391100000004</v>
      </c>
      <c r="D14" s="41">
        <v>999.47036500000002</v>
      </c>
      <c r="E14" s="42">
        <v>61.929949113717988</v>
      </c>
      <c r="F14" s="40">
        <v>133.82116400000001</v>
      </c>
      <c r="G14" s="41">
        <v>169.40636900000001</v>
      </c>
      <c r="H14" s="42">
        <v>26.591612220620053</v>
      </c>
      <c r="I14" s="40">
        <v>4612.3041569119814</v>
      </c>
      <c r="J14" s="41">
        <v>5899.8393679047567</v>
      </c>
      <c r="K14" s="43">
        <v>27.915227773157159</v>
      </c>
      <c r="L14" s="40">
        <v>1564.8309830000001</v>
      </c>
      <c r="M14" s="41">
        <v>2616.7006299999998</v>
      </c>
      <c r="N14" s="42">
        <v>67.219377583093248</v>
      </c>
      <c r="O14" s="40">
        <v>343.25167599999997</v>
      </c>
      <c r="P14" s="41">
        <v>469.02537899999999</v>
      </c>
      <c r="Q14" s="42">
        <v>36.641832158162572</v>
      </c>
      <c r="R14" s="40">
        <v>4558.8444060503298</v>
      </c>
      <c r="S14" s="41">
        <v>5579.0171431213748</v>
      </c>
      <c r="T14" s="42">
        <v>22.377880142544669</v>
      </c>
      <c r="U14" s="40">
        <v>7406.6758900000004</v>
      </c>
      <c r="V14" s="41">
        <v>9019.2731110000004</v>
      </c>
      <c r="W14" s="42">
        <v>21.772212595088991</v>
      </c>
      <c r="X14" s="40">
        <v>1714.2393179999999</v>
      </c>
      <c r="Y14" s="41">
        <v>1685.9735109999999</v>
      </c>
      <c r="Z14" s="42">
        <v>-1.6488833678705794</v>
      </c>
      <c r="AA14" s="40">
        <v>4320.6778728196223</v>
      </c>
      <c r="AB14" s="41">
        <v>5349.593604024305</v>
      </c>
      <c r="AC14" s="42">
        <v>23.813757042091744</v>
      </c>
    </row>
    <row r="15" spans="1:29" x14ac:dyDescent="0.2">
      <c r="A15" s="32" t="s">
        <v>26</v>
      </c>
      <c r="B15" s="33" t="s">
        <v>27</v>
      </c>
      <c r="C15" s="34">
        <v>259.77299299999999</v>
      </c>
      <c r="D15" s="35">
        <v>187.47767099999999</v>
      </c>
      <c r="E15" s="36">
        <v>-27.830191724356812</v>
      </c>
      <c r="F15" s="34">
        <v>107.614645</v>
      </c>
      <c r="G15" s="35">
        <v>89.532813000000004</v>
      </c>
      <c r="H15" s="36">
        <v>-16.802389674751051</v>
      </c>
      <c r="I15" s="34">
        <v>2413.9185981610585</v>
      </c>
      <c r="J15" s="35">
        <v>2093.9548833342251</v>
      </c>
      <c r="K15" s="37">
        <v>-13.25495048054165</v>
      </c>
      <c r="L15" s="34">
        <v>589.12032599999998</v>
      </c>
      <c r="M15" s="35">
        <v>491.79301099999998</v>
      </c>
      <c r="N15" s="36">
        <v>-16.520787130335744</v>
      </c>
      <c r="O15" s="34">
        <v>249.494258</v>
      </c>
      <c r="P15" s="35">
        <v>232.71717200000001</v>
      </c>
      <c r="Q15" s="36">
        <v>-6.7244377223302676</v>
      </c>
      <c r="R15" s="34">
        <v>2361.2580534819363</v>
      </c>
      <c r="S15" s="35">
        <v>2113.2648131354913</v>
      </c>
      <c r="T15" s="36">
        <v>-10.502589498032687</v>
      </c>
      <c r="U15" s="34">
        <v>2361.1069069999999</v>
      </c>
      <c r="V15" s="35">
        <v>2519.3747790000002</v>
      </c>
      <c r="W15" s="36">
        <v>6.7031218082832966</v>
      </c>
      <c r="X15" s="34">
        <v>1054.1378850000001</v>
      </c>
      <c r="Y15" s="35">
        <v>1101.259634</v>
      </c>
      <c r="Z15" s="36">
        <v>4.4701693839606094</v>
      </c>
      <c r="AA15" s="34">
        <v>2239.8463622242357</v>
      </c>
      <c r="AB15" s="35">
        <v>2287.7209889634437</v>
      </c>
      <c r="AC15" s="36">
        <v>2.1374067233641325</v>
      </c>
    </row>
    <row r="16" spans="1:29" x14ac:dyDescent="0.2">
      <c r="A16" s="38" t="s">
        <v>28</v>
      </c>
      <c r="B16" s="39" t="s">
        <v>22</v>
      </c>
      <c r="C16" s="40">
        <v>244.25616099999999</v>
      </c>
      <c r="D16" s="41">
        <v>174.35290800000001</v>
      </c>
      <c r="E16" s="42">
        <v>-28.618828984215462</v>
      </c>
      <c r="F16" s="40">
        <v>96.795392000000007</v>
      </c>
      <c r="G16" s="41">
        <v>81.342273000000006</v>
      </c>
      <c r="H16" s="42">
        <v>-15.964725882818886</v>
      </c>
      <c r="I16" s="40">
        <v>2523.4275718414365</v>
      </c>
      <c r="J16" s="41">
        <v>2143.4477003119891</v>
      </c>
      <c r="K16" s="43">
        <v>-15.058085112867426</v>
      </c>
      <c r="L16" s="40">
        <v>554.723928</v>
      </c>
      <c r="M16" s="41">
        <v>462.567634</v>
      </c>
      <c r="N16" s="42">
        <v>-16.613001413560802</v>
      </c>
      <c r="O16" s="40">
        <v>224.05147199999999</v>
      </c>
      <c r="P16" s="41">
        <v>213.19935599999999</v>
      </c>
      <c r="Q16" s="42">
        <v>-4.8435816569863839</v>
      </c>
      <c r="R16" s="40">
        <v>2475.8771859352032</v>
      </c>
      <c r="S16" s="41">
        <v>2169.6483642286425</v>
      </c>
      <c r="T16" s="42">
        <v>-12.368498059845813</v>
      </c>
      <c r="U16" s="40">
        <v>2223.6826609999998</v>
      </c>
      <c r="V16" s="41">
        <v>2382.3751820000002</v>
      </c>
      <c r="W16" s="42">
        <v>7.1364733728973562</v>
      </c>
      <c r="X16" s="40">
        <v>944.50994300000002</v>
      </c>
      <c r="Y16" s="41">
        <v>1004.323078</v>
      </c>
      <c r="Z16" s="42">
        <v>6.3327162877733656</v>
      </c>
      <c r="AA16" s="40">
        <v>2354.3242477014346</v>
      </c>
      <c r="AB16" s="41">
        <v>2372.120320827677</v>
      </c>
      <c r="AC16" s="42">
        <v>0.75588879244721241</v>
      </c>
    </row>
    <row r="17" spans="1:29" s="1" customFormat="1" x14ac:dyDescent="0.2">
      <c r="A17" s="27" t="s">
        <v>29</v>
      </c>
      <c r="B17" s="44" t="s">
        <v>30</v>
      </c>
      <c r="C17" s="45">
        <v>1054.5497620000001</v>
      </c>
      <c r="D17" s="46">
        <v>1362.9131050000001</v>
      </c>
      <c r="E17" s="47">
        <v>29.241232051029552</v>
      </c>
      <c r="F17" s="45">
        <v>2500.7263400000002</v>
      </c>
      <c r="G17" s="46">
        <v>2748.4362630000001</v>
      </c>
      <c r="H17" s="47">
        <v>9.9055190101288595</v>
      </c>
      <c r="I17" s="45">
        <v>421.6973865281077</v>
      </c>
      <c r="J17" s="46">
        <v>495.88674234429573</v>
      </c>
      <c r="K17" s="48">
        <v>17.593031919642456</v>
      </c>
      <c r="L17" s="45">
        <v>2728.931521</v>
      </c>
      <c r="M17" s="46">
        <v>3795.3894150000001</v>
      </c>
      <c r="N17" s="47">
        <v>39.079686895521768</v>
      </c>
      <c r="O17" s="45">
        <v>6631.5601969999998</v>
      </c>
      <c r="P17" s="46">
        <v>7792.7539919999999</v>
      </c>
      <c r="Q17" s="47">
        <v>17.510114671435907</v>
      </c>
      <c r="R17" s="45">
        <v>411.5067103265564</v>
      </c>
      <c r="S17" s="46">
        <v>487.04083548593053</v>
      </c>
      <c r="T17" s="47">
        <v>18.355502659831014</v>
      </c>
      <c r="U17" s="45">
        <v>11380.227080000001</v>
      </c>
      <c r="V17" s="46">
        <v>15002.90465</v>
      </c>
      <c r="W17" s="47">
        <v>31.833086849089476</v>
      </c>
      <c r="X17" s="45">
        <v>27436.741106000001</v>
      </c>
      <c r="Y17" s="46">
        <v>29938.548269999999</v>
      </c>
      <c r="Z17" s="47">
        <v>9.1184559942248065</v>
      </c>
      <c r="AA17" s="45">
        <v>414.78056872837993</v>
      </c>
      <c r="AB17" s="46">
        <v>501.12331816147884</v>
      </c>
      <c r="AC17" s="47">
        <v>20.816488510492558</v>
      </c>
    </row>
    <row r="18" spans="1:29" x14ac:dyDescent="0.2">
      <c r="A18" s="38" t="s">
        <v>31</v>
      </c>
      <c r="B18" s="39" t="s">
        <v>32</v>
      </c>
      <c r="C18" s="40">
        <v>533.87773500000003</v>
      </c>
      <c r="D18" s="41">
        <v>654.85067900000001</v>
      </c>
      <c r="E18" s="42">
        <v>22.659297451316252</v>
      </c>
      <c r="F18" s="40">
        <v>1448.4023589999999</v>
      </c>
      <c r="G18" s="41">
        <v>1574.937338</v>
      </c>
      <c r="H18" s="42">
        <v>8.7361759813317175</v>
      </c>
      <c r="I18" s="40">
        <v>368.59767017267058</v>
      </c>
      <c r="J18" s="41">
        <v>415.79475144807321</v>
      </c>
      <c r="K18" s="43">
        <v>12.80449799188721</v>
      </c>
      <c r="L18" s="40">
        <v>1325.9039929999999</v>
      </c>
      <c r="M18" s="41">
        <v>1761.9089799999999</v>
      </c>
      <c r="N18" s="42">
        <v>32.883601625898429</v>
      </c>
      <c r="O18" s="40">
        <v>3828.665352</v>
      </c>
      <c r="P18" s="41">
        <v>4415.6533760000002</v>
      </c>
      <c r="Q18" s="42">
        <v>15.331400632687121</v>
      </c>
      <c r="R18" s="40">
        <v>346.30971137432539</v>
      </c>
      <c r="S18" s="41">
        <v>399.01433150897753</v>
      </c>
      <c r="T18" s="42">
        <v>15.218926412861645</v>
      </c>
      <c r="U18" s="40">
        <v>5803.5539769999996</v>
      </c>
      <c r="V18" s="41">
        <v>7168.86391</v>
      </c>
      <c r="W18" s="42">
        <v>23.52541112585229</v>
      </c>
      <c r="X18" s="40">
        <v>16191.244107</v>
      </c>
      <c r="Y18" s="41">
        <v>16849.771852999998</v>
      </c>
      <c r="Z18" s="42">
        <v>4.067184347590036</v>
      </c>
      <c r="AA18" s="40">
        <v>358.43780370718611</v>
      </c>
      <c r="AB18" s="41">
        <v>425.45762474069511</v>
      </c>
      <c r="AC18" s="42">
        <v>18.697754628654796</v>
      </c>
    </row>
    <row r="19" spans="1:29" x14ac:dyDescent="0.2">
      <c r="A19" s="32" t="s">
        <v>33</v>
      </c>
      <c r="B19" s="33" t="s">
        <v>34</v>
      </c>
      <c r="C19" s="34">
        <v>389.82193699999999</v>
      </c>
      <c r="D19" s="35">
        <v>483.40016200000002</v>
      </c>
      <c r="E19" s="36">
        <v>24.005376844659221</v>
      </c>
      <c r="F19" s="34">
        <v>896.98190699999998</v>
      </c>
      <c r="G19" s="35">
        <v>953.140942</v>
      </c>
      <c r="H19" s="36">
        <v>6.2608882700685209</v>
      </c>
      <c r="I19" s="34">
        <v>434.59286520480504</v>
      </c>
      <c r="J19" s="35">
        <v>507.16545759294428</v>
      </c>
      <c r="K19" s="37">
        <v>16.698983853298841</v>
      </c>
      <c r="L19" s="34">
        <v>1024.8393920000001</v>
      </c>
      <c r="M19" s="35">
        <v>1402.212207</v>
      </c>
      <c r="N19" s="36">
        <v>36.822629764801221</v>
      </c>
      <c r="O19" s="34">
        <v>2342.7668880000001</v>
      </c>
      <c r="P19" s="35">
        <v>2743.8284309999999</v>
      </c>
      <c r="Q19" s="36">
        <v>17.119139981630127</v>
      </c>
      <c r="R19" s="34">
        <v>437.44829980711251</v>
      </c>
      <c r="S19" s="35">
        <v>511.04223250903402</v>
      </c>
      <c r="T19" s="36">
        <v>16.823458391396628</v>
      </c>
      <c r="U19" s="34">
        <v>3901.6613520000001</v>
      </c>
      <c r="V19" s="35">
        <v>5673.3974289999996</v>
      </c>
      <c r="W19" s="36">
        <v>45.409786169468646</v>
      </c>
      <c r="X19" s="34">
        <v>9198.3692310000006</v>
      </c>
      <c r="Y19" s="35">
        <v>10833.624875</v>
      </c>
      <c r="Z19" s="36">
        <v>17.777669094744763</v>
      </c>
      <c r="AA19" s="34">
        <v>424.16881232064117</v>
      </c>
      <c r="AB19" s="35">
        <v>523.6841310697497</v>
      </c>
      <c r="AC19" s="36">
        <v>23.46125312812535</v>
      </c>
    </row>
    <row r="20" spans="1:29" x14ac:dyDescent="0.2">
      <c r="A20" s="38" t="s">
        <v>35</v>
      </c>
      <c r="B20" s="39" t="s">
        <v>36</v>
      </c>
      <c r="C20" s="40">
        <v>130.77739800000001</v>
      </c>
      <c r="D20" s="41">
        <v>224.27653900000001</v>
      </c>
      <c r="E20" s="42">
        <v>71.494877884020909</v>
      </c>
      <c r="F20" s="40">
        <v>155.26899499999999</v>
      </c>
      <c r="G20" s="41">
        <v>220.235637</v>
      </c>
      <c r="H20" s="42">
        <v>41.841348944134026</v>
      </c>
      <c r="I20" s="40">
        <v>842.26344094002798</v>
      </c>
      <c r="J20" s="41">
        <v>1018.3480841477077</v>
      </c>
      <c r="K20" s="43">
        <v>20.906124455687667</v>
      </c>
      <c r="L20" s="40">
        <v>377.13439299999999</v>
      </c>
      <c r="M20" s="41">
        <v>630.57418299999995</v>
      </c>
      <c r="N20" s="42">
        <v>67.201452507143784</v>
      </c>
      <c r="O20" s="40">
        <v>459.515173</v>
      </c>
      <c r="P20" s="41">
        <v>633.04499399999997</v>
      </c>
      <c r="Q20" s="42">
        <v>37.763675977680933</v>
      </c>
      <c r="R20" s="40">
        <v>820.72239429621618</v>
      </c>
      <c r="S20" s="41">
        <v>996.09694251843325</v>
      </c>
      <c r="T20" s="42">
        <v>21.368315211211431</v>
      </c>
      <c r="U20" s="40">
        <v>1671.727944</v>
      </c>
      <c r="V20" s="41">
        <v>2156.6869059999999</v>
      </c>
      <c r="W20" s="42">
        <v>29.009442818765251</v>
      </c>
      <c r="X20" s="40">
        <v>2044.9350930000001</v>
      </c>
      <c r="Y20" s="41">
        <v>2253.4751350000001</v>
      </c>
      <c r="Z20" s="42">
        <v>10.197880740266619</v>
      </c>
      <c r="AA20" s="40">
        <v>817.49682409113018</v>
      </c>
      <c r="AB20" s="41">
        <v>957.04934680807992</v>
      </c>
      <c r="AC20" s="42">
        <v>17.070711298738118</v>
      </c>
    </row>
    <row r="21" spans="1:29" s="1" customFormat="1" x14ac:dyDescent="0.2">
      <c r="A21" s="49" t="s">
        <v>37</v>
      </c>
      <c r="B21" s="44" t="s">
        <v>38</v>
      </c>
      <c r="C21" s="45">
        <v>152.90469300000001</v>
      </c>
      <c r="D21" s="46">
        <v>350.817204</v>
      </c>
      <c r="E21" s="47">
        <v>129.43521033720003</v>
      </c>
      <c r="F21" s="45">
        <v>460.78573599999999</v>
      </c>
      <c r="G21" s="46">
        <v>990.555294</v>
      </c>
      <c r="H21" s="47">
        <v>114.97091090510665</v>
      </c>
      <c r="I21" s="45">
        <v>331.83469246973397</v>
      </c>
      <c r="J21" s="46">
        <v>354.16216149161278</v>
      </c>
      <c r="K21" s="48">
        <v>6.7284914834259801</v>
      </c>
      <c r="L21" s="45">
        <v>964.15637300000003</v>
      </c>
      <c r="M21" s="46">
        <v>1795.599686</v>
      </c>
      <c r="N21" s="47">
        <v>86.235317867882827</v>
      </c>
      <c r="O21" s="45">
        <v>4237.1708010000002</v>
      </c>
      <c r="P21" s="46">
        <v>6187.2911469999999</v>
      </c>
      <c r="Q21" s="47">
        <v>46.024114617700995</v>
      </c>
      <c r="R21" s="45">
        <v>227.54720502946276</v>
      </c>
      <c r="S21" s="46">
        <v>290.20772472790827</v>
      </c>
      <c r="T21" s="47">
        <v>27.537371724839367</v>
      </c>
      <c r="U21" s="45">
        <v>7073.0015359999998</v>
      </c>
      <c r="V21" s="46">
        <v>6070.436823</v>
      </c>
      <c r="W21" s="47">
        <v>-14.174529835702266</v>
      </c>
      <c r="X21" s="45">
        <v>37663.886679000003</v>
      </c>
      <c r="Y21" s="46">
        <v>24842.078787999999</v>
      </c>
      <c r="Z21" s="47">
        <v>-34.042710462351124</v>
      </c>
      <c r="AA21" s="45">
        <v>187.79266187479385</v>
      </c>
      <c r="AB21" s="46">
        <v>244.36106474037643</v>
      </c>
      <c r="AC21" s="47">
        <v>30.122797291886826</v>
      </c>
    </row>
    <row r="22" spans="1:29" x14ac:dyDescent="0.2">
      <c r="A22" s="32" t="s">
        <v>39</v>
      </c>
      <c r="B22" s="39" t="s">
        <v>40</v>
      </c>
      <c r="C22" s="40">
        <v>66.941508999999996</v>
      </c>
      <c r="D22" s="41">
        <v>4.1124830000000001</v>
      </c>
      <c r="E22" s="42">
        <v>-93.856602485611731</v>
      </c>
      <c r="F22" s="40">
        <v>289.39909699999998</v>
      </c>
      <c r="G22" s="41">
        <v>13.508177999999999</v>
      </c>
      <c r="H22" s="42">
        <v>-95.332335815823228</v>
      </c>
      <c r="I22" s="40">
        <v>231.31208664414044</v>
      </c>
      <c r="J22" s="41">
        <v>304.4439449939141</v>
      </c>
      <c r="K22" s="43">
        <v>31.616099016167087</v>
      </c>
      <c r="L22" s="40">
        <v>683.91523800000004</v>
      </c>
      <c r="M22" s="41">
        <v>867.32623899999999</v>
      </c>
      <c r="N22" s="42">
        <v>26.817797120057719</v>
      </c>
      <c r="O22" s="40">
        <v>3409.3260700000001</v>
      </c>
      <c r="P22" s="41">
        <v>3512.0212820000002</v>
      </c>
      <c r="Q22" s="42">
        <v>3.0121851031984281</v>
      </c>
      <c r="R22" s="40">
        <v>200.60129889541483</v>
      </c>
      <c r="S22" s="41">
        <v>246.95927768014019</v>
      </c>
      <c r="T22" s="42">
        <v>23.10951077584722</v>
      </c>
      <c r="U22" s="40">
        <v>5966.6015299999999</v>
      </c>
      <c r="V22" s="41">
        <v>4281.0677219999998</v>
      </c>
      <c r="W22" s="42">
        <v>-28.249478359249515</v>
      </c>
      <c r="X22" s="40">
        <v>34912.89716</v>
      </c>
      <c r="Y22" s="41">
        <v>20502.983129</v>
      </c>
      <c r="Z22" s="42">
        <v>-41.273899341443254</v>
      </c>
      <c r="AA22" s="40">
        <v>170.89963925526024</v>
      </c>
      <c r="AB22" s="41">
        <v>208.80218722634251</v>
      </c>
      <c r="AC22" s="42">
        <v>22.17824925567573</v>
      </c>
    </row>
    <row r="23" spans="1:29" s="1" customFormat="1" x14ac:dyDescent="0.2">
      <c r="A23" s="27" t="s">
        <v>41</v>
      </c>
      <c r="B23" s="44" t="s">
        <v>42</v>
      </c>
      <c r="C23" s="45">
        <v>728.82726600000001</v>
      </c>
      <c r="D23" s="46">
        <v>684.96988899999997</v>
      </c>
      <c r="E23" s="47">
        <v>-6.0175269293506473</v>
      </c>
      <c r="F23" s="45">
        <v>2122.9884980000002</v>
      </c>
      <c r="G23" s="46">
        <v>1588.300019</v>
      </c>
      <c r="H23" s="47">
        <v>-25.185651241338004</v>
      </c>
      <c r="I23" s="45">
        <v>343.30250337512661</v>
      </c>
      <c r="J23" s="46">
        <v>431.25976251719726</v>
      </c>
      <c r="K23" s="48">
        <v>25.62091982357606</v>
      </c>
      <c r="L23" s="45">
        <v>2084.1007599999998</v>
      </c>
      <c r="M23" s="46">
        <v>1980.7664090000001</v>
      </c>
      <c r="N23" s="47">
        <v>-4.9582224133923214</v>
      </c>
      <c r="O23" s="45">
        <v>6225.9860490000001</v>
      </c>
      <c r="P23" s="46">
        <v>4798.8094250000004</v>
      </c>
      <c r="Q23" s="47">
        <v>-22.922901091775316</v>
      </c>
      <c r="R23" s="45">
        <v>334.74227915026279</v>
      </c>
      <c r="S23" s="46">
        <v>412.76204857833045</v>
      </c>
      <c r="T23" s="47">
        <v>23.307414177294671</v>
      </c>
      <c r="U23" s="45">
        <v>10584.613227</v>
      </c>
      <c r="V23" s="46">
        <v>10163.292009000001</v>
      </c>
      <c r="W23" s="47">
        <v>-3.9805065047182064</v>
      </c>
      <c r="X23" s="45">
        <v>34489.712242000001</v>
      </c>
      <c r="Y23" s="46">
        <v>27435.874264999999</v>
      </c>
      <c r="Z23" s="47">
        <v>-20.452005883685398</v>
      </c>
      <c r="AA23" s="45">
        <v>306.89189729192753</v>
      </c>
      <c r="AB23" s="46">
        <v>370.43805897468098</v>
      </c>
      <c r="AC23" s="47">
        <v>20.706366718540579</v>
      </c>
    </row>
    <row r="24" spans="1:29" x14ac:dyDescent="0.2">
      <c r="A24" s="32" t="s">
        <v>43</v>
      </c>
      <c r="B24" s="39" t="s">
        <v>44</v>
      </c>
      <c r="C24" s="40">
        <v>638.602935</v>
      </c>
      <c r="D24" s="41">
        <v>558.44449399999996</v>
      </c>
      <c r="E24" s="42">
        <v>-12.552156685593696</v>
      </c>
      <c r="F24" s="40">
        <v>1967.8829929999999</v>
      </c>
      <c r="G24" s="41">
        <v>1437.1307899999999</v>
      </c>
      <c r="H24" s="42">
        <v>-26.970719544198019</v>
      </c>
      <c r="I24" s="40">
        <v>324.51265510784361</v>
      </c>
      <c r="J24" s="41">
        <v>388.58293057655521</v>
      </c>
      <c r="K24" s="43">
        <v>19.743536795943896</v>
      </c>
      <c r="L24" s="40">
        <v>1834.899658</v>
      </c>
      <c r="M24" s="41">
        <v>1731.669836</v>
      </c>
      <c r="N24" s="42">
        <v>-5.625911016437712</v>
      </c>
      <c r="O24" s="40">
        <v>5788.9576070000003</v>
      </c>
      <c r="P24" s="41">
        <v>4500.5640919999996</v>
      </c>
      <c r="Q24" s="42">
        <v>-22.256053722730272</v>
      </c>
      <c r="R24" s="40">
        <v>316.96546814943707</v>
      </c>
      <c r="S24" s="41">
        <v>384.7672870781106</v>
      </c>
      <c r="T24" s="42">
        <v>21.390916595591914</v>
      </c>
      <c r="U24" s="40">
        <v>9304.3073860000004</v>
      </c>
      <c r="V24" s="41">
        <v>9083.1765919999998</v>
      </c>
      <c r="W24" s="42">
        <v>-2.3766497045522361</v>
      </c>
      <c r="X24" s="40">
        <v>32123.039419000001</v>
      </c>
      <c r="Y24" s="41">
        <v>25966.487410999998</v>
      </c>
      <c r="Z24" s="42">
        <v>-19.165533895147391</v>
      </c>
      <c r="AA24" s="40">
        <v>289.64592249937368</v>
      </c>
      <c r="AB24" s="41">
        <v>349.80382399169468</v>
      </c>
      <c r="AC24" s="42">
        <v>20.769462581490707</v>
      </c>
    </row>
    <row r="25" spans="1:29" x14ac:dyDescent="0.2">
      <c r="A25" s="38" t="s">
        <v>45</v>
      </c>
      <c r="B25" s="33" t="s">
        <v>46</v>
      </c>
      <c r="C25" s="34">
        <v>89.098814000000004</v>
      </c>
      <c r="D25" s="35">
        <v>124.635304</v>
      </c>
      <c r="E25" s="36">
        <v>39.884358056662791</v>
      </c>
      <c r="F25" s="34">
        <v>152.76312300000001</v>
      </c>
      <c r="G25" s="35">
        <v>147.873932</v>
      </c>
      <c r="H25" s="36">
        <v>-3.2005047448525947</v>
      </c>
      <c r="I25" s="34">
        <v>583.24818352921466</v>
      </c>
      <c r="J25" s="35">
        <v>842.84837979421559</v>
      </c>
      <c r="K25" s="37">
        <v>44.50938787227232</v>
      </c>
      <c r="L25" s="34">
        <v>245.70548199999999</v>
      </c>
      <c r="M25" s="35">
        <v>244.11420799999999</v>
      </c>
      <c r="N25" s="36">
        <v>-0.64763471577732323</v>
      </c>
      <c r="O25" s="34">
        <v>428.71630599999997</v>
      </c>
      <c r="P25" s="35">
        <v>288.98226099999999</v>
      </c>
      <c r="Q25" s="36">
        <v>-32.593592323031437</v>
      </c>
      <c r="R25" s="34">
        <v>573.11904996680948</v>
      </c>
      <c r="S25" s="35">
        <v>844.73769135607949</v>
      </c>
      <c r="T25" s="36">
        <v>47.393057586377552</v>
      </c>
      <c r="U25" s="34">
        <v>1265.8207829999999</v>
      </c>
      <c r="V25" s="35">
        <v>1059.54871</v>
      </c>
      <c r="W25" s="36">
        <v>-16.295519537223456</v>
      </c>
      <c r="X25" s="34">
        <v>2327.6217390000002</v>
      </c>
      <c r="Y25" s="35">
        <v>1422.485917</v>
      </c>
      <c r="Z25" s="36">
        <v>-38.886723166147576</v>
      </c>
      <c r="AA25" s="34">
        <v>543.82581232628706</v>
      </c>
      <c r="AB25" s="35">
        <v>744.85708247612831</v>
      </c>
      <c r="AC25" s="36">
        <v>36.966114074266422</v>
      </c>
    </row>
    <row r="26" spans="1:29" s="1" customFormat="1" x14ac:dyDescent="0.2">
      <c r="A26" s="50" t="s">
        <v>47</v>
      </c>
      <c r="B26" s="49" t="s">
        <v>48</v>
      </c>
      <c r="C26" s="28">
        <v>579.66970000000003</v>
      </c>
      <c r="D26" s="29">
        <v>879.25043400000004</v>
      </c>
      <c r="E26" s="30">
        <v>51.681282288862086</v>
      </c>
      <c r="F26" s="28">
        <v>250.176627</v>
      </c>
      <c r="G26" s="29">
        <v>212.233633</v>
      </c>
      <c r="H26" s="30">
        <v>-15.166482358881595</v>
      </c>
      <c r="I26" s="28">
        <v>2317.041791438015</v>
      </c>
      <c r="J26" s="29">
        <v>4142.8421196559366</v>
      </c>
      <c r="K26" s="31">
        <v>78.798765519234919</v>
      </c>
      <c r="L26" s="28">
        <v>1543.431186</v>
      </c>
      <c r="M26" s="29">
        <v>2479.125943</v>
      </c>
      <c r="N26" s="30">
        <v>60.624326208217497</v>
      </c>
      <c r="O26" s="28">
        <v>679.327945</v>
      </c>
      <c r="P26" s="29">
        <v>615.87194399999998</v>
      </c>
      <c r="Q26" s="30">
        <v>-9.3409967110951175</v>
      </c>
      <c r="R26" s="28">
        <v>2271.9971956990526</v>
      </c>
      <c r="S26" s="29">
        <v>4025.3919132903384</v>
      </c>
      <c r="T26" s="30">
        <v>77.174158529354969</v>
      </c>
      <c r="U26" s="28">
        <v>5790.7997420000002</v>
      </c>
      <c r="V26" s="29">
        <v>7309.1711500000001</v>
      </c>
      <c r="W26" s="30">
        <v>26.220409540109422</v>
      </c>
      <c r="X26" s="28">
        <v>2617.7594490000001</v>
      </c>
      <c r="Y26" s="29">
        <v>2323.7106389999999</v>
      </c>
      <c r="Z26" s="30">
        <v>-11.232843037290097</v>
      </c>
      <c r="AA26" s="28">
        <v>2212.1206531074199</v>
      </c>
      <c r="AB26" s="29">
        <v>3145.4738930598837</v>
      </c>
      <c r="AC26" s="30">
        <v>42.192691372478251</v>
      </c>
    </row>
    <row r="27" spans="1:29" x14ac:dyDescent="0.2">
      <c r="A27" s="51" t="s">
        <v>49</v>
      </c>
      <c r="B27" s="33" t="s">
        <v>50</v>
      </c>
      <c r="C27" s="34">
        <v>535.84221500000001</v>
      </c>
      <c r="D27" s="35">
        <v>823.495003</v>
      </c>
      <c r="E27" s="36">
        <v>53.682367672356676</v>
      </c>
      <c r="F27" s="34">
        <v>241.605906</v>
      </c>
      <c r="G27" s="35">
        <v>203.112785</v>
      </c>
      <c r="H27" s="36">
        <v>-15.932193727085464</v>
      </c>
      <c r="I27" s="34">
        <v>2217.8357469456892</v>
      </c>
      <c r="J27" s="35">
        <v>4054.3730568216079</v>
      </c>
      <c r="K27" s="37">
        <v>82.80763408224081</v>
      </c>
      <c r="L27" s="34">
        <v>1415.9272659999999</v>
      </c>
      <c r="M27" s="35">
        <v>2310.4977699999999</v>
      </c>
      <c r="N27" s="36">
        <v>63.179128298529427</v>
      </c>
      <c r="O27" s="34">
        <v>654.67165799999998</v>
      </c>
      <c r="P27" s="35">
        <v>589.46981300000004</v>
      </c>
      <c r="Q27" s="36">
        <v>-9.959472691881821</v>
      </c>
      <c r="R27" s="34">
        <v>2162.8051996715581</v>
      </c>
      <c r="S27" s="35">
        <v>3919.6201723055829</v>
      </c>
      <c r="T27" s="36">
        <v>81.228534724292942</v>
      </c>
      <c r="U27" s="34">
        <v>5240.8828439999997</v>
      </c>
      <c r="V27" s="35">
        <v>6699.25576</v>
      </c>
      <c r="W27" s="36">
        <v>27.826855883061995</v>
      </c>
      <c r="X27" s="34">
        <v>2512.6410609999998</v>
      </c>
      <c r="Y27" s="35">
        <v>2217.571195</v>
      </c>
      <c r="Z27" s="36">
        <v>-11.743414950106946</v>
      </c>
      <c r="AA27" s="34">
        <v>2085.8064151487656</v>
      </c>
      <c r="AB27" s="35">
        <v>3020.9879056442201</v>
      </c>
      <c r="AC27" s="36">
        <v>44.835488265038961</v>
      </c>
    </row>
    <row r="28" spans="1:29" x14ac:dyDescent="0.2">
      <c r="A28" s="32" t="s">
        <v>51</v>
      </c>
      <c r="B28" s="39" t="s">
        <v>52</v>
      </c>
      <c r="C28" s="40">
        <v>37.641672999999997</v>
      </c>
      <c r="D28" s="41">
        <v>48.496929000000002</v>
      </c>
      <c r="E28" s="42">
        <v>28.838399398453962</v>
      </c>
      <c r="F28" s="40">
        <v>7.0638820000000004</v>
      </c>
      <c r="G28" s="41">
        <v>7.8041039999999997</v>
      </c>
      <c r="H28" s="42">
        <v>10.478968929548916</v>
      </c>
      <c r="I28" s="40">
        <v>5328.7516694078404</v>
      </c>
      <c r="J28" s="41">
        <v>6214.2853298725904</v>
      </c>
      <c r="K28" s="43">
        <v>16.6180320533337</v>
      </c>
      <c r="L28" s="40">
        <v>112.62361799999999</v>
      </c>
      <c r="M28" s="41">
        <v>150.411858</v>
      </c>
      <c r="N28" s="42">
        <v>33.552678089244139</v>
      </c>
      <c r="O28" s="40">
        <v>20.805406000000001</v>
      </c>
      <c r="P28" s="41">
        <v>23.174499999999998</v>
      </c>
      <c r="Q28" s="42">
        <v>11.386915496866523</v>
      </c>
      <c r="R28" s="40">
        <v>5413.1901103011387</v>
      </c>
      <c r="S28" s="41">
        <v>6490.4035901529696</v>
      </c>
      <c r="T28" s="42">
        <v>19.899790288205942</v>
      </c>
      <c r="U28" s="40">
        <v>488.10509999999999</v>
      </c>
      <c r="V28" s="41">
        <v>530.584563</v>
      </c>
      <c r="W28" s="42">
        <v>8.7029336509698361</v>
      </c>
      <c r="X28" s="40">
        <v>88.732926000000006</v>
      </c>
      <c r="Y28" s="41">
        <v>90.567256999999998</v>
      </c>
      <c r="Z28" s="42">
        <v>2.0672495348569742</v>
      </c>
      <c r="AA28" s="40">
        <v>5500.8340421457533</v>
      </c>
      <c r="AB28" s="41">
        <v>5858.4590124000333</v>
      </c>
      <c r="AC28" s="42">
        <v>6.5012863052086978</v>
      </c>
    </row>
    <row r="29" spans="1:29" s="1" customFormat="1" x14ac:dyDescent="0.2">
      <c r="A29" s="49" t="s">
        <v>53</v>
      </c>
      <c r="B29" s="44" t="s">
        <v>54</v>
      </c>
      <c r="C29" s="45">
        <v>406.32680800000003</v>
      </c>
      <c r="D29" s="46">
        <v>417.40282000000002</v>
      </c>
      <c r="E29" s="47">
        <v>2.725887581604014</v>
      </c>
      <c r="F29" s="45">
        <v>239.28744</v>
      </c>
      <c r="G29" s="46">
        <v>198.34454199999999</v>
      </c>
      <c r="H29" s="47">
        <v>-17.110341437059972</v>
      </c>
      <c r="I29" s="45">
        <v>1698.0699363075639</v>
      </c>
      <c r="J29" s="46">
        <v>2104.4331030797916</v>
      </c>
      <c r="K29" s="48">
        <v>23.930885182259367</v>
      </c>
      <c r="L29" s="45">
        <v>1262.531381</v>
      </c>
      <c r="M29" s="46">
        <v>1194.727073</v>
      </c>
      <c r="N29" s="47">
        <v>-5.3705047668830996</v>
      </c>
      <c r="O29" s="45">
        <v>773.83292400000005</v>
      </c>
      <c r="P29" s="46">
        <v>589.68257700000004</v>
      </c>
      <c r="Q29" s="47">
        <v>-23.797171364603244</v>
      </c>
      <c r="R29" s="45">
        <v>1631.5296775870961</v>
      </c>
      <c r="S29" s="46">
        <v>2026.0511665075023</v>
      </c>
      <c r="T29" s="47">
        <v>24.181079531686645</v>
      </c>
      <c r="U29" s="45">
        <v>3721.0299500000001</v>
      </c>
      <c r="V29" s="46">
        <v>3788.1140879999998</v>
      </c>
      <c r="W29" s="47">
        <v>1.8028378943845791</v>
      </c>
      <c r="X29" s="45">
        <v>2379.9722919999999</v>
      </c>
      <c r="Y29" s="46">
        <v>2005.1460360000001</v>
      </c>
      <c r="Z29" s="47">
        <v>-15.749185705225843</v>
      </c>
      <c r="AA29" s="45">
        <v>1563.4761642006545</v>
      </c>
      <c r="AB29" s="46">
        <v>1889.1961084075372</v>
      </c>
      <c r="AC29" s="47">
        <v>20.833061076656122</v>
      </c>
    </row>
    <row r="30" spans="1:29" x14ac:dyDescent="0.2">
      <c r="A30" s="32"/>
      <c r="B30" s="39" t="s">
        <v>55</v>
      </c>
      <c r="C30" s="40">
        <v>371.02902599999999</v>
      </c>
      <c r="D30" s="41">
        <v>366.94878299999999</v>
      </c>
      <c r="E30" s="42">
        <v>-1.0997099186520254</v>
      </c>
      <c r="F30" s="40">
        <v>222.12536399999999</v>
      </c>
      <c r="G30" s="41">
        <v>185.822078</v>
      </c>
      <c r="H30" s="42">
        <v>-16.343602255166132</v>
      </c>
      <c r="I30" s="40">
        <v>1670.3586628675148</v>
      </c>
      <c r="J30" s="41">
        <v>1974.7318884250124</v>
      </c>
      <c r="K30" s="43">
        <v>18.222028138254952</v>
      </c>
      <c r="L30" s="40">
        <v>1173.924229</v>
      </c>
      <c r="M30" s="41">
        <v>1067.940239</v>
      </c>
      <c r="N30" s="42">
        <v>-9.0281797906396228</v>
      </c>
      <c r="O30" s="40">
        <v>731.62155299999995</v>
      </c>
      <c r="P30" s="41">
        <v>551.65428399999996</v>
      </c>
      <c r="Q30" s="42">
        <v>-24.598409965103908</v>
      </c>
      <c r="R30" s="40">
        <v>1604.5511838550224</v>
      </c>
      <c r="S30" s="41">
        <v>1935.8867862974848</v>
      </c>
      <c r="T30" s="42">
        <v>20.649737183603612</v>
      </c>
      <c r="U30" s="40">
        <v>3425.453614</v>
      </c>
      <c r="V30" s="41">
        <v>3300.033179</v>
      </c>
      <c r="W30" s="42">
        <v>-3.6614255842613241</v>
      </c>
      <c r="X30" s="40">
        <v>2237.9731740000002</v>
      </c>
      <c r="Y30" s="41">
        <v>1836.637745</v>
      </c>
      <c r="Z30" s="42">
        <v>-17.932986581902622</v>
      </c>
      <c r="AA30" s="40">
        <v>1530.6053056380379</v>
      </c>
      <c r="AB30" s="41">
        <v>1796.7795707040748</v>
      </c>
      <c r="AC30" s="42">
        <v>17.390130825077811</v>
      </c>
    </row>
    <row r="31" spans="1:29" s="1" customFormat="1" x14ac:dyDescent="0.2">
      <c r="A31" s="49" t="s">
        <v>56</v>
      </c>
      <c r="B31" s="44" t="s">
        <v>57</v>
      </c>
      <c r="C31" s="45">
        <v>133.04045600000001</v>
      </c>
      <c r="D31" s="46">
        <v>162.60615799999999</v>
      </c>
      <c r="E31" s="47">
        <v>22.223091297883091</v>
      </c>
      <c r="F31" s="45">
        <v>48.937327000000003</v>
      </c>
      <c r="G31" s="46">
        <v>49.469619999999999</v>
      </c>
      <c r="H31" s="47">
        <v>1.0877034620219383</v>
      </c>
      <c r="I31" s="45">
        <v>2718.5885326348125</v>
      </c>
      <c r="J31" s="46">
        <v>3286.9902376448413</v>
      </c>
      <c r="K31" s="48">
        <v>20.907971110256351</v>
      </c>
      <c r="L31" s="45">
        <v>418.17737699999998</v>
      </c>
      <c r="M31" s="46">
        <v>548.68033200000002</v>
      </c>
      <c r="N31" s="47">
        <v>31.207559800634566</v>
      </c>
      <c r="O31" s="45">
        <v>134.31349599999999</v>
      </c>
      <c r="P31" s="46">
        <v>161.24209300000001</v>
      </c>
      <c r="Q31" s="47">
        <v>20.049062679449591</v>
      </c>
      <c r="R31" s="45">
        <v>3113.4427250706067</v>
      </c>
      <c r="S31" s="46">
        <v>3402.8355858665268</v>
      </c>
      <c r="T31" s="47">
        <v>9.2949473091513912</v>
      </c>
      <c r="U31" s="45">
        <v>1704.5092509999999</v>
      </c>
      <c r="V31" s="46">
        <v>1594.678739</v>
      </c>
      <c r="W31" s="47">
        <v>-6.443526894064366</v>
      </c>
      <c r="X31" s="45">
        <v>554.24786400000005</v>
      </c>
      <c r="Y31" s="46">
        <v>491.357168</v>
      </c>
      <c r="Z31" s="47">
        <v>-11.347034438007331</v>
      </c>
      <c r="AA31" s="45">
        <v>3075.3555614965794</v>
      </c>
      <c r="AB31" s="46">
        <v>3245.4573635119937</v>
      </c>
      <c r="AC31" s="47">
        <v>5.5311263564150837</v>
      </c>
    </row>
    <row r="32" spans="1:29" s="1" customFormat="1" x14ac:dyDescent="0.2">
      <c r="A32" s="50" t="s">
        <v>58</v>
      </c>
      <c r="B32" s="49" t="s">
        <v>59</v>
      </c>
      <c r="C32" s="28">
        <v>163.18228300000001</v>
      </c>
      <c r="D32" s="29">
        <v>163.754132</v>
      </c>
      <c r="E32" s="30">
        <v>0.35043571488699854</v>
      </c>
      <c r="F32" s="28">
        <v>202.082461</v>
      </c>
      <c r="G32" s="29">
        <v>181.59637799999999</v>
      </c>
      <c r="H32" s="30">
        <v>-10.137486894520753</v>
      </c>
      <c r="I32" s="28">
        <v>807.50344286434643</v>
      </c>
      <c r="J32" s="29">
        <v>901.74778706214067</v>
      </c>
      <c r="K32" s="31">
        <v>11.671076455537355</v>
      </c>
      <c r="L32" s="28">
        <v>423.96249899999998</v>
      </c>
      <c r="M32" s="29">
        <v>465.05460599999998</v>
      </c>
      <c r="N32" s="30">
        <v>9.6923919207297704</v>
      </c>
      <c r="O32" s="28">
        <v>547.08829100000003</v>
      </c>
      <c r="P32" s="29">
        <v>577.13636099999997</v>
      </c>
      <c r="Q32" s="30">
        <v>5.4923621094277619</v>
      </c>
      <c r="R32" s="28">
        <v>774.94347068743969</v>
      </c>
      <c r="S32" s="29">
        <v>805.79675346429963</v>
      </c>
      <c r="T32" s="30">
        <v>3.9813591499120005</v>
      </c>
      <c r="U32" s="28">
        <v>1636.1327200000001</v>
      </c>
      <c r="V32" s="29">
        <v>1906.5325700000001</v>
      </c>
      <c r="W32" s="30">
        <v>16.526767461749682</v>
      </c>
      <c r="X32" s="28">
        <v>2226.907428</v>
      </c>
      <c r="Y32" s="29">
        <v>2453.772211</v>
      </c>
      <c r="Z32" s="30">
        <v>10.187436628371604</v>
      </c>
      <c r="AA32" s="28">
        <v>734.71070212802761</v>
      </c>
      <c r="AB32" s="29">
        <v>776.98025980293414</v>
      </c>
      <c r="AC32" s="30">
        <v>5.7532247117778823</v>
      </c>
    </row>
    <row r="33" spans="1:29" s="1" customFormat="1" x14ac:dyDescent="0.2">
      <c r="A33" s="49" t="s">
        <v>60</v>
      </c>
      <c r="B33" s="44" t="s">
        <v>61</v>
      </c>
      <c r="C33" s="45">
        <v>137.03967499999999</v>
      </c>
      <c r="D33" s="46">
        <v>160.976506</v>
      </c>
      <c r="E33" s="47">
        <v>17.467080974907457</v>
      </c>
      <c r="F33" s="45">
        <v>35.247070000000001</v>
      </c>
      <c r="G33" s="46">
        <v>33.203547</v>
      </c>
      <c r="H33" s="47">
        <v>-5.797710277762091</v>
      </c>
      <c r="I33" s="45">
        <v>3887.9735251752836</v>
      </c>
      <c r="J33" s="46">
        <v>4848.1719739159189</v>
      </c>
      <c r="K33" s="48">
        <v>24.696630327423485</v>
      </c>
      <c r="L33" s="45">
        <v>395.758107</v>
      </c>
      <c r="M33" s="46">
        <v>455.42237299999999</v>
      </c>
      <c r="N33" s="47">
        <v>15.075942841014257</v>
      </c>
      <c r="O33" s="45">
        <v>113.47318300000001</v>
      </c>
      <c r="P33" s="46">
        <v>91.966479000000007</v>
      </c>
      <c r="Q33" s="47">
        <v>-18.953115997459946</v>
      </c>
      <c r="R33" s="45">
        <v>3487.6796132527629</v>
      </c>
      <c r="S33" s="46">
        <v>4952.0475063528302</v>
      </c>
      <c r="T33" s="47">
        <v>41.986881121065302</v>
      </c>
      <c r="U33" s="45">
        <v>1273.5399010000001</v>
      </c>
      <c r="V33" s="46">
        <v>1821.3448679999999</v>
      </c>
      <c r="W33" s="47">
        <v>43.014354443850266</v>
      </c>
      <c r="X33" s="45">
        <v>464.73074400000002</v>
      </c>
      <c r="Y33" s="46">
        <v>387.24326500000001</v>
      </c>
      <c r="Z33" s="47">
        <v>-16.673628762550731</v>
      </c>
      <c r="AA33" s="45">
        <v>2740.3822911272682</v>
      </c>
      <c r="AB33" s="46">
        <v>4703.3609945417638</v>
      </c>
      <c r="AC33" s="47">
        <v>71.631564317510453</v>
      </c>
    </row>
    <row r="34" spans="1:29" s="1" customFormat="1" x14ac:dyDescent="0.2">
      <c r="A34" s="50" t="s">
        <v>62</v>
      </c>
      <c r="B34" s="49" t="s">
        <v>63</v>
      </c>
      <c r="C34" s="28">
        <v>89.431613999999996</v>
      </c>
      <c r="D34" s="29">
        <v>77.539730000000006</v>
      </c>
      <c r="E34" s="30">
        <v>-13.29718146426384</v>
      </c>
      <c r="F34" s="28">
        <v>91.855825999999993</v>
      </c>
      <c r="G34" s="29">
        <v>82.832633000000001</v>
      </c>
      <c r="H34" s="30">
        <v>-9.8232125200202187</v>
      </c>
      <c r="I34" s="28">
        <v>973.60851123368047</v>
      </c>
      <c r="J34" s="29">
        <v>936.10123440118105</v>
      </c>
      <c r="K34" s="31">
        <v>-3.8523982072602436</v>
      </c>
      <c r="L34" s="28">
        <v>222.18808100000001</v>
      </c>
      <c r="M34" s="29">
        <v>224.29445699999999</v>
      </c>
      <c r="N34" s="30">
        <v>0.94801484873527908</v>
      </c>
      <c r="O34" s="28">
        <v>252.31709000000001</v>
      </c>
      <c r="P34" s="29">
        <v>257.72297099999997</v>
      </c>
      <c r="Q34" s="30">
        <v>2.1424949851791553</v>
      </c>
      <c r="R34" s="28">
        <v>880.5906924497267</v>
      </c>
      <c r="S34" s="29">
        <v>870.29284246455472</v>
      </c>
      <c r="T34" s="30">
        <v>-1.1694252589161791</v>
      </c>
      <c r="U34" s="28">
        <v>1025.7685160000001</v>
      </c>
      <c r="V34" s="29">
        <v>1220.289814</v>
      </c>
      <c r="W34" s="30">
        <v>18.963469336974637</v>
      </c>
      <c r="X34" s="28">
        <v>1069.5405909999999</v>
      </c>
      <c r="Y34" s="29">
        <v>1250.6818450000001</v>
      </c>
      <c r="Z34" s="30">
        <v>16.936360856640007</v>
      </c>
      <c r="AA34" s="28">
        <v>959.07394691857951</v>
      </c>
      <c r="AB34" s="29">
        <v>975.69963046837063</v>
      </c>
      <c r="AC34" s="30">
        <v>1.7335142512428847</v>
      </c>
    </row>
    <row r="35" spans="1:29" s="1" customFormat="1" x14ac:dyDescent="0.2">
      <c r="A35" s="49" t="s">
        <v>64</v>
      </c>
      <c r="B35" s="44" t="s">
        <v>65</v>
      </c>
      <c r="C35" s="45">
        <v>16.087738999999999</v>
      </c>
      <c r="D35" s="46">
        <v>33.310499999999998</v>
      </c>
      <c r="E35" s="47">
        <v>107.05519899346952</v>
      </c>
      <c r="F35" s="45">
        <v>2.8454440000000001</v>
      </c>
      <c r="G35" s="46">
        <v>10.19486</v>
      </c>
      <c r="H35" s="47">
        <v>258.28714253381901</v>
      </c>
      <c r="I35" s="45">
        <v>5653.8589408190774</v>
      </c>
      <c r="J35" s="46">
        <v>3267.3817982787405</v>
      </c>
      <c r="K35" s="48">
        <v>-42.20970433681542</v>
      </c>
      <c r="L35" s="45">
        <v>31.622174999999999</v>
      </c>
      <c r="M35" s="46">
        <v>70.711815000000001</v>
      </c>
      <c r="N35" s="47">
        <v>123.61464700008776</v>
      </c>
      <c r="O35" s="45">
        <v>3.0605579999999999</v>
      </c>
      <c r="P35" s="46">
        <v>18.756328</v>
      </c>
      <c r="Q35" s="47">
        <v>512.84014222243138</v>
      </c>
      <c r="R35" s="45">
        <v>10332.160017879092</v>
      </c>
      <c r="S35" s="46">
        <v>3770.0244418843604</v>
      </c>
      <c r="T35" s="47">
        <v>-63.511749379020529</v>
      </c>
      <c r="U35" s="45">
        <v>278.59628800000002</v>
      </c>
      <c r="V35" s="46">
        <v>207.93172300000001</v>
      </c>
      <c r="W35" s="47">
        <v>-25.364503420806528</v>
      </c>
      <c r="X35" s="45">
        <v>96.567030000000003</v>
      </c>
      <c r="Y35" s="46">
        <v>46.426399000000004</v>
      </c>
      <c r="Z35" s="47">
        <v>-51.923136706182227</v>
      </c>
      <c r="AA35" s="45">
        <v>2885.0042089934836</v>
      </c>
      <c r="AB35" s="46">
        <v>4478.7389821036941</v>
      </c>
      <c r="AC35" s="47">
        <v>55.242025926410363</v>
      </c>
    </row>
    <row r="36" spans="1:29" s="1" customFormat="1" x14ac:dyDescent="0.2">
      <c r="A36" s="50" t="s">
        <v>66</v>
      </c>
      <c r="B36" s="49" t="s">
        <v>67</v>
      </c>
      <c r="C36" s="28">
        <v>33.128278000000002</v>
      </c>
      <c r="D36" s="29">
        <v>34.398429999999998</v>
      </c>
      <c r="E36" s="30">
        <v>3.8340417210939837</v>
      </c>
      <c r="F36" s="28">
        <v>8.7106709999999996</v>
      </c>
      <c r="G36" s="29">
        <v>7.9424960000000002</v>
      </c>
      <c r="H36" s="30">
        <v>-8.8187810100966875</v>
      </c>
      <c r="I36" s="28">
        <v>3803.1832450106317</v>
      </c>
      <c r="J36" s="29">
        <v>4330.9345072380265</v>
      </c>
      <c r="K36" s="31">
        <v>13.876566766004439</v>
      </c>
      <c r="L36" s="28">
        <v>86.607667000000006</v>
      </c>
      <c r="M36" s="29">
        <v>91.306535999999994</v>
      </c>
      <c r="N36" s="30">
        <v>5.4254653921112839</v>
      </c>
      <c r="O36" s="28">
        <v>22.127897999999998</v>
      </c>
      <c r="P36" s="29">
        <v>21.335484000000001</v>
      </c>
      <c r="Q36" s="30">
        <v>-3.5810631448138341</v>
      </c>
      <c r="R36" s="28">
        <v>3913.9581626777208</v>
      </c>
      <c r="S36" s="29">
        <v>4279.5624416113551</v>
      </c>
      <c r="T36" s="30">
        <v>9.3410369691715687</v>
      </c>
      <c r="U36" s="28">
        <v>313.94165199999998</v>
      </c>
      <c r="V36" s="29">
        <v>359.54729500000002</v>
      </c>
      <c r="W36" s="30">
        <v>14.526789519474171</v>
      </c>
      <c r="X36" s="28">
        <v>82.881123000000002</v>
      </c>
      <c r="Y36" s="29">
        <v>88.051201000000006</v>
      </c>
      <c r="Z36" s="30">
        <v>6.2379439525692693</v>
      </c>
      <c r="AA36" s="28">
        <v>3787.8547084841016</v>
      </c>
      <c r="AB36" s="29">
        <v>4083.3888796133515</v>
      </c>
      <c r="AC36" s="30">
        <v>7.8021517157801146</v>
      </c>
    </row>
    <row r="37" spans="1:29" s="1" customFormat="1" x14ac:dyDescent="0.2">
      <c r="A37" s="49" t="s">
        <v>68</v>
      </c>
      <c r="B37" s="44" t="s">
        <v>69</v>
      </c>
      <c r="C37" s="45">
        <v>17.134961000000001</v>
      </c>
      <c r="D37" s="46">
        <v>25.982969000000001</v>
      </c>
      <c r="E37" s="47">
        <v>51.637164508282218</v>
      </c>
      <c r="F37" s="45">
        <v>3.791731</v>
      </c>
      <c r="G37" s="46">
        <v>5.0820020000000001</v>
      </c>
      <c r="H37" s="47">
        <v>34.028547911231044</v>
      </c>
      <c r="I37" s="45">
        <v>4519.0339188091148</v>
      </c>
      <c r="J37" s="46">
        <v>5112.7427734188223</v>
      </c>
      <c r="K37" s="48">
        <v>13.13795968953837</v>
      </c>
      <c r="L37" s="45">
        <v>48.981653000000001</v>
      </c>
      <c r="M37" s="46">
        <v>82.083861999999996</v>
      </c>
      <c r="N37" s="47">
        <v>67.580832766097117</v>
      </c>
      <c r="O37" s="45">
        <v>10.21583</v>
      </c>
      <c r="P37" s="46">
        <v>13.917491999999999</v>
      </c>
      <c r="Q37" s="47">
        <v>36.234569290992489</v>
      </c>
      <c r="R37" s="45">
        <v>4794.6816851885751</v>
      </c>
      <c r="S37" s="46">
        <v>5897.8918040692961</v>
      </c>
      <c r="T37" s="47">
        <v>23.009037748818393</v>
      </c>
      <c r="U37" s="45">
        <v>263.164175</v>
      </c>
      <c r="V37" s="46">
        <v>400.89736900000003</v>
      </c>
      <c r="W37" s="47">
        <v>52.337364688791709</v>
      </c>
      <c r="X37" s="45">
        <v>46.380606999999998</v>
      </c>
      <c r="Y37" s="46">
        <v>54.563460999999997</v>
      </c>
      <c r="Z37" s="47">
        <v>17.642835075444353</v>
      </c>
      <c r="AA37" s="45">
        <v>5674.0131710652258</v>
      </c>
      <c r="AB37" s="46">
        <v>7347.3596002277063</v>
      </c>
      <c r="AC37" s="47">
        <v>29.49140896774356</v>
      </c>
    </row>
    <row r="38" spans="1:29" s="1" customFormat="1" x14ac:dyDescent="0.2">
      <c r="A38" s="50" t="s">
        <v>70</v>
      </c>
      <c r="B38" s="49" t="s">
        <v>71</v>
      </c>
      <c r="C38" s="28">
        <v>8.1477190000000004</v>
      </c>
      <c r="D38" s="29">
        <v>6.4120759999999999</v>
      </c>
      <c r="E38" s="30">
        <v>-21.302195129704405</v>
      </c>
      <c r="F38" s="28">
        <v>3.3902939999999999</v>
      </c>
      <c r="G38" s="29">
        <v>2.5864729999999998</v>
      </c>
      <c r="H38" s="30">
        <v>-23.709477703113656</v>
      </c>
      <c r="I38" s="28">
        <v>2403.2485088313879</v>
      </c>
      <c r="J38" s="29">
        <v>2479.0809724284773</v>
      </c>
      <c r="K38" s="31">
        <v>3.155414985941829</v>
      </c>
      <c r="L38" s="28">
        <v>19.815460000000002</v>
      </c>
      <c r="M38" s="29">
        <v>28.517268999999999</v>
      </c>
      <c r="N38" s="30">
        <v>43.914241708241939</v>
      </c>
      <c r="O38" s="28">
        <v>8.1107479999999992</v>
      </c>
      <c r="P38" s="29">
        <v>10.518827999999999</v>
      </c>
      <c r="Q38" s="30">
        <v>29.689986669540215</v>
      </c>
      <c r="R38" s="28">
        <v>2443.1112888724938</v>
      </c>
      <c r="S38" s="29">
        <v>2711.0690468557905</v>
      </c>
      <c r="T38" s="30">
        <v>10.967889968981325</v>
      </c>
      <c r="U38" s="28">
        <v>76.851676999999995</v>
      </c>
      <c r="V38" s="29">
        <v>106.556164</v>
      </c>
      <c r="W38" s="30">
        <v>38.65170957817876</v>
      </c>
      <c r="X38" s="28">
        <v>33.219296</v>
      </c>
      <c r="Y38" s="29">
        <v>41.239863</v>
      </c>
      <c r="Z38" s="30">
        <v>24.144301552928749</v>
      </c>
      <c r="AA38" s="28">
        <v>2313.4649512138967</v>
      </c>
      <c r="AB38" s="29">
        <v>2583.8146940497836</v>
      </c>
      <c r="AC38" s="30">
        <v>11.685923432470059</v>
      </c>
    </row>
    <row r="39" spans="1:29" s="1" customFormat="1" ht="9.75" thickBot="1" x14ac:dyDescent="0.25">
      <c r="A39" s="49" t="s">
        <v>72</v>
      </c>
      <c r="B39" s="52" t="s">
        <v>72</v>
      </c>
      <c r="C39" s="53">
        <v>432.19156799999837</v>
      </c>
      <c r="D39" s="54">
        <v>514.65166399999907</v>
      </c>
      <c r="E39" s="55">
        <v>19.079524476053876</v>
      </c>
      <c r="F39" s="56" t="s">
        <v>73</v>
      </c>
      <c r="G39" s="57" t="s">
        <v>73</v>
      </c>
      <c r="H39" s="58" t="s">
        <v>73</v>
      </c>
      <c r="I39" s="56" t="s">
        <v>73</v>
      </c>
      <c r="J39" s="57" t="s">
        <v>73</v>
      </c>
      <c r="K39" s="59" t="s">
        <v>73</v>
      </c>
      <c r="L39" s="53">
        <v>1159.8990329999942</v>
      </c>
      <c r="M39" s="54">
        <v>1470.6981999999916</v>
      </c>
      <c r="N39" s="55">
        <v>26.795363920266226</v>
      </c>
      <c r="O39" s="56" t="s">
        <v>73</v>
      </c>
      <c r="P39" s="57" t="s">
        <v>73</v>
      </c>
      <c r="Q39" s="58" t="s">
        <v>73</v>
      </c>
      <c r="R39" s="56" t="s">
        <v>73</v>
      </c>
      <c r="S39" s="57" t="s">
        <v>73</v>
      </c>
      <c r="T39" s="58" t="s">
        <v>73</v>
      </c>
      <c r="U39" s="53">
        <v>4789.453565000018</v>
      </c>
      <c r="V39" s="54">
        <v>6014.5480350000289</v>
      </c>
      <c r="W39" s="55">
        <v>25.579002977555888</v>
      </c>
      <c r="X39" s="56" t="s">
        <v>73</v>
      </c>
      <c r="Y39" s="57" t="s">
        <v>73</v>
      </c>
      <c r="Z39" s="58" t="s">
        <v>73</v>
      </c>
      <c r="AA39" s="56" t="s">
        <v>73</v>
      </c>
      <c r="AB39" s="57" t="s">
        <v>73</v>
      </c>
      <c r="AC39" s="58" t="s">
        <v>73</v>
      </c>
    </row>
    <row r="40" spans="1:29" s="1" customFormat="1" x14ac:dyDescent="0.2">
      <c r="A40" s="49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</row>
    <row r="41" spans="1:29" s="1" customFormat="1" x14ac:dyDescent="0.2">
      <c r="A41" s="50" t="s">
        <v>37</v>
      </c>
      <c r="B41" s="44" t="s">
        <v>38</v>
      </c>
      <c r="C41" s="45">
        <v>302.60343899999998</v>
      </c>
      <c r="D41" s="46">
        <v>317.755357</v>
      </c>
      <c r="E41" s="47">
        <v>5.0071863195183308</v>
      </c>
      <c r="F41" s="45">
        <v>1002.114409</v>
      </c>
      <c r="G41" s="46">
        <v>890.02952700000003</v>
      </c>
      <c r="H41" s="47">
        <v>-11.184838876017</v>
      </c>
      <c r="I41" s="45">
        <v>301.96496156757684</v>
      </c>
      <c r="J41" s="46">
        <v>357.01664648256104</v>
      </c>
      <c r="K41" s="48">
        <v>18.231149941767065</v>
      </c>
      <c r="L41" s="45">
        <v>938.83261900000002</v>
      </c>
      <c r="M41" s="46">
        <v>898.10159699999997</v>
      </c>
      <c r="N41" s="47">
        <v>-4.3384753763013428</v>
      </c>
      <c r="O41" s="45">
        <v>3249.9932269999999</v>
      </c>
      <c r="P41" s="46">
        <v>2603.6726229999999</v>
      </c>
      <c r="Q41" s="47">
        <v>-19.886829259536796</v>
      </c>
      <c r="R41" s="45">
        <v>288.87217708654009</v>
      </c>
      <c r="S41" s="46">
        <v>344.93645209711144</v>
      </c>
      <c r="T41" s="47">
        <v>19.407987150585182</v>
      </c>
      <c r="U41" s="45">
        <v>3181.190564</v>
      </c>
      <c r="V41" s="46">
        <v>3862.138363</v>
      </c>
      <c r="W41" s="47">
        <v>21.405438790934372</v>
      </c>
      <c r="X41" s="45">
        <v>11160.467232999999</v>
      </c>
      <c r="Y41" s="46">
        <v>11910.958419000001</v>
      </c>
      <c r="Z41" s="47">
        <v>6.7245498806797199</v>
      </c>
      <c r="AA41" s="45">
        <v>285.04098417973466</v>
      </c>
      <c r="AB41" s="46">
        <v>324.25084759251899</v>
      </c>
      <c r="AC41" s="47">
        <v>13.755868660648552</v>
      </c>
    </row>
    <row r="42" spans="1:29" x14ac:dyDescent="0.2">
      <c r="A42" s="51" t="s">
        <v>75</v>
      </c>
      <c r="B42" s="39" t="s">
        <v>76</v>
      </c>
      <c r="C42" s="40">
        <v>158.99444700000001</v>
      </c>
      <c r="D42" s="41">
        <v>159.538771</v>
      </c>
      <c r="E42" s="42">
        <v>0.34235409492004987</v>
      </c>
      <c r="F42" s="40">
        <v>611.06346699999995</v>
      </c>
      <c r="G42" s="41">
        <v>527.70085700000004</v>
      </c>
      <c r="H42" s="42">
        <v>-13.642217953114832</v>
      </c>
      <c r="I42" s="40">
        <v>260.1930169063765</v>
      </c>
      <c r="J42" s="41">
        <v>302.32804984813583</v>
      </c>
      <c r="K42" s="43">
        <v>16.193760094999199</v>
      </c>
      <c r="L42" s="40">
        <v>425.91230100000001</v>
      </c>
      <c r="M42" s="41">
        <v>439.50265100000001</v>
      </c>
      <c r="N42" s="42">
        <v>3.1908798990053056</v>
      </c>
      <c r="O42" s="40">
        <v>1705.124714</v>
      </c>
      <c r="P42" s="41">
        <v>1528.115517</v>
      </c>
      <c r="Q42" s="42">
        <v>-10.381011755131953</v>
      </c>
      <c r="R42" s="40">
        <v>249.78366538413798</v>
      </c>
      <c r="S42" s="41">
        <v>287.61088157970721</v>
      </c>
      <c r="T42" s="42">
        <v>15.143991156265324</v>
      </c>
      <c r="U42" s="40">
        <v>1394.7662600000001</v>
      </c>
      <c r="V42" s="41">
        <v>1681.959124</v>
      </c>
      <c r="W42" s="42">
        <v>20.59075217377282</v>
      </c>
      <c r="X42" s="40">
        <v>6030.360788</v>
      </c>
      <c r="Y42" s="41">
        <v>6046.7242249999999</v>
      </c>
      <c r="Z42" s="42">
        <v>0.27135087891527743</v>
      </c>
      <c r="AA42" s="40">
        <v>231.29068210570225</v>
      </c>
      <c r="AB42" s="41">
        <v>278.16038261609327</v>
      </c>
      <c r="AC42" s="42">
        <v>20.26441363036453</v>
      </c>
    </row>
    <row r="43" spans="1:29" x14ac:dyDescent="0.2">
      <c r="A43" s="32" t="s">
        <v>77</v>
      </c>
      <c r="B43" s="33" t="s">
        <v>78</v>
      </c>
      <c r="C43" s="34">
        <v>47.017189000000002</v>
      </c>
      <c r="D43" s="35">
        <v>45.102870000000003</v>
      </c>
      <c r="E43" s="36">
        <v>-4.0715300950892601</v>
      </c>
      <c r="F43" s="34">
        <v>105.201184</v>
      </c>
      <c r="G43" s="35">
        <v>77.657966999999999</v>
      </c>
      <c r="H43" s="36">
        <v>-26.181470543145213</v>
      </c>
      <c r="I43" s="34">
        <v>446.92642432617492</v>
      </c>
      <c r="J43" s="35">
        <v>580.78870388147038</v>
      </c>
      <c r="K43" s="37">
        <v>29.951748715041383</v>
      </c>
      <c r="L43" s="34">
        <v>180.724695</v>
      </c>
      <c r="M43" s="35">
        <v>166.544129</v>
      </c>
      <c r="N43" s="36">
        <v>-7.8465015530943312</v>
      </c>
      <c r="O43" s="34">
        <v>401.20681100000002</v>
      </c>
      <c r="P43" s="35">
        <v>307.04096299999998</v>
      </c>
      <c r="Q43" s="36">
        <v>-23.470650402293401</v>
      </c>
      <c r="R43" s="34">
        <v>450.45270928862669</v>
      </c>
      <c r="S43" s="35">
        <v>542.4166449087121</v>
      </c>
      <c r="T43" s="36">
        <v>20.415891329706646</v>
      </c>
      <c r="U43" s="34">
        <v>616.18060100000002</v>
      </c>
      <c r="V43" s="35">
        <v>678.90326200000004</v>
      </c>
      <c r="W43" s="36">
        <v>10.179265770166634</v>
      </c>
      <c r="X43" s="34">
        <v>1334.9167769999999</v>
      </c>
      <c r="Y43" s="35">
        <v>1333.2572339999999</v>
      </c>
      <c r="Z43" s="36">
        <v>-0.1243180869843874</v>
      </c>
      <c r="AA43" s="34">
        <v>461.58727766142988</v>
      </c>
      <c r="AB43" s="35">
        <v>509.2065092069098</v>
      </c>
      <c r="AC43" s="36">
        <v>10.316409019489537</v>
      </c>
    </row>
    <row r="44" spans="1:29" x14ac:dyDescent="0.2">
      <c r="A44" s="51" t="s">
        <v>79</v>
      </c>
      <c r="B44" s="39" t="s">
        <v>80</v>
      </c>
      <c r="C44" s="40">
        <v>23.427105000000001</v>
      </c>
      <c r="D44" s="41">
        <v>28.775946000000001</v>
      </c>
      <c r="E44" s="42">
        <v>22.831847981216626</v>
      </c>
      <c r="F44" s="40">
        <v>55.390709999999999</v>
      </c>
      <c r="G44" s="41">
        <v>78.588648000000006</v>
      </c>
      <c r="H44" s="42">
        <v>41.88055722701516</v>
      </c>
      <c r="I44" s="40">
        <v>422.9428544967198</v>
      </c>
      <c r="J44" s="41">
        <v>366.15906663771591</v>
      </c>
      <c r="K44" s="43">
        <v>-13.425877102610862</v>
      </c>
      <c r="L44" s="40">
        <v>93.691165999999996</v>
      </c>
      <c r="M44" s="41">
        <v>55.677796999999998</v>
      </c>
      <c r="N44" s="42">
        <v>-40.573055735051902</v>
      </c>
      <c r="O44" s="40">
        <v>215.19205199999999</v>
      </c>
      <c r="P44" s="41">
        <v>155.606472</v>
      </c>
      <c r="Q44" s="42">
        <v>-27.689489201023086</v>
      </c>
      <c r="R44" s="40">
        <v>435.38395181993059</v>
      </c>
      <c r="S44" s="41">
        <v>357.81157611490607</v>
      </c>
      <c r="T44" s="42">
        <v>-17.817003906728168</v>
      </c>
      <c r="U44" s="40">
        <v>403.07942300000002</v>
      </c>
      <c r="V44" s="41">
        <v>276.17796399999997</v>
      </c>
      <c r="W44" s="42">
        <v>-31.482991132494508</v>
      </c>
      <c r="X44" s="40">
        <v>999.89020300000004</v>
      </c>
      <c r="Y44" s="41">
        <v>685.02002800000002</v>
      </c>
      <c r="Z44" s="42">
        <v>-31.490475059690127</v>
      </c>
      <c r="AA44" s="40">
        <v>403.12368477121686</v>
      </c>
      <c r="AB44" s="41">
        <v>403.16772168886126</v>
      </c>
      <c r="AC44" s="42">
        <v>1.0923922187644486E-2</v>
      </c>
    </row>
    <row r="45" spans="1:29" s="1" customFormat="1" x14ac:dyDescent="0.2">
      <c r="A45" s="50" t="s">
        <v>29</v>
      </c>
      <c r="B45" s="44" t="s">
        <v>81</v>
      </c>
      <c r="C45" s="45">
        <v>146.872162</v>
      </c>
      <c r="D45" s="46">
        <v>130.41331</v>
      </c>
      <c r="E45" s="47">
        <v>-11.206243426851714</v>
      </c>
      <c r="F45" s="45">
        <v>132.75019</v>
      </c>
      <c r="G45" s="46">
        <v>87.742115999999996</v>
      </c>
      <c r="H45" s="47">
        <v>-33.904338667989862</v>
      </c>
      <c r="I45" s="45">
        <v>1106.3800511321301</v>
      </c>
      <c r="J45" s="46">
        <v>1486.325107545845</v>
      </c>
      <c r="K45" s="48">
        <v>34.341278661426223</v>
      </c>
      <c r="L45" s="45">
        <v>379.03925800000002</v>
      </c>
      <c r="M45" s="46">
        <v>377.31220100000002</v>
      </c>
      <c r="N45" s="47">
        <v>-0.4556406661180179</v>
      </c>
      <c r="O45" s="45">
        <v>343.87890399999998</v>
      </c>
      <c r="P45" s="46">
        <v>254.48145600000001</v>
      </c>
      <c r="Q45" s="47">
        <v>-25.996781704294357</v>
      </c>
      <c r="R45" s="45">
        <v>1102.2463244793871</v>
      </c>
      <c r="S45" s="46">
        <v>1482.6707098060615</v>
      </c>
      <c r="T45" s="47">
        <v>34.513554445859128</v>
      </c>
      <c r="U45" s="45">
        <v>1267.5940800000001</v>
      </c>
      <c r="V45" s="46">
        <v>1608.228689</v>
      </c>
      <c r="W45" s="47">
        <v>26.872530755271427</v>
      </c>
      <c r="X45" s="45">
        <v>1112.5262889999999</v>
      </c>
      <c r="Y45" s="46">
        <v>1288.6689730000001</v>
      </c>
      <c r="Z45" s="47">
        <v>15.832676112159728</v>
      </c>
      <c r="AA45" s="45">
        <v>1139.3834847169173</v>
      </c>
      <c r="AB45" s="46">
        <v>1247.9765732669657</v>
      </c>
      <c r="AC45" s="47">
        <v>9.5308638405469317</v>
      </c>
    </row>
    <row r="46" spans="1:29" x14ac:dyDescent="0.2">
      <c r="A46" s="51" t="s">
        <v>35</v>
      </c>
      <c r="B46" s="39" t="s">
        <v>36</v>
      </c>
      <c r="C46" s="40">
        <v>74.886555000000001</v>
      </c>
      <c r="D46" s="41">
        <v>65.204582000000002</v>
      </c>
      <c r="E46" s="42">
        <v>-12.928853517163397</v>
      </c>
      <c r="F46" s="40">
        <v>76.755240000000001</v>
      </c>
      <c r="G46" s="41">
        <v>40.790571999999997</v>
      </c>
      <c r="H46" s="42">
        <v>-46.856303230893424</v>
      </c>
      <c r="I46" s="40">
        <v>975.65397489474333</v>
      </c>
      <c r="J46" s="41">
        <v>1598.5209033106967</v>
      </c>
      <c r="K46" s="43">
        <v>63.840966617611564</v>
      </c>
      <c r="L46" s="40">
        <v>206.76493600000001</v>
      </c>
      <c r="M46" s="41">
        <v>189.78373199999999</v>
      </c>
      <c r="N46" s="42">
        <v>-8.2128064499292215</v>
      </c>
      <c r="O46" s="40">
        <v>199.44136599999999</v>
      </c>
      <c r="P46" s="41">
        <v>118.341819</v>
      </c>
      <c r="Q46" s="42">
        <v>-40.663353158140723</v>
      </c>
      <c r="R46" s="40">
        <v>1036.7204163653794</v>
      </c>
      <c r="S46" s="41">
        <v>1603.6911854464563</v>
      </c>
      <c r="T46" s="42">
        <v>54.688878518357932</v>
      </c>
      <c r="U46" s="40">
        <v>706.01137200000005</v>
      </c>
      <c r="V46" s="41">
        <v>845.73735599999998</v>
      </c>
      <c r="W46" s="42">
        <v>19.790897079204541</v>
      </c>
      <c r="X46" s="40">
        <v>607.39513099999999</v>
      </c>
      <c r="Y46" s="41">
        <v>704.81730000000005</v>
      </c>
      <c r="Z46" s="42">
        <v>16.039339801688346</v>
      </c>
      <c r="AA46" s="40">
        <v>1162.3592879936998</v>
      </c>
      <c r="AB46" s="41">
        <v>1199.9384180836651</v>
      </c>
      <c r="AC46" s="42">
        <v>3.2330046723185735</v>
      </c>
    </row>
    <row r="47" spans="1:29" x14ac:dyDescent="0.2">
      <c r="A47" s="32" t="s">
        <v>82</v>
      </c>
      <c r="B47" s="33" t="s">
        <v>83</v>
      </c>
      <c r="C47" s="34">
        <v>45.881211</v>
      </c>
      <c r="D47" s="35">
        <v>40.891396999999998</v>
      </c>
      <c r="E47" s="36">
        <v>-10.8755063156463</v>
      </c>
      <c r="F47" s="34">
        <v>26.432893</v>
      </c>
      <c r="G47" s="35">
        <v>22.001345000000001</v>
      </c>
      <c r="H47" s="36">
        <v>-16.765278019322359</v>
      </c>
      <c r="I47" s="34">
        <v>1735.7619916972387</v>
      </c>
      <c r="J47" s="35">
        <v>1858.5862364323634</v>
      </c>
      <c r="K47" s="37">
        <v>7.0760994492699014</v>
      </c>
      <c r="L47" s="34">
        <v>94.345319000000003</v>
      </c>
      <c r="M47" s="35">
        <v>114.70372500000001</v>
      </c>
      <c r="N47" s="36">
        <v>21.578607413474327</v>
      </c>
      <c r="O47" s="34">
        <v>55.830368999999997</v>
      </c>
      <c r="P47" s="35">
        <v>63.372860000000003</v>
      </c>
      <c r="Q47" s="36">
        <v>13.509656366412347</v>
      </c>
      <c r="R47" s="34">
        <v>1689.8566262386696</v>
      </c>
      <c r="S47" s="35">
        <v>1809.9818281832318</v>
      </c>
      <c r="T47" s="36">
        <v>7.1086031843979658</v>
      </c>
      <c r="U47" s="34">
        <v>271.83776</v>
      </c>
      <c r="V47" s="35">
        <v>440.40659900000003</v>
      </c>
      <c r="W47" s="36">
        <v>62.010825501210732</v>
      </c>
      <c r="X47" s="34">
        <v>181.16030699999999</v>
      </c>
      <c r="Y47" s="35">
        <v>241.527207</v>
      </c>
      <c r="Z47" s="36">
        <v>33.322365699015968</v>
      </c>
      <c r="AA47" s="34">
        <v>1500.5370906111348</v>
      </c>
      <c r="AB47" s="35">
        <v>1823.4243854772023</v>
      </c>
      <c r="AC47" s="36">
        <v>21.518114872759519</v>
      </c>
    </row>
    <row r="48" spans="1:29" s="1" customFormat="1" x14ac:dyDescent="0.2">
      <c r="A48" s="49" t="s">
        <v>68</v>
      </c>
      <c r="B48" s="49" t="s">
        <v>69</v>
      </c>
      <c r="C48" s="28">
        <v>116.53228</v>
      </c>
      <c r="D48" s="29">
        <v>153.99024</v>
      </c>
      <c r="E48" s="30">
        <v>32.143848897490024</v>
      </c>
      <c r="F48" s="28">
        <v>36.395398999999998</v>
      </c>
      <c r="G48" s="29">
        <v>27.382811</v>
      </c>
      <c r="H48" s="30">
        <v>-24.762987211652764</v>
      </c>
      <c r="I48" s="28">
        <v>3201.8409799546366</v>
      </c>
      <c r="J48" s="29">
        <v>5623.6096432904569</v>
      </c>
      <c r="K48" s="31">
        <v>75.636756431611786</v>
      </c>
      <c r="L48" s="28">
        <v>324.37516699999998</v>
      </c>
      <c r="M48" s="29">
        <v>382.53783199999998</v>
      </c>
      <c r="N48" s="30">
        <v>17.930677473840028</v>
      </c>
      <c r="O48" s="28">
        <v>110.92367</v>
      </c>
      <c r="P48" s="29">
        <v>81.970950999999999</v>
      </c>
      <c r="Q48" s="30">
        <v>-26.101479512893867</v>
      </c>
      <c r="R48" s="28">
        <v>2924.3097257780955</v>
      </c>
      <c r="S48" s="29">
        <v>4666.748736390773</v>
      </c>
      <c r="T48" s="30">
        <v>59.584625911985171</v>
      </c>
      <c r="U48" s="28">
        <v>851.78883900000005</v>
      </c>
      <c r="V48" s="29">
        <v>1238.761769</v>
      </c>
      <c r="W48" s="30">
        <v>45.430617575866108</v>
      </c>
      <c r="X48" s="28">
        <v>301.23301700000002</v>
      </c>
      <c r="Y48" s="29">
        <v>287.45701600000001</v>
      </c>
      <c r="Z48" s="30">
        <v>-4.5732042049029475</v>
      </c>
      <c r="AA48" s="28">
        <v>2827.6742286852309</v>
      </c>
      <c r="AB48" s="29">
        <v>4309.380881488034</v>
      </c>
      <c r="AC48" s="30">
        <v>52.400189447981241</v>
      </c>
    </row>
    <row r="49" spans="1:29" x14ac:dyDescent="0.2">
      <c r="A49" s="32" t="s">
        <v>84</v>
      </c>
      <c r="B49" s="33" t="s">
        <v>85</v>
      </c>
      <c r="C49" s="34">
        <v>41.677723</v>
      </c>
      <c r="D49" s="35">
        <v>85.464726999999996</v>
      </c>
      <c r="E49" s="36">
        <v>105.0609314717121</v>
      </c>
      <c r="F49" s="34">
        <v>7.7632859999999999</v>
      </c>
      <c r="G49" s="35">
        <v>9.2369439999999994</v>
      </c>
      <c r="H49" s="36">
        <v>18.982399978565766</v>
      </c>
      <c r="I49" s="34">
        <v>5368.5672536088459</v>
      </c>
      <c r="J49" s="35">
        <v>9252.4894597174134</v>
      </c>
      <c r="K49" s="37">
        <v>72.345600280926476</v>
      </c>
      <c r="L49" s="34">
        <v>118.19849499999999</v>
      </c>
      <c r="M49" s="35">
        <v>200.30671799999999</v>
      </c>
      <c r="N49" s="36">
        <v>69.466386183681948</v>
      </c>
      <c r="O49" s="34">
        <v>23.744723</v>
      </c>
      <c r="P49" s="35">
        <v>23.944644</v>
      </c>
      <c r="Q49" s="36">
        <v>0.84195970616292026</v>
      </c>
      <c r="R49" s="34">
        <v>4977.8847704393092</v>
      </c>
      <c r="S49" s="35">
        <v>8365.4080636989202</v>
      </c>
      <c r="T49" s="36">
        <v>68.051460599813268</v>
      </c>
      <c r="U49" s="34">
        <v>366.179821</v>
      </c>
      <c r="V49" s="35">
        <v>692.31145900000001</v>
      </c>
      <c r="W49" s="36">
        <v>89.06324687946146</v>
      </c>
      <c r="X49" s="34">
        <v>90.763617999999994</v>
      </c>
      <c r="Y49" s="35">
        <v>92.570953000000003</v>
      </c>
      <c r="Z49" s="36">
        <v>1.9912549100896459</v>
      </c>
      <c r="AA49" s="34">
        <v>4034.4339402600726</v>
      </c>
      <c r="AB49" s="35">
        <v>7478.7115889365432</v>
      </c>
      <c r="AC49" s="36">
        <v>85.372017479469278</v>
      </c>
    </row>
    <row r="50" spans="1:29" s="1" customFormat="1" x14ac:dyDescent="0.2">
      <c r="A50" s="49" t="s">
        <v>86</v>
      </c>
      <c r="B50" s="49" t="s">
        <v>87</v>
      </c>
      <c r="C50" s="28">
        <v>79.729316999999995</v>
      </c>
      <c r="D50" s="29">
        <v>90.144273999999996</v>
      </c>
      <c r="E50" s="30">
        <v>13.062895045244161</v>
      </c>
      <c r="F50" s="28">
        <v>102.923333</v>
      </c>
      <c r="G50" s="29">
        <v>115.97029000000001</v>
      </c>
      <c r="H50" s="30">
        <v>12.676384080954705</v>
      </c>
      <c r="I50" s="28">
        <v>774.64763990882409</v>
      </c>
      <c r="J50" s="29">
        <v>777.304894210405</v>
      </c>
      <c r="K50" s="31">
        <v>0.34302748303649544</v>
      </c>
      <c r="L50" s="28">
        <v>223.95038700000001</v>
      </c>
      <c r="M50" s="29">
        <v>233.97332</v>
      </c>
      <c r="N50" s="30">
        <v>4.4755149273307593</v>
      </c>
      <c r="O50" s="28">
        <v>268.596992</v>
      </c>
      <c r="P50" s="29">
        <v>267.27122400000002</v>
      </c>
      <c r="Q50" s="30">
        <v>-0.493590039906322</v>
      </c>
      <c r="R50" s="28">
        <v>833.77846241852183</v>
      </c>
      <c r="S50" s="29">
        <v>875.4153047168295</v>
      </c>
      <c r="T50" s="30">
        <v>4.9937536378107827</v>
      </c>
      <c r="U50" s="28">
        <v>960.75595199999998</v>
      </c>
      <c r="V50" s="29">
        <v>881.31253600000002</v>
      </c>
      <c r="W50" s="30">
        <v>-8.2688445317068311</v>
      </c>
      <c r="X50" s="28">
        <v>1243.7873</v>
      </c>
      <c r="Y50" s="29">
        <v>1041.3166759999999</v>
      </c>
      <c r="Z50" s="30">
        <v>-16.278556952623656</v>
      </c>
      <c r="AA50" s="28">
        <v>772.44393153073679</v>
      </c>
      <c r="AB50" s="29">
        <v>846.34439869471566</v>
      </c>
      <c r="AC50" s="30">
        <v>9.5670979015307633</v>
      </c>
    </row>
    <row r="51" spans="1:29" s="1" customFormat="1" x14ac:dyDescent="0.2">
      <c r="A51" s="50" t="s">
        <v>88</v>
      </c>
      <c r="B51" s="44" t="s">
        <v>89</v>
      </c>
      <c r="C51" s="45">
        <v>128.667045</v>
      </c>
      <c r="D51" s="46">
        <v>115.752522</v>
      </c>
      <c r="E51" s="47">
        <v>-10.037164528026587</v>
      </c>
      <c r="F51" s="45">
        <v>89.941134000000005</v>
      </c>
      <c r="G51" s="46">
        <v>51.063090000000003</v>
      </c>
      <c r="H51" s="47">
        <v>-43.226099417425623</v>
      </c>
      <c r="I51" s="45">
        <v>1430.5695211714808</v>
      </c>
      <c r="J51" s="46">
        <v>2266.8530635337574</v>
      </c>
      <c r="K51" s="48">
        <v>58.458084698844374</v>
      </c>
      <c r="L51" s="45">
        <v>328.21767399999999</v>
      </c>
      <c r="M51" s="46">
        <v>331.50878999999998</v>
      </c>
      <c r="N51" s="47">
        <v>1.0027235766712606</v>
      </c>
      <c r="O51" s="45">
        <v>239.318117</v>
      </c>
      <c r="P51" s="46">
        <v>156.17968099999999</v>
      </c>
      <c r="Q51" s="47">
        <v>-34.739716759513037</v>
      </c>
      <c r="R51" s="45">
        <v>1371.4702343241318</v>
      </c>
      <c r="S51" s="46">
        <v>2122.6115194844069</v>
      </c>
      <c r="T51" s="47">
        <v>54.769054869823108</v>
      </c>
      <c r="U51" s="45">
        <v>1082.325875</v>
      </c>
      <c r="V51" s="46">
        <v>1417.9975529999999</v>
      </c>
      <c r="W51" s="47">
        <v>31.013919721728911</v>
      </c>
      <c r="X51" s="45">
        <v>813.36947499999997</v>
      </c>
      <c r="Y51" s="46">
        <v>793.76636599999995</v>
      </c>
      <c r="Z51" s="47">
        <v>-2.4101112228240407</v>
      </c>
      <c r="AA51" s="45">
        <v>1330.6694045777904</v>
      </c>
      <c r="AB51" s="46">
        <v>1786.4167766967341</v>
      </c>
      <c r="AC51" s="47">
        <v>34.249481542979375</v>
      </c>
    </row>
    <row r="52" spans="1:29" x14ac:dyDescent="0.2">
      <c r="A52" s="51" t="s">
        <v>90</v>
      </c>
      <c r="B52" s="39" t="s">
        <v>91</v>
      </c>
      <c r="C52" s="40">
        <v>62.736511999999998</v>
      </c>
      <c r="D52" s="41">
        <v>38.785839000000003</v>
      </c>
      <c r="E52" s="42">
        <v>-38.176609180950315</v>
      </c>
      <c r="F52" s="40">
        <v>63.085957000000001</v>
      </c>
      <c r="G52" s="41">
        <v>26.756855000000002</v>
      </c>
      <c r="H52" s="42">
        <v>-57.586670199835432</v>
      </c>
      <c r="I52" s="40">
        <v>994.46081161929578</v>
      </c>
      <c r="J52" s="41">
        <v>1449.5664382080779</v>
      </c>
      <c r="K52" s="43">
        <v>45.764058399418126</v>
      </c>
      <c r="L52" s="40">
        <v>152.72871799999999</v>
      </c>
      <c r="M52" s="41">
        <v>150.17268899999999</v>
      </c>
      <c r="N52" s="42">
        <v>-1.6735745794710266</v>
      </c>
      <c r="O52" s="40">
        <v>171.36173600000001</v>
      </c>
      <c r="P52" s="41">
        <v>100.377155</v>
      </c>
      <c r="Q52" s="42">
        <v>-41.423822293677048</v>
      </c>
      <c r="R52" s="40">
        <v>891.26500212392784</v>
      </c>
      <c r="S52" s="41">
        <v>1496.0843331333706</v>
      </c>
      <c r="T52" s="42">
        <v>67.860774244262799</v>
      </c>
      <c r="U52" s="40">
        <v>420.93334399999998</v>
      </c>
      <c r="V52" s="41">
        <v>684.91230099999996</v>
      </c>
      <c r="W52" s="42">
        <v>62.712769316749586</v>
      </c>
      <c r="X52" s="40">
        <v>536.98645599999998</v>
      </c>
      <c r="Y52" s="41">
        <v>542.24609599999997</v>
      </c>
      <c r="Z52" s="42">
        <v>0.97947349346181323</v>
      </c>
      <c r="AA52" s="40">
        <v>783.88074651923807</v>
      </c>
      <c r="AB52" s="41">
        <v>1263.10231839825</v>
      </c>
      <c r="AC52" s="42">
        <v>61.134499604303102</v>
      </c>
    </row>
    <row r="53" spans="1:29" x14ac:dyDescent="0.2">
      <c r="A53" s="32" t="s">
        <v>92</v>
      </c>
      <c r="B53" s="33" t="s">
        <v>93</v>
      </c>
      <c r="C53" s="34">
        <v>38.829481000000001</v>
      </c>
      <c r="D53" s="35">
        <v>48.079541999999996</v>
      </c>
      <c r="E53" s="36">
        <v>23.822262780179827</v>
      </c>
      <c r="F53" s="34">
        <v>9.5174479999999999</v>
      </c>
      <c r="G53" s="35">
        <v>9.8088999999999995</v>
      </c>
      <c r="H53" s="36">
        <v>3.0622914882224794</v>
      </c>
      <c r="I53" s="34">
        <v>4079.8206620093956</v>
      </c>
      <c r="J53" s="35">
        <v>4901.6242392113281</v>
      </c>
      <c r="K53" s="37">
        <v>20.143129938392377</v>
      </c>
      <c r="L53" s="34">
        <v>107.50989800000001</v>
      </c>
      <c r="M53" s="35">
        <v>113.64486100000001</v>
      </c>
      <c r="N53" s="36">
        <v>5.7064169105620399</v>
      </c>
      <c r="O53" s="34">
        <v>26.033650999999999</v>
      </c>
      <c r="P53" s="35">
        <v>23.158631</v>
      </c>
      <c r="Q53" s="36">
        <v>-11.043475999582231</v>
      </c>
      <c r="R53" s="34">
        <v>4129.6511964457086</v>
      </c>
      <c r="S53" s="35">
        <v>4907.2357083628995</v>
      </c>
      <c r="T53" s="36">
        <v>18.829302401772807</v>
      </c>
      <c r="U53" s="34">
        <v>414.57011399999999</v>
      </c>
      <c r="V53" s="35">
        <v>447.35745300000002</v>
      </c>
      <c r="W53" s="36">
        <v>7.9087560566413639</v>
      </c>
      <c r="X53" s="34">
        <v>106.98062400000001</v>
      </c>
      <c r="Y53" s="35">
        <v>94.786637999999996</v>
      </c>
      <c r="Z53" s="36">
        <v>-11.398312651457342</v>
      </c>
      <c r="AA53" s="34">
        <v>3875.1887818489449</v>
      </c>
      <c r="AB53" s="35">
        <v>4719.6257029392691</v>
      </c>
      <c r="AC53" s="36">
        <v>21.790858939455937</v>
      </c>
    </row>
    <row r="54" spans="1:29" s="1" customFormat="1" x14ac:dyDescent="0.2">
      <c r="A54" s="49" t="s">
        <v>53</v>
      </c>
      <c r="B54" s="49" t="s">
        <v>54</v>
      </c>
      <c r="C54" s="28">
        <v>66.535077000000001</v>
      </c>
      <c r="D54" s="29">
        <v>71.514236999999994</v>
      </c>
      <c r="E54" s="30">
        <v>7.4835112913448576</v>
      </c>
      <c r="F54" s="28">
        <v>10.374605000000001</v>
      </c>
      <c r="G54" s="29">
        <v>6.9149130000000003</v>
      </c>
      <c r="H54" s="30">
        <v>-33.347698538884131</v>
      </c>
      <c r="I54" s="28">
        <v>6413.2636375071625</v>
      </c>
      <c r="J54" s="29">
        <v>10342.029899725418</v>
      </c>
      <c r="K54" s="31">
        <v>61.260014935942465</v>
      </c>
      <c r="L54" s="28">
        <v>159.93794800000001</v>
      </c>
      <c r="M54" s="29">
        <v>175.92782700000001</v>
      </c>
      <c r="N54" s="30">
        <v>9.9975516754785332</v>
      </c>
      <c r="O54" s="28">
        <v>25.533826000000001</v>
      </c>
      <c r="P54" s="29">
        <v>17.757933000000001</v>
      </c>
      <c r="Q54" s="30">
        <v>-30.453301436298652</v>
      </c>
      <c r="R54" s="28">
        <v>6263.7674432339281</v>
      </c>
      <c r="S54" s="29">
        <v>9906.9991422988242</v>
      </c>
      <c r="T54" s="30">
        <v>58.163584968344992</v>
      </c>
      <c r="U54" s="28">
        <v>495.70929599999999</v>
      </c>
      <c r="V54" s="29">
        <v>648.53061400000001</v>
      </c>
      <c r="W54" s="30">
        <v>30.82881826771311</v>
      </c>
      <c r="X54" s="28">
        <v>74.156007000000002</v>
      </c>
      <c r="Y54" s="29">
        <v>77.550667000000004</v>
      </c>
      <c r="Z54" s="30">
        <v>4.5777276006783829</v>
      </c>
      <c r="AA54" s="28">
        <v>6684.681606440864</v>
      </c>
      <c r="AB54" s="29">
        <v>8362.6697111451031</v>
      </c>
      <c r="AC54" s="30">
        <v>25.101989945002835</v>
      </c>
    </row>
    <row r="55" spans="1:29" s="1" customFormat="1" x14ac:dyDescent="0.2">
      <c r="A55" s="50" t="s">
        <v>41</v>
      </c>
      <c r="B55" s="44" t="s">
        <v>94</v>
      </c>
      <c r="C55" s="45">
        <v>30.398378999999998</v>
      </c>
      <c r="D55" s="46">
        <v>26.317233999999999</v>
      </c>
      <c r="E55" s="47">
        <v>-13.42553496026877</v>
      </c>
      <c r="F55" s="45">
        <v>44.633926000000002</v>
      </c>
      <c r="G55" s="46">
        <v>32.83737</v>
      </c>
      <c r="H55" s="47">
        <v>-26.429572876918783</v>
      </c>
      <c r="I55" s="45">
        <v>681.05994081721599</v>
      </c>
      <c r="J55" s="46">
        <v>801.44158926247746</v>
      </c>
      <c r="K55" s="48">
        <v>17.675631942294736</v>
      </c>
      <c r="L55" s="45">
        <v>96.305829000000003</v>
      </c>
      <c r="M55" s="46">
        <v>90.137827000000001</v>
      </c>
      <c r="N55" s="47">
        <v>-6.4045988327456342</v>
      </c>
      <c r="O55" s="45">
        <v>154.84171699999999</v>
      </c>
      <c r="P55" s="46">
        <v>114.22375</v>
      </c>
      <c r="Q55" s="47">
        <v>-26.231927536685738</v>
      </c>
      <c r="R55" s="45">
        <v>621.96306567693262</v>
      </c>
      <c r="S55" s="46">
        <v>789.13384475645398</v>
      </c>
      <c r="T55" s="47">
        <v>26.877927051436078</v>
      </c>
      <c r="U55" s="45">
        <v>299.685137</v>
      </c>
      <c r="V55" s="46">
        <v>284.10813100000001</v>
      </c>
      <c r="W55" s="47">
        <v>-5.1977906398474438</v>
      </c>
      <c r="X55" s="45">
        <v>513.65964799999995</v>
      </c>
      <c r="Y55" s="46">
        <v>353.81639799999999</v>
      </c>
      <c r="Z55" s="47">
        <v>-31.11851410216283</v>
      </c>
      <c r="AA55" s="45">
        <v>583.43134051285256</v>
      </c>
      <c r="AB55" s="46">
        <v>802.98180809584755</v>
      </c>
      <c r="AC55" s="47">
        <v>37.630900559782063</v>
      </c>
    </row>
    <row r="56" spans="1:29" x14ac:dyDescent="0.2">
      <c r="A56" s="51" t="s">
        <v>45</v>
      </c>
      <c r="B56" s="39" t="s">
        <v>46</v>
      </c>
      <c r="C56" s="40">
        <v>23.656327000000001</v>
      </c>
      <c r="D56" s="41">
        <v>20.363807000000001</v>
      </c>
      <c r="E56" s="42">
        <v>-13.918136995654484</v>
      </c>
      <c r="F56" s="40">
        <v>39.261392000000001</v>
      </c>
      <c r="G56" s="41">
        <v>27.756254999999999</v>
      </c>
      <c r="H56" s="42">
        <v>-29.303945718480897</v>
      </c>
      <c r="I56" s="40">
        <v>602.53408743123532</v>
      </c>
      <c r="J56" s="41">
        <v>733.66551071100912</v>
      </c>
      <c r="K56" s="43">
        <v>21.763320285964618</v>
      </c>
      <c r="L56" s="40">
        <v>80.500082000000006</v>
      </c>
      <c r="M56" s="41">
        <v>73.927914999999999</v>
      </c>
      <c r="N56" s="42">
        <v>-8.1641742923939002</v>
      </c>
      <c r="O56" s="40">
        <v>141.35195300000001</v>
      </c>
      <c r="P56" s="41">
        <v>99.925743999999995</v>
      </c>
      <c r="Q56" s="42">
        <v>-29.307135926165806</v>
      </c>
      <c r="R56" s="40">
        <v>569.50102415634831</v>
      </c>
      <c r="S56" s="41">
        <v>739.8285170636309</v>
      </c>
      <c r="T56" s="42">
        <v>29.90819782275258</v>
      </c>
      <c r="U56" s="40">
        <v>241.184844</v>
      </c>
      <c r="V56" s="41">
        <v>219.91238999999999</v>
      </c>
      <c r="W56" s="42">
        <v>-8.8199795837917598</v>
      </c>
      <c r="X56" s="40">
        <v>458.88518499999998</v>
      </c>
      <c r="Y56" s="41">
        <v>300.13345299999997</v>
      </c>
      <c r="Z56" s="42">
        <v>-34.595087657929078</v>
      </c>
      <c r="AA56" s="40">
        <v>525.58864806236886</v>
      </c>
      <c r="AB56" s="41">
        <v>732.71535645844858</v>
      </c>
      <c r="AC56" s="42">
        <v>39.408520172509711</v>
      </c>
    </row>
    <row r="57" spans="1:29" s="1" customFormat="1" x14ac:dyDescent="0.2">
      <c r="A57" s="50" t="s">
        <v>70</v>
      </c>
      <c r="B57" s="44" t="s">
        <v>95</v>
      </c>
      <c r="C57" s="45">
        <v>45.869222999999998</v>
      </c>
      <c r="D57" s="46">
        <v>30.716035000000002</v>
      </c>
      <c r="E57" s="47">
        <v>-33.035632628876222</v>
      </c>
      <c r="F57" s="45">
        <v>14.480273</v>
      </c>
      <c r="G57" s="46">
        <v>8.1027529999999999</v>
      </c>
      <c r="H57" s="47">
        <v>-44.042816043592545</v>
      </c>
      <c r="I57" s="45">
        <v>3167.7042967352895</v>
      </c>
      <c r="J57" s="46">
        <v>3790.8146774312386</v>
      </c>
      <c r="K57" s="48">
        <v>19.670724358272373</v>
      </c>
      <c r="L57" s="45">
        <v>148.66984600000001</v>
      </c>
      <c r="M57" s="46">
        <v>85.952353000000002</v>
      </c>
      <c r="N57" s="47">
        <v>-42.185752314561483</v>
      </c>
      <c r="O57" s="45">
        <v>47.688730999999997</v>
      </c>
      <c r="P57" s="46">
        <v>23.876187000000002</v>
      </c>
      <c r="Q57" s="47">
        <v>-49.93327249576005</v>
      </c>
      <c r="R57" s="45">
        <v>3117.5047622886004</v>
      </c>
      <c r="S57" s="46">
        <v>3599.9195767732931</v>
      </c>
      <c r="T57" s="47">
        <v>15.474389015224666</v>
      </c>
      <c r="U57" s="45">
        <v>600.35608200000001</v>
      </c>
      <c r="V57" s="46">
        <v>412.814302</v>
      </c>
      <c r="W57" s="47">
        <v>-31.238424265684383</v>
      </c>
      <c r="X57" s="45">
        <v>192.30771799999999</v>
      </c>
      <c r="Y57" s="46">
        <v>113.865917</v>
      </c>
      <c r="Z57" s="47">
        <v>-40.789731070491932</v>
      </c>
      <c r="AA57" s="45">
        <v>3121.8512093206787</v>
      </c>
      <c r="AB57" s="46">
        <v>3625.4422120009804</v>
      </c>
      <c r="AC57" s="47">
        <v>16.131166058675952</v>
      </c>
    </row>
    <row r="58" spans="1:29" s="1" customFormat="1" x14ac:dyDescent="0.2">
      <c r="A58" s="51" t="s">
        <v>96</v>
      </c>
      <c r="B58" s="39" t="s">
        <v>97</v>
      </c>
      <c r="C58" s="40">
        <v>26.068415999999999</v>
      </c>
      <c r="D58" s="41">
        <v>13.492305999999999</v>
      </c>
      <c r="E58" s="42">
        <v>-48.242708724611425</v>
      </c>
      <c r="F58" s="40">
        <v>8.5890000000000004</v>
      </c>
      <c r="G58" s="41">
        <v>3.7266849999999998</v>
      </c>
      <c r="H58" s="42">
        <v>-56.610955873792058</v>
      </c>
      <c r="I58" s="40">
        <v>3035.09325881942</v>
      </c>
      <c r="J58" s="41">
        <v>3620.4578600015834</v>
      </c>
      <c r="K58" s="43">
        <v>19.286544144276352</v>
      </c>
      <c r="L58" s="40">
        <v>90.307244999999995</v>
      </c>
      <c r="M58" s="41">
        <v>40.314686000000002</v>
      </c>
      <c r="N58" s="42">
        <v>-55.358303755141677</v>
      </c>
      <c r="O58" s="40">
        <v>30.201744999999999</v>
      </c>
      <c r="P58" s="41">
        <v>11.654935</v>
      </c>
      <c r="Q58" s="42">
        <v>-61.409729802036274</v>
      </c>
      <c r="R58" s="40">
        <v>2990.1333515662755</v>
      </c>
      <c r="S58" s="41">
        <v>3459.0228087930136</v>
      </c>
      <c r="T58" s="42">
        <v>15.68122227662947</v>
      </c>
      <c r="U58" s="40">
        <v>380.45567</v>
      </c>
      <c r="V58" s="41">
        <v>196.40822399999999</v>
      </c>
      <c r="W58" s="42">
        <v>-48.375529795626392</v>
      </c>
      <c r="X58" s="40">
        <v>128.61749</v>
      </c>
      <c r="Y58" s="41">
        <v>57.216031999999998</v>
      </c>
      <c r="Z58" s="42">
        <v>-55.514578927018412</v>
      </c>
      <c r="AA58" s="40">
        <v>2958.0399213201877</v>
      </c>
      <c r="AB58" s="41">
        <v>3432.7480801185234</v>
      </c>
      <c r="AC58" s="42">
        <v>16.048064644998817</v>
      </c>
    </row>
    <row r="59" spans="1:29" s="1" customFormat="1" ht="9.75" thickBot="1" x14ac:dyDescent="0.25">
      <c r="A59" s="60" t="s">
        <v>72</v>
      </c>
      <c r="B59" s="61" t="s">
        <v>72</v>
      </c>
      <c r="C59" s="53">
        <v>596.04764799999998</v>
      </c>
      <c r="D59" s="54">
        <v>666.4973839999999</v>
      </c>
      <c r="E59" s="55">
        <v>11.819480579512319</v>
      </c>
      <c r="F59" s="53" t="s">
        <v>73</v>
      </c>
      <c r="G59" s="54" t="s">
        <v>73</v>
      </c>
      <c r="H59" s="55" t="s">
        <v>73</v>
      </c>
      <c r="I59" s="53" t="s">
        <v>73</v>
      </c>
      <c r="J59" s="54" t="s">
        <v>73</v>
      </c>
      <c r="K59" s="62" t="s">
        <v>73</v>
      </c>
      <c r="L59" s="53">
        <v>1741.7474200000001</v>
      </c>
      <c r="M59" s="54">
        <v>1702.9175749999999</v>
      </c>
      <c r="N59" s="55">
        <v>-2.2293614191201239</v>
      </c>
      <c r="O59" s="53" t="s">
        <v>73</v>
      </c>
      <c r="P59" s="54" t="s">
        <v>73</v>
      </c>
      <c r="Q59" s="55" t="s">
        <v>73</v>
      </c>
      <c r="R59" s="53" t="s">
        <v>73</v>
      </c>
      <c r="S59" s="54" t="s">
        <v>73</v>
      </c>
      <c r="T59" s="55" t="s">
        <v>73</v>
      </c>
      <c r="U59" s="53">
        <v>6365.687672</v>
      </c>
      <c r="V59" s="54">
        <v>6905.9980039999991</v>
      </c>
      <c r="W59" s="55">
        <v>8.4878548845020774</v>
      </c>
      <c r="X59" s="53" t="s">
        <v>73</v>
      </c>
      <c r="Y59" s="54" t="s">
        <v>73</v>
      </c>
      <c r="Z59" s="55" t="s">
        <v>73</v>
      </c>
      <c r="AA59" s="53" t="s">
        <v>73</v>
      </c>
      <c r="AB59" s="54" t="s">
        <v>73</v>
      </c>
      <c r="AC59" s="55" t="s">
        <v>73</v>
      </c>
    </row>
    <row r="60" spans="1:29" s="1" customFormat="1" ht="2.1" customHeight="1" x14ac:dyDescent="0.2">
      <c r="A60" s="63"/>
      <c r="B60" s="63"/>
      <c r="C60" s="64"/>
      <c r="D60" s="64"/>
      <c r="E60" s="65"/>
      <c r="F60" s="66"/>
      <c r="G60" s="66"/>
      <c r="H60" s="67"/>
      <c r="I60" s="66"/>
      <c r="J60" s="66"/>
      <c r="K60" s="68"/>
      <c r="L60" s="64"/>
      <c r="M60" s="64"/>
      <c r="N60" s="65"/>
      <c r="O60" s="66"/>
      <c r="P60" s="66"/>
      <c r="Q60" s="67"/>
      <c r="R60" s="66"/>
      <c r="S60" s="66"/>
      <c r="T60" s="68"/>
      <c r="U60" s="29"/>
      <c r="V60" s="29"/>
      <c r="W60" s="30"/>
      <c r="X60" s="69"/>
      <c r="Y60" s="69"/>
      <c r="Z60" s="68"/>
      <c r="AA60" s="69"/>
      <c r="AB60" s="69"/>
      <c r="AC60" s="68"/>
    </row>
    <row r="61" spans="1:29" s="70" customFormat="1" ht="9" customHeight="1" x14ac:dyDescent="0.2">
      <c r="C61" s="71" t="str">
        <f>C2</f>
        <v>Março</v>
      </c>
      <c r="D61" s="71"/>
      <c r="E61" s="71"/>
      <c r="F61" s="71"/>
      <c r="G61" s="71"/>
      <c r="H61" s="71"/>
      <c r="I61" s="71"/>
      <c r="J61" s="71"/>
      <c r="K61" s="72"/>
      <c r="L61" s="71" t="str">
        <f>L2</f>
        <v>Janeiro - Março</v>
      </c>
      <c r="M61" s="71"/>
      <c r="N61" s="71"/>
      <c r="O61" s="71"/>
      <c r="P61" s="71"/>
      <c r="Q61" s="71"/>
      <c r="R61" s="71"/>
      <c r="S61" s="71"/>
      <c r="T61" s="72"/>
      <c r="U61" s="71" t="str">
        <f>U2</f>
        <v>Acumulado 12 meses</v>
      </c>
      <c r="V61" s="71"/>
      <c r="W61" s="71"/>
      <c r="X61" s="71"/>
      <c r="Y61" s="71"/>
      <c r="Z61" s="71"/>
      <c r="AA61" s="71"/>
      <c r="AB61" s="71"/>
      <c r="AC61" s="72"/>
    </row>
    <row r="62" spans="1:29" x14ac:dyDescent="0.2">
      <c r="C62" s="6" t="s">
        <v>98</v>
      </c>
      <c r="D62" s="6"/>
      <c r="E62" s="12"/>
      <c r="F62" s="73" t="s">
        <v>99</v>
      </c>
      <c r="G62" s="73"/>
      <c r="H62" s="73"/>
      <c r="I62" s="73" t="s">
        <v>100</v>
      </c>
      <c r="J62" s="74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</row>
    <row r="63" spans="1:29" ht="18" x14ac:dyDescent="0.2">
      <c r="A63" s="75"/>
      <c r="B63" s="76"/>
      <c r="C63" s="77" t="str">
        <f>$C$4</f>
        <v>2021</v>
      </c>
      <c r="D63" s="14" t="str">
        <f>$D$4</f>
        <v>2022</v>
      </c>
      <c r="E63" s="15" t="s">
        <v>7</v>
      </c>
      <c r="F63" s="77" t="str">
        <f>$C$4</f>
        <v>2021</v>
      </c>
      <c r="G63" s="14" t="str">
        <f>$D$4</f>
        <v>2022</v>
      </c>
      <c r="H63" s="15" t="s">
        <v>7</v>
      </c>
      <c r="I63" s="77" t="str">
        <f>$C$4</f>
        <v>2021</v>
      </c>
      <c r="J63" s="78" t="str">
        <f>$D$4</f>
        <v>2022</v>
      </c>
      <c r="K63" s="79"/>
      <c r="L63" s="77" t="str">
        <f>$C$4</f>
        <v>2021</v>
      </c>
      <c r="M63" s="14" t="str">
        <f>$D$4</f>
        <v>2022</v>
      </c>
      <c r="N63" s="15" t="s">
        <v>7</v>
      </c>
      <c r="O63" s="77" t="str">
        <f>$C$4</f>
        <v>2021</v>
      </c>
      <c r="P63" s="14" t="str">
        <f>$D$4</f>
        <v>2022</v>
      </c>
      <c r="Q63" s="15" t="s">
        <v>7</v>
      </c>
      <c r="R63" s="77" t="str">
        <f>$C$4</f>
        <v>2021</v>
      </c>
      <c r="S63" s="14" t="str">
        <f>$D$4</f>
        <v>2022</v>
      </c>
      <c r="U63" s="77" t="str">
        <f>$U$4</f>
        <v>Abril/20 - Março/21</v>
      </c>
      <c r="V63" s="14" t="str">
        <f>$V$4</f>
        <v>Abril/21 - Março/22</v>
      </c>
      <c r="W63" s="15" t="s">
        <v>7</v>
      </c>
      <c r="X63" s="77" t="str">
        <f>$U$4</f>
        <v>Abril/20 - Março/21</v>
      </c>
      <c r="Y63" s="14" t="str">
        <f>$V$4</f>
        <v>Abril/21 - Março/22</v>
      </c>
      <c r="Z63" s="15" t="s">
        <v>7</v>
      </c>
      <c r="AA63" s="77" t="str">
        <f>$U$4</f>
        <v>Abril/20 - Março/21</v>
      </c>
      <c r="AB63" s="14" t="str">
        <f>$V$4</f>
        <v>Abril/21 - Março/22</v>
      </c>
    </row>
    <row r="64" spans="1:29" x14ac:dyDescent="0.2">
      <c r="A64" s="80"/>
      <c r="B64" s="81" t="s">
        <v>101</v>
      </c>
      <c r="C64" s="82">
        <v>24335.759851999999</v>
      </c>
      <c r="D64" s="82">
        <v>29059.111602000001</v>
      </c>
      <c r="E64" s="36">
        <v>19.40909911474089</v>
      </c>
      <c r="F64" s="82">
        <v>17865.278864</v>
      </c>
      <c r="G64" s="82">
        <v>21711.121821000001</v>
      </c>
      <c r="H64" s="36">
        <v>21.526912545147493</v>
      </c>
      <c r="I64" s="83">
        <v>6470.4809879999993</v>
      </c>
      <c r="J64" s="83">
        <v>7347.9897810000002</v>
      </c>
      <c r="K64" s="79"/>
      <c r="L64" s="82">
        <v>55658.676724999998</v>
      </c>
      <c r="M64" s="82">
        <v>72283.064008999994</v>
      </c>
      <c r="N64" s="36">
        <v>29.868455849459473</v>
      </c>
      <c r="O64" s="82">
        <v>47571.843825999997</v>
      </c>
      <c r="P64" s="82">
        <v>60484.452166000003</v>
      </c>
      <c r="Q64" s="36">
        <v>27.14338419849669</v>
      </c>
      <c r="R64" s="83">
        <v>8086.8328990000009</v>
      </c>
      <c r="S64" s="83">
        <v>11798.611842999991</v>
      </c>
      <c r="U64" s="82">
        <v>216740.40324399999</v>
      </c>
      <c r="V64" s="82">
        <v>297438.964744</v>
      </c>
      <c r="W64" s="36">
        <v>37.23281875098845</v>
      </c>
      <c r="X64" s="82">
        <v>161052.308016</v>
      </c>
      <c r="Y64" s="82">
        <v>232320.65752000001</v>
      </c>
      <c r="Z64" s="36">
        <v>44.251678465185208</v>
      </c>
      <c r="AA64" s="83">
        <v>55688.095227999991</v>
      </c>
      <c r="AB64" s="83">
        <v>65118.307223999989</v>
      </c>
    </row>
    <row r="65" spans="1:29" x14ac:dyDescent="0.2">
      <c r="A65" s="84"/>
      <c r="B65" s="85" t="s">
        <v>72</v>
      </c>
      <c r="C65" s="79">
        <v>13102.185817</v>
      </c>
      <c r="D65" s="79">
        <v>14528.397985000001</v>
      </c>
      <c r="E65" s="42">
        <v>10.885299505900004</v>
      </c>
      <c r="F65" s="79">
        <v>16528.687066999999</v>
      </c>
      <c r="G65" s="79">
        <v>20295.996973000001</v>
      </c>
      <c r="H65" s="42">
        <v>22.792553883614541</v>
      </c>
      <c r="I65" s="86">
        <v>-3426.5012499999993</v>
      </c>
      <c r="J65" s="86">
        <v>-5767.5989879999997</v>
      </c>
      <c r="K65" s="79"/>
      <c r="L65" s="79">
        <v>32484.901445999996</v>
      </c>
      <c r="M65" s="79">
        <v>38468.603002999997</v>
      </c>
      <c r="N65" s="42">
        <v>18.419946777264418</v>
      </c>
      <c r="O65" s="79">
        <v>43710.961841999997</v>
      </c>
      <c r="P65" s="79">
        <v>56706.121818</v>
      </c>
      <c r="Q65" s="42">
        <v>29.729750681243328</v>
      </c>
      <c r="R65" s="86">
        <v>-11226.060396000001</v>
      </c>
      <c r="S65" s="86">
        <v>-18237.518815000003</v>
      </c>
      <c r="U65" s="79">
        <v>113891.44205499999</v>
      </c>
      <c r="V65" s="79">
        <v>166276.83147199999</v>
      </c>
      <c r="W65" s="42">
        <v>45.99589615495627</v>
      </c>
      <c r="X65" s="79">
        <v>147703.36490399999</v>
      </c>
      <c r="Y65" s="79">
        <v>216874.71884000002</v>
      </c>
      <c r="Z65" s="42">
        <v>46.831264799524398</v>
      </c>
      <c r="AA65" s="86">
        <v>-33811.922848999995</v>
      </c>
      <c r="AB65" s="86">
        <v>-50597.887368000025</v>
      </c>
    </row>
    <row r="66" spans="1:29" x14ac:dyDescent="0.2">
      <c r="A66" s="84"/>
      <c r="B66" s="81" t="s">
        <v>102</v>
      </c>
      <c r="C66" s="82">
        <v>11233.574035</v>
      </c>
      <c r="D66" s="82">
        <v>14530.713616999999</v>
      </c>
      <c r="E66" s="36">
        <v>29.350762025756303</v>
      </c>
      <c r="F66" s="82">
        <v>1336.591797</v>
      </c>
      <c r="G66" s="82">
        <v>1415.1248479999999</v>
      </c>
      <c r="H66" s="36">
        <v>5.8756197050040537</v>
      </c>
      <c r="I66" s="83">
        <v>9896.9822380000005</v>
      </c>
      <c r="J66" s="83">
        <v>13115.588769</v>
      </c>
      <c r="K66" s="79"/>
      <c r="L66" s="82">
        <v>23173.775279000001</v>
      </c>
      <c r="M66" s="82">
        <v>33814.461005999998</v>
      </c>
      <c r="N66" s="36">
        <v>45.916928074479735</v>
      </c>
      <c r="O66" s="82">
        <v>3860.8819840000001</v>
      </c>
      <c r="P66" s="82">
        <v>3778.330348</v>
      </c>
      <c r="Q66" s="36">
        <v>-2.1381548657043892</v>
      </c>
      <c r="R66" s="83">
        <v>19312.893295000002</v>
      </c>
      <c r="S66" s="83">
        <v>30036.130657999998</v>
      </c>
      <c r="U66" s="82">
        <v>102848.96118899999</v>
      </c>
      <c r="V66" s="82">
        <v>131162.13327200001</v>
      </c>
      <c r="W66" s="36">
        <v>27.528884838195331</v>
      </c>
      <c r="X66" s="82">
        <v>13348.943112000001</v>
      </c>
      <c r="Y66" s="82">
        <v>15445.938679999999</v>
      </c>
      <c r="Z66" s="36">
        <v>15.709075620487955</v>
      </c>
      <c r="AA66" s="83">
        <v>89500.018076999986</v>
      </c>
      <c r="AB66" s="83">
        <v>115716.19459200001</v>
      </c>
    </row>
    <row r="67" spans="1:29" x14ac:dyDescent="0.2">
      <c r="B67" s="87" t="s">
        <v>103</v>
      </c>
      <c r="C67" s="88">
        <v>46.160769597160474</v>
      </c>
      <c r="D67" s="88">
        <v>50.00398434754598</v>
      </c>
      <c r="E67" s="89" t="s">
        <v>73</v>
      </c>
      <c r="F67" s="88">
        <v>7.4815053667779132</v>
      </c>
      <c r="G67" s="88">
        <v>6.5179720314185969</v>
      </c>
      <c r="H67" s="89" t="s">
        <v>73</v>
      </c>
      <c r="I67" s="89" t="s">
        <v>73</v>
      </c>
      <c r="J67" s="89" t="s">
        <v>73</v>
      </c>
      <c r="L67" s="88">
        <v>41.63551245297775</v>
      </c>
      <c r="M67" s="88">
        <v>46.780613784979764</v>
      </c>
      <c r="N67" s="90" t="s">
        <v>73</v>
      </c>
      <c r="O67" s="88">
        <v>8.1158972902577862</v>
      </c>
      <c r="P67" s="88">
        <v>6.246779482486418</v>
      </c>
      <c r="Q67" s="89" t="s">
        <v>73</v>
      </c>
      <c r="R67" s="89" t="s">
        <v>73</v>
      </c>
      <c r="S67" s="89" t="s">
        <v>73</v>
      </c>
      <c r="T67" s="91"/>
      <c r="U67" s="88">
        <v>47.452602122002908</v>
      </c>
      <c r="V67" s="88">
        <v>44.09715902046954</v>
      </c>
      <c r="W67" s="90" t="s">
        <v>73</v>
      </c>
      <c r="X67" s="88">
        <v>8.2885761007993928</v>
      </c>
      <c r="Y67" s="88">
        <v>6.6485429427085236</v>
      </c>
      <c r="Z67" s="89" t="s">
        <v>73</v>
      </c>
      <c r="AA67" s="89" t="s">
        <v>73</v>
      </c>
      <c r="AB67" s="89" t="s">
        <v>73</v>
      </c>
      <c r="AC67" s="91"/>
    </row>
    <row r="68" spans="1:29" x14ac:dyDescent="0.2">
      <c r="B68" s="92" t="s">
        <v>104</v>
      </c>
      <c r="C68" s="92"/>
      <c r="D68" s="92"/>
      <c r="E68" s="92"/>
      <c r="F68" s="92"/>
      <c r="J68" s="91" t="s">
        <v>105</v>
      </c>
      <c r="P68" s="93" t="s">
        <v>106</v>
      </c>
      <c r="Q68" s="93"/>
      <c r="R68" s="93"/>
      <c r="S68" s="93"/>
      <c r="Y68" s="93" t="s">
        <v>107</v>
      </c>
      <c r="Z68" s="93"/>
      <c r="AA68" s="93"/>
      <c r="AB68" s="93"/>
    </row>
    <row r="69" spans="1:29" ht="11.45" customHeight="1" x14ac:dyDescent="0.2">
      <c r="B69" s="3" t="str">
        <f>"Dados extraídos em "&amp;LEFT('[1]12 meses'!M1,3)&amp;"/"&amp;[1]Mês!M3&amp;". Sujeitos a alteração."</f>
        <v>Dados extraídos em Abr/2022. Sujeitos a alteração.</v>
      </c>
      <c r="M69" s="94"/>
    </row>
    <row r="71" spans="1:29" x14ac:dyDescent="0.2">
      <c r="L71" s="95"/>
      <c r="U71" s="95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hyperlinks>
    <hyperlink ref="B68:E68" r:id="rId1" display="Fonte: AgroStat Brasil a partir dos dados da SECEX / MDIC" xr:uid="{A191F80A-CB29-4013-A53A-D1D3162CF3D7}"/>
    <hyperlink ref="B68:F68" r:id="rId2" display="Fonte: AgroStat Brasil a partir dos dados da SECEX / MDIC" xr:uid="{502DE8B2-FC89-49E6-88A8-DB375BC22812}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2022-04-13T19:04:33Z</dcterms:created>
  <dcterms:modified xsi:type="dcterms:W3CDTF">2022-04-13T19:07:06Z</dcterms:modified>
</cp:coreProperties>
</file>