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pa\Sumários\Sumários\Web\"/>
    </mc:Choice>
  </mc:AlternateContent>
  <xr:revisionPtr revIDLastSave="38" documentId="13_ncr:1_{EF0DD6CB-63BD-400B-A756-1F14784DD48B}" xr6:coauthVersionLast="47" xr6:coauthVersionMax="47" xr10:uidLastSave="{2A24B537-81F3-4172-A932-1C834090A3B4}"/>
  <bookViews>
    <workbookView xWindow="28680" yWindow="855" windowWidth="29040" windowHeight="15720" tabRatio="653" activeTab="2" xr2:uid="{00000000-000D-0000-FFFF-FFFF00000000}"/>
  </bookViews>
  <sheets>
    <sheet name="Oferta e Demanda" sheetId="12" r:id="rId1"/>
    <sheet name="Área e Produção" sheetId="13" r:id="rId2"/>
    <sheet name="Comércio Exterior - Mensal" sheetId="4" r:id="rId3"/>
    <sheet name="Comércio Exterior - Destinos" sheetId="10" r:id="rId4"/>
    <sheet name="Comércio Exterior - Portos" sheetId="11" r:id="rId5"/>
    <sheet name="Gráficos de Preços" sheetId="7" r:id="rId6"/>
    <sheet name="base_algodao" sheetId="14" state="hidden" r:id="rId7"/>
    <sheet name="usda_consulta_algodao" sheetId="15" state="hidden" r:id="rId8"/>
  </sheets>
  <externalReferences>
    <externalReference r:id="rId9"/>
    <externalReference r:id="rId10"/>
  </externalReferences>
  <definedNames>
    <definedName name="_xlnm.Print_Area" localSheetId="6">base_algodao!$A$1:$I$78</definedName>
    <definedName name="_xlnm.Print_Area" localSheetId="3">'Comércio Exterior - Destinos'!$A$2:$U$33</definedName>
    <definedName name="_xlnm.Print_Area" localSheetId="2">'Comércio Exterior - Mensal'!$A$2:$U$37</definedName>
    <definedName name="_xlnm.Print_Area" localSheetId="4">'Comércio Exterior - Portos'!$A$2:$U$29</definedName>
    <definedName name="_xlnm.Print_Area" localSheetId="0">'Oferta e Demanda'!$A$2:$I$35</definedName>
    <definedName name="DadosExternos_1" localSheetId="7" hidden="1">usda_consulta_algodao!$A$1:$L$25</definedName>
  </definedNames>
  <calcPr calcId="191028"/>
  <pivotCaches>
    <pivotCache cacheId="459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7" i="14" l="1"/>
  <c r="I76" i="14"/>
  <c r="H76" i="14"/>
  <c r="G76" i="14"/>
  <c r="F76" i="14"/>
  <c r="E76" i="14"/>
  <c r="D76" i="14"/>
  <c r="C76" i="14"/>
  <c r="B76" i="14"/>
  <c r="A76" i="14"/>
  <c r="I75" i="14"/>
  <c r="H75" i="14"/>
  <c r="G75" i="14"/>
  <c r="F75" i="14"/>
  <c r="E75" i="14"/>
  <c r="D75" i="14"/>
  <c r="C75" i="14"/>
  <c r="B75" i="14"/>
  <c r="A75" i="14"/>
  <c r="I74" i="14"/>
  <c r="H74" i="14"/>
  <c r="G74" i="14"/>
  <c r="F74" i="14"/>
  <c r="E74" i="14"/>
  <c r="D74" i="14"/>
  <c r="C74" i="14"/>
  <c r="B74" i="14"/>
  <c r="A74" i="14"/>
  <c r="I73" i="14"/>
  <c r="H73" i="14"/>
  <c r="G73" i="14"/>
  <c r="F73" i="14"/>
  <c r="E73" i="14"/>
  <c r="D73" i="14"/>
  <c r="C73" i="14"/>
  <c r="B73" i="14"/>
  <c r="A73" i="14"/>
  <c r="I72" i="14"/>
  <c r="H72" i="14"/>
  <c r="G72" i="14"/>
  <c r="F72" i="14"/>
  <c r="E72" i="14"/>
  <c r="D72" i="14"/>
  <c r="C72" i="14"/>
  <c r="B72" i="14"/>
  <c r="A72" i="14"/>
  <c r="I71" i="14"/>
  <c r="H71" i="14"/>
  <c r="G71" i="14"/>
  <c r="F71" i="14"/>
  <c r="E71" i="14"/>
  <c r="D71" i="14"/>
  <c r="C71" i="14"/>
  <c r="B71" i="14"/>
  <c r="A71" i="14"/>
  <c r="I70" i="14"/>
  <c r="H70" i="14"/>
  <c r="G70" i="14"/>
  <c r="F70" i="14"/>
  <c r="E70" i="14"/>
  <c r="D70" i="14"/>
  <c r="C70" i="14"/>
  <c r="B70" i="14"/>
  <c r="A70" i="14"/>
  <c r="I69" i="14"/>
  <c r="H69" i="14"/>
  <c r="G69" i="14"/>
  <c r="F69" i="14"/>
  <c r="E69" i="14"/>
  <c r="D69" i="14"/>
  <c r="C69" i="14"/>
  <c r="B69" i="14"/>
  <c r="A69" i="14"/>
  <c r="I68" i="14"/>
  <c r="H68" i="14"/>
  <c r="G68" i="14"/>
  <c r="F68" i="14"/>
  <c r="E68" i="14"/>
  <c r="D68" i="14"/>
  <c r="C68" i="14"/>
  <c r="B68" i="14"/>
  <c r="A68" i="14"/>
  <c r="I67" i="14"/>
  <c r="H67" i="14"/>
  <c r="G67" i="14"/>
  <c r="F67" i="14"/>
  <c r="E67" i="14"/>
  <c r="D67" i="14"/>
  <c r="C67" i="14"/>
  <c r="B67" i="14"/>
  <c r="A67" i="14"/>
  <c r="I66" i="14"/>
  <c r="H66" i="14"/>
  <c r="G66" i="14"/>
  <c r="F66" i="14"/>
  <c r="E66" i="14"/>
  <c r="D66" i="14"/>
  <c r="C66" i="14"/>
  <c r="B66" i="14"/>
  <c r="A66" i="14"/>
  <c r="I65" i="14"/>
  <c r="H65" i="14"/>
  <c r="G65" i="14"/>
  <c r="F65" i="14"/>
  <c r="E65" i="14"/>
  <c r="D65" i="14"/>
  <c r="C65" i="14"/>
  <c r="B65" i="14"/>
  <c r="A65" i="14"/>
  <c r="H64" i="14"/>
  <c r="G64" i="14"/>
  <c r="F64" i="14"/>
  <c r="B64" i="14"/>
  <c r="A64" i="14"/>
  <c r="A60" i="14"/>
  <c r="E64" i="14"/>
  <c r="D64" i="14"/>
  <c r="C64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4A3BA1B-6465-4751-9608-6D882802C09B}" keepAlive="1" name="Consulta - usda_consulta_algodao" description="Conexão com a consulta 'usda_consulta_algodao' na pasta de trabalho." type="5" refreshedVersion="8" background="1" saveData="1">
    <dbPr connection="Provider=Microsoft.Mashup.OleDb.1;Data Source=$Workbook$;Location=usda_consulta_algodao;Extended Properties=&quot;&quot;" command="SELECT * FROM [usda_consulta_algodao]"/>
  </connection>
</connections>
</file>

<file path=xl/sharedStrings.xml><?xml version="1.0" encoding="utf-8"?>
<sst xmlns="http://schemas.openxmlformats.org/spreadsheetml/2006/main" count="384" uniqueCount="187">
  <si>
    <t>Algodão em pluma - Quadros de Suprimento (mil t)</t>
  </si>
  <si>
    <t>Safra</t>
  </si>
  <si>
    <t>Estoque Inicial</t>
  </si>
  <si>
    <t>Produção</t>
  </si>
  <si>
    <t>Importação</t>
  </si>
  <si>
    <t xml:space="preserve">Suprimento </t>
  </si>
  <si>
    <t xml:space="preserve">Consumo </t>
  </si>
  <si>
    <t>Exportação</t>
  </si>
  <si>
    <t>Estoque Final</t>
  </si>
  <si>
    <t>Relação % Estoque Final / Consumo</t>
  </si>
  <si>
    <t>Mundo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</si>
  <si>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</si>
  <si>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</si>
  <si>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</si>
  <si>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</si>
  <si>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</si>
  <si>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</si>
  <si>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</si>
  <si>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</si>
  <si>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</si>
  <si>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</si>
  <si>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2026/2027</t>
  </si>
  <si>
    <t>Fonte: Usda (www.usda.gov) - setembro-2026</t>
  </si>
  <si>
    <r>
      <t>Brasil</t>
    </r>
    <r>
      <rPr>
        <sz val="12"/>
        <rFont val="Calibri"/>
        <family val="2"/>
        <scheme val="minor"/>
      </rPr>
      <t xml:space="preserve"> (mil toneladas)</t>
    </r>
  </si>
  <si>
    <t>Rel. % Est. Final/ Consumo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</si>
  <si>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</si>
  <si>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</si>
  <si>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</si>
  <si>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</si>
  <si>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</si>
  <si>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</si>
  <si>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</si>
  <si>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</si>
  <si>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</si>
  <si>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</si>
  <si>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</si>
  <si>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</si>
  <si>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Fonte: Conab (www.conab.gov.br) - Safra 2025/26 - 12° Levantamento da safra de grãos - setembro-2026</t>
  </si>
  <si>
    <t>Algodão em pluma – Safras 2024/25 e 2025/26</t>
  </si>
  <si>
    <t>Comparativo de área, produtividade e produção</t>
  </si>
  <si>
    <t>REGIÃO/UF</t>
  </si>
  <si>
    <t>ÁREA (Em mil ha)</t>
  </si>
  <si>
    <t>PRODUTIVIDADE (Em kg/ha)</t>
  </si>
  <si>
    <t>PRODUÇÃO (Em mil t)</t>
  </si>
  <si>
    <t>Safra 24/25</t>
  </si>
  <si>
    <t>Safra 25/26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</si>
  <si>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</si>
  <si>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</si>
  <si>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</si>
  <si>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</si>
  <si>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</si>
  <si>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</si>
  <si>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</si>
  <si>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</si>
  <si>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</si>
  <si>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</si>
  <si>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</si>
  <si>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</si>
  <si>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</si>
  <si>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</si>
  <si>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</si>
  <si>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</si>
  <si>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</si>
  <si>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</si>
  <si>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</si>
  <si>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</si>
  <si>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</si>
  <si>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</si>
  <si>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</si>
  <si>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</si>
  <si>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</si>
  <si>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</si>
  <si>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</si>
  <si>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</si>
  <si>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</si>
  <si>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</si>
  <si>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</si>
  <si>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</si>
  <si>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</si>
  <si>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</si>
  <si>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</si>
  <si>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</si>
  <si>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</si>
  <si>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</si>
  <si>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</si>
  <si>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</si>
  <si>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</si>
  <si>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</si>
  <si>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</si>
  <si>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</si>
  <si>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BRASIL</t>
  </si>
  <si>
    <t>Exportações e Importações de Algodão em pluma - Mensal - Valor: US$ milhões - Qtde: mil toneladas</t>
  </si>
  <si>
    <t>Operação/Mês</t>
  </si>
  <si>
    <t>Valor</t>
  </si>
  <si>
    <t>Qtde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</si>
  <si>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</si>
  <si>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</si>
  <si>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</si>
  <si>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</si>
  <si>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</si>
  <si>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</si>
  <si>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</si>
  <si>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</si>
  <si>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</si>
  <si>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</si>
  <si>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</si>
  <si>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</si>
  <si>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Ministério da Fazenda/Decex/Secex (www.comexstat.mdic.gov.br) - 31/08/2026, inclusive.</t>
  </si>
  <si>
    <t>NCM's utilizados:</t>
  </si>
  <si>
    <t>52010010Algodão não cardado nem penteado, não debulhado</t>
  </si>
  <si>
    <t>52010020Algodão não cardado nem penteado, simplesmente debulhado</t>
  </si>
  <si>
    <t>52010090Outros tipos de algodão não cardado nem penteado</t>
  </si>
  <si>
    <t>Exportações de Algodão em pluma - Principais destinos - Valor: US$ milhões - Qtde: mil toneladas</t>
  </si>
  <si>
    <t>País</t>
  </si>
  <si>
    <t>China</t>
  </si>
  <si>
    <t>Vietnã</t>
  </si>
  <si>
    <t>Bangladesh</t>
  </si>
  <si>
    <t>Paquistão</t>
  </si>
  <si>
    <t>Turquia</t>
  </si>
  <si>
    <t>Indonésia</t>
  </si>
  <si>
    <t>Índia</t>
  </si>
  <si>
    <t>Malásia</t>
  </si>
  <si>
    <t>Coreia do Sul</t>
  </si>
  <si>
    <t>Egito</t>
  </si>
  <si>
    <t>Tailândia</t>
  </si>
  <si>
    <t>Portugal</t>
  </si>
  <si>
    <t>Maurício</t>
  </si>
  <si>
    <t>Argélia</t>
  </si>
  <si>
    <t>Japão</t>
  </si>
  <si>
    <t>Itália</t>
  </si>
  <si>
    <t>Colômbia</t>
  </si>
  <si>
    <t>Taiwan (Formosa)</t>
  </si>
  <si>
    <t>Argentina</t>
  </si>
  <si>
    <t>Singapura</t>
  </si>
  <si>
    <t>Subtotal</t>
  </si>
  <si>
    <t>Outros</t>
  </si>
  <si>
    <t>Total Geral</t>
  </si>
  <si>
    <t>Exportações de Algodão em pluma - Principais portos - Valor: US$ milhões - Qtde: mil toneladas</t>
  </si>
  <si>
    <t>Porto</t>
  </si>
  <si>
    <t>Santos</t>
  </si>
  <si>
    <t>Paranaguá</t>
  </si>
  <si>
    <t>Salvador</t>
  </si>
  <si>
    <t>São Francisco do Sul</t>
  </si>
  <si>
    <t>Sul Outros</t>
  </si>
  <si>
    <t>SE Outros</t>
  </si>
  <si>
    <t>Manaus</t>
  </si>
  <si>
    <t>CO Outros</t>
  </si>
  <si>
    <t>Rio Grande</t>
  </si>
  <si>
    <t>Rio de Janeiro</t>
  </si>
  <si>
    <t>Total</t>
  </si>
  <si>
    <t xml:space="preserve"> Preços Mínimos de Garantia de Algodão em pluma</t>
  </si>
  <si>
    <t>Produto</t>
  </si>
  <si>
    <t>UF</t>
  </si>
  <si>
    <t>Tp/Classe Básico</t>
  </si>
  <si>
    <t>R$/@</t>
  </si>
  <si>
    <t>Inicio Vigência</t>
  </si>
  <si>
    <t>Safra 2022/2023</t>
  </si>
  <si>
    <t>Brasil</t>
  </si>
  <si>
    <t>SLM 41.4</t>
  </si>
  <si>
    <t>Safra 2023/2024</t>
  </si>
  <si>
    <t>Safra 2024/2025</t>
  </si>
  <si>
    <t>Safra 2025/2026</t>
  </si>
  <si>
    <t>Fonte: Conab</t>
  </si>
  <si>
    <t>Multiplicador bales para kg</t>
  </si>
  <si>
    <t>Rótulos de Linha</t>
  </si>
  <si>
    <t>Soma de Estoque_Inicial</t>
  </si>
  <si>
    <t>Soma de Producao_</t>
  </si>
  <si>
    <t>Soma de Importacao_</t>
  </si>
  <si>
    <t>Soma de Suprimento_Total</t>
  </si>
  <si>
    <t>Soma de Uso_Domestico</t>
  </si>
  <si>
    <t>Soma de Exportacao_</t>
  </si>
  <si>
    <t>Soma de Estoque_Final</t>
  </si>
  <si>
    <t>Soma de Relacao_algodao</t>
  </si>
  <si>
    <t>Produto_</t>
  </si>
  <si>
    <t>Pais_</t>
  </si>
  <si>
    <t>Ano_</t>
  </si>
  <si>
    <t>Estoque_Inicial</t>
  </si>
  <si>
    <t>Producao_</t>
  </si>
  <si>
    <t>Importacao_</t>
  </si>
  <si>
    <t>Suprimento_Total</t>
  </si>
  <si>
    <t>Exportacao_</t>
  </si>
  <si>
    <t>Consumo_Domestico</t>
  </si>
  <si>
    <t>Uso_Domestico</t>
  </si>
  <si>
    <t>Estoque_Final</t>
  </si>
  <si>
    <t>Relacao_algodao</t>
  </si>
  <si>
    <t>Algodão</t>
  </si>
  <si>
    <t>2015/2016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</si>
</sst>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(* #,##0.00_);_(* \(#,##0.00\);_(* &quot;-&quot;??_);_(@_)"/>
    <numFmt numFmtId="165" formatCode="#,##0.0"/>
    <numFmt numFmtId="166" formatCode="_(* #,##0.0_);_(* \(#,##0.0\);_(* \-?_);_(@_)"/>
    <numFmt numFmtId="167" formatCode="_(* #,##0_);_(* \(#,##0\);_(* \-_);_(@_)"/>
    <numFmt numFmtId="168" formatCode="_(* #,##0.0_);_(* \(#,##0.0\);_(* \-_);_(@_)"/>
  </numFmts>
  <fonts count="2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Tahoma"/>
      <family val="2"/>
    </font>
    <font>
      <sz val="7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name val="Arial"/>
      <family val="2"/>
    </font>
    <font>
      <sz val="12"/>
      <name val="Arial Narrow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465866"/>
      <name val="Calibri"/>
      <family val="2"/>
      <scheme val="minor"/>
    </font>
    <font>
      <sz val="10"/>
      <color rgb="FF465866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EDEDED"/>
        <bgColor indexed="64"/>
      </patternFill>
    </fill>
    <fill>
      <patternFill patternType="solid">
        <fgColor rgb="FFDADADA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indexed="64"/>
      </right>
      <top/>
      <bottom style="thin">
        <color theme="9" tint="0.399975585192419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164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39">
    <xf numFmtId="0" fontId="0" fillId="0" borderId="0" xfId="0"/>
    <xf numFmtId="41" fontId="1" fillId="0" borderId="0" xfId="0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1" fontId="10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8" fillId="0" borderId="0" xfId="3" applyFont="1" applyAlignment="1">
      <alignment vertical="center"/>
    </xf>
    <xf numFmtId="0" fontId="6" fillId="0" borderId="0" xfId="3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/>
    <xf numFmtId="0" fontId="0" fillId="0" borderId="0" xfId="0" applyAlignment="1">
      <alignment horizontal="left" indent="1"/>
    </xf>
    <xf numFmtId="0" fontId="0" fillId="0" borderId="2" xfId="0" applyBorder="1" applyAlignment="1">
      <alignment horizontal="left" indent="1"/>
    </xf>
    <xf numFmtId="3" fontId="0" fillId="0" borderId="13" xfId="0" applyNumberFormat="1" applyBorder="1"/>
    <xf numFmtId="0" fontId="0" fillId="6" borderId="3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2" fillId="0" borderId="0" xfId="0" applyFont="1"/>
    <xf numFmtId="0" fontId="11" fillId="7" borderId="5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left"/>
    </xf>
    <xf numFmtId="3" fontId="11" fillId="6" borderId="17" xfId="0" applyNumberFormat="1" applyFont="1" applyFill="1" applyBorder="1"/>
    <xf numFmtId="3" fontId="11" fillId="6" borderId="17" xfId="0" applyNumberFormat="1" applyFont="1" applyFill="1" applyBorder="1" applyAlignment="1">
      <alignment horizontal="center"/>
    </xf>
    <xf numFmtId="3" fontId="0" fillId="0" borderId="16" xfId="0" applyNumberFormat="1" applyBorder="1"/>
    <xf numFmtId="165" fontId="0" fillId="0" borderId="1" xfId="0" applyNumberFormat="1" applyBorder="1" applyAlignment="1">
      <alignment horizontal="center"/>
    </xf>
    <xf numFmtId="3" fontId="0" fillId="0" borderId="9" xfId="0" applyNumberFormat="1" applyBorder="1"/>
    <xf numFmtId="0" fontId="11" fillId="7" borderId="6" xfId="0" applyFont="1" applyFill="1" applyBorder="1" applyAlignment="1">
      <alignment horizontal="center" vertical="center" wrapText="1"/>
    </xf>
    <xf numFmtId="0" fontId="0" fillId="8" borderId="0" xfId="0" applyFill="1"/>
    <xf numFmtId="0" fontId="15" fillId="0" borderId="0" xfId="2" applyFont="1" applyAlignment="1">
      <alignment horizontal="left" vertical="center"/>
    </xf>
    <xf numFmtId="0" fontId="11" fillId="9" borderId="19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1" fillId="9" borderId="15" xfId="0" applyFont="1" applyFill="1" applyBorder="1" applyAlignment="1">
      <alignment horizontal="center" vertical="center" wrapText="1"/>
    </xf>
    <xf numFmtId="41" fontId="16" fillId="0" borderId="0" xfId="0" applyNumberFormat="1" applyFont="1" applyAlignment="1">
      <alignment vertical="center"/>
    </xf>
    <xf numFmtId="0" fontId="11" fillId="9" borderId="5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left" vertical="center"/>
    </xf>
    <xf numFmtId="41" fontId="18" fillId="0" borderId="0" xfId="0" applyNumberFormat="1" applyFont="1" applyAlignment="1">
      <alignment vertical="center"/>
    </xf>
    <xf numFmtId="166" fontId="19" fillId="10" borderId="21" xfId="0" applyNumberFormat="1" applyFont="1" applyFill="1" applyBorder="1" applyAlignment="1">
      <alignment horizontal="center" vertical="center"/>
    </xf>
    <xf numFmtId="167" fontId="19" fillId="10" borderId="21" xfId="0" applyNumberFormat="1" applyFont="1" applyFill="1" applyBorder="1" applyAlignment="1">
      <alignment horizontal="center" vertical="center"/>
    </xf>
    <xf numFmtId="166" fontId="20" fillId="0" borderId="21" xfId="0" applyNumberFormat="1" applyFont="1" applyBorder="1" applyAlignment="1">
      <alignment vertical="center"/>
    </xf>
    <xf numFmtId="167" fontId="20" fillId="0" borderId="21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horizontal="center" vertical="center"/>
    </xf>
    <xf numFmtId="166" fontId="19" fillId="11" borderId="21" xfId="0" applyNumberFormat="1" applyFont="1" applyFill="1" applyBorder="1" applyAlignment="1">
      <alignment horizontal="center" vertical="center"/>
    </xf>
    <xf numFmtId="167" fontId="19" fillId="11" borderId="21" xfId="0" applyNumberFormat="1" applyFont="1" applyFill="1" applyBorder="1" applyAlignment="1">
      <alignment horizontal="center" vertical="center"/>
    </xf>
    <xf numFmtId="41" fontId="17" fillId="0" borderId="0" xfId="0" applyNumberFormat="1" applyFont="1" applyAlignment="1">
      <alignment vertical="center"/>
    </xf>
    <xf numFmtId="41" fontId="22" fillId="0" borderId="0" xfId="0" applyNumberFormat="1" applyFont="1" applyAlignment="1">
      <alignment vertical="center"/>
    </xf>
    <xf numFmtId="165" fontId="21" fillId="5" borderId="21" xfId="0" applyNumberFormat="1" applyFont="1" applyFill="1" applyBorder="1" applyAlignment="1">
      <alignment horizontal="center" vertical="center"/>
    </xf>
    <xf numFmtId="165" fontId="21" fillId="5" borderId="23" xfId="0" applyNumberFormat="1" applyFont="1" applyFill="1" applyBorder="1" applyAlignment="1">
      <alignment horizontal="center" vertical="center"/>
    </xf>
    <xf numFmtId="165" fontId="19" fillId="10" borderId="22" xfId="0" applyNumberFormat="1" applyFont="1" applyFill="1" applyBorder="1" applyAlignment="1">
      <alignment vertical="center"/>
    </xf>
    <xf numFmtId="166" fontId="19" fillId="10" borderId="23" xfId="0" applyNumberFormat="1" applyFont="1" applyFill="1" applyBorder="1" applyAlignment="1">
      <alignment horizontal="center" vertical="center"/>
    </xf>
    <xf numFmtId="165" fontId="20" fillId="0" borderId="22" xfId="0" applyNumberFormat="1" applyFont="1" applyBorder="1" applyAlignment="1">
      <alignment horizontal="left" vertical="center" indent="1"/>
    </xf>
    <xf numFmtId="166" fontId="20" fillId="0" borderId="23" xfId="0" applyNumberFormat="1" applyFont="1" applyBorder="1" applyAlignment="1">
      <alignment vertical="center"/>
    </xf>
    <xf numFmtId="165" fontId="19" fillId="11" borderId="22" xfId="0" applyNumberFormat="1" applyFont="1" applyFill="1" applyBorder="1" applyAlignment="1">
      <alignment vertical="center"/>
    </xf>
    <xf numFmtId="166" fontId="19" fillId="11" borderId="23" xfId="0" applyNumberFormat="1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/>
    </xf>
    <xf numFmtId="3" fontId="0" fillId="0" borderId="10" xfId="0" applyNumberFormat="1" applyBorder="1" applyAlignment="1">
      <alignment horizontal="left"/>
    </xf>
    <xf numFmtId="3" fontId="0" fillId="0" borderId="8" xfId="0" applyNumberFormat="1" applyBorder="1" applyAlignment="1">
      <alignment horizontal="right"/>
    </xf>
    <xf numFmtId="3" fontId="0" fillId="0" borderId="15" xfId="0" applyNumberFormat="1" applyBorder="1" applyAlignment="1">
      <alignment horizontal="left"/>
    </xf>
    <xf numFmtId="3" fontId="0" fillId="0" borderId="16" xfId="0" applyNumberFormat="1" applyBorder="1" applyAlignment="1">
      <alignment horizontal="right"/>
    </xf>
    <xf numFmtId="3" fontId="0" fillId="0" borderId="11" xfId="0" applyNumberFormat="1" applyBorder="1" applyAlignment="1">
      <alignment horizontal="left"/>
    </xf>
    <xf numFmtId="3" fontId="0" fillId="0" borderId="9" xfId="0" applyNumberFormat="1" applyBorder="1" applyAlignment="1">
      <alignment horizontal="right"/>
    </xf>
    <xf numFmtId="0" fontId="11" fillId="7" borderId="3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5" fillId="0" borderId="0" xfId="3" applyFont="1"/>
    <xf numFmtId="0" fontId="12" fillId="0" borderId="0" xfId="0" applyFont="1" applyAlignment="1">
      <alignment horizontal="center"/>
    </xf>
    <xf numFmtId="0" fontId="11" fillId="9" borderId="3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5" fillId="0" borderId="0" xfId="3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center" vertical="center" wrapText="1"/>
    </xf>
    <xf numFmtId="9" fontId="0" fillId="0" borderId="18" xfId="5" applyFont="1" applyBorder="1" applyAlignment="1">
      <alignment horizontal="center"/>
    </xf>
    <xf numFmtId="9" fontId="0" fillId="0" borderId="1" xfId="5" applyFont="1" applyBorder="1" applyAlignment="1">
      <alignment horizontal="center"/>
    </xf>
    <xf numFmtId="9" fontId="0" fillId="0" borderId="13" xfId="5" applyFont="1" applyBorder="1" applyAlignment="1">
      <alignment horizontal="center"/>
    </xf>
    <xf numFmtId="9" fontId="0" fillId="0" borderId="12" xfId="5" applyFon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168" fontId="0" fillId="6" borderId="6" xfId="0" applyNumberFormat="1" applyFill="1" applyBorder="1" applyAlignment="1">
      <alignment horizontal="right" vertical="center"/>
    </xf>
    <xf numFmtId="168" fontId="0" fillId="6" borderId="4" xfId="0" applyNumberFormat="1" applyFill="1" applyBorder="1" applyAlignment="1">
      <alignment horizontal="right" vertical="center"/>
    </xf>
    <xf numFmtId="168" fontId="0" fillId="6" borderId="3" xfId="0" applyNumberFormat="1" applyFill="1" applyBorder="1" applyAlignment="1">
      <alignment horizontal="right" vertical="center"/>
    </xf>
    <xf numFmtId="168" fontId="0" fillId="0" borderId="1" xfId="0" applyNumberFormat="1" applyBorder="1" applyAlignment="1">
      <alignment horizontal="right" vertical="center"/>
    </xf>
    <xf numFmtId="168" fontId="0" fillId="0" borderId="15" xfId="0" applyNumberFormat="1" applyBorder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168" fontId="0" fillId="0" borderId="13" xfId="0" applyNumberFormat="1" applyBorder="1" applyAlignment="1">
      <alignment horizontal="right" vertical="center"/>
    </xf>
    <xf numFmtId="168" fontId="0" fillId="0" borderId="11" xfId="0" applyNumberFormat="1" applyBorder="1" applyAlignment="1">
      <alignment horizontal="right" vertical="center"/>
    </xf>
    <xf numFmtId="168" fontId="0" fillId="0" borderId="2" xfId="0" applyNumberFormat="1" applyBorder="1" applyAlignment="1">
      <alignment horizontal="right" vertical="center"/>
    </xf>
    <xf numFmtId="168" fontId="0" fillId="4" borderId="6" xfId="0" applyNumberFormat="1" applyFill="1" applyBorder="1" applyAlignment="1">
      <alignment horizontal="right" vertical="center"/>
    </xf>
    <xf numFmtId="168" fontId="0" fillId="4" borderId="4" xfId="0" applyNumberFormat="1" applyFill="1" applyBorder="1" applyAlignment="1">
      <alignment horizontal="right" vertical="center"/>
    </xf>
    <xf numFmtId="168" fontId="0" fillId="4" borderId="3" xfId="0" applyNumberFormat="1" applyFill="1" applyBorder="1" applyAlignment="1">
      <alignment horizontal="right" vertical="center"/>
    </xf>
    <xf numFmtId="168" fontId="0" fillId="0" borderId="12" xfId="0" applyNumberFormat="1" applyBorder="1" applyAlignment="1">
      <alignment vertical="center"/>
    </xf>
    <xf numFmtId="168" fontId="0" fillId="0" borderId="10" xfId="0" applyNumberFormat="1" applyBorder="1" applyAlignment="1">
      <alignment vertical="center"/>
    </xf>
    <xf numFmtId="168" fontId="0" fillId="0" borderId="14" xfId="0" applyNumberForma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0" fillId="0" borderId="15" xfId="0" applyNumberFormat="1" applyBorder="1" applyAlignment="1">
      <alignment vertical="center"/>
    </xf>
    <xf numFmtId="168" fontId="0" fillId="0" borderId="0" xfId="0" applyNumberFormat="1" applyAlignment="1">
      <alignment vertical="center"/>
    </xf>
    <xf numFmtId="168" fontId="0" fillId="3" borderId="6" xfId="0" applyNumberFormat="1" applyFill="1" applyBorder="1" applyAlignment="1">
      <alignment vertical="center"/>
    </xf>
    <xf numFmtId="168" fontId="0" fillId="3" borderId="4" xfId="0" applyNumberFormat="1" applyFill="1" applyBorder="1" applyAlignment="1">
      <alignment vertical="center"/>
    </xf>
    <xf numFmtId="168" fontId="0" fillId="3" borderId="3" xfId="0" applyNumberFormat="1" applyFill="1" applyBorder="1" applyAlignment="1">
      <alignment vertical="center"/>
    </xf>
    <xf numFmtId="168" fontId="0" fillId="0" borderId="8" xfId="0" applyNumberFormat="1" applyBorder="1" applyAlignment="1">
      <alignment vertical="center"/>
    </xf>
    <xf numFmtId="168" fontId="0" fillId="0" borderId="16" xfId="0" applyNumberFormat="1" applyBorder="1" applyAlignment="1">
      <alignment vertical="center"/>
    </xf>
    <xf numFmtId="168" fontId="11" fillId="9" borderId="5" xfId="0" applyNumberFormat="1" applyFont="1" applyFill="1" applyBorder="1" applyAlignment="1">
      <alignment vertical="center"/>
    </xf>
    <xf numFmtId="168" fontId="11" fillId="9" borderId="4" xfId="0" applyNumberFormat="1" applyFont="1" applyFill="1" applyBorder="1" applyAlignment="1">
      <alignment vertical="center"/>
    </xf>
    <xf numFmtId="168" fontId="11" fillId="9" borderId="3" xfId="0" applyNumberFormat="1" applyFont="1" applyFill="1" applyBorder="1" applyAlignment="1">
      <alignment vertical="center"/>
    </xf>
    <xf numFmtId="164" fontId="26" fillId="0" borderId="7" xfId="4" applyFont="1" applyFill="1" applyBorder="1" applyAlignment="1">
      <alignment vertical="center"/>
    </xf>
    <xf numFmtId="17" fontId="26" fillId="0" borderId="13" xfId="0" applyNumberFormat="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41" fontId="13" fillId="0" borderId="0" xfId="0" applyNumberFormat="1" applyFont="1" applyAlignment="1">
      <alignment horizontal="center" vertical="center"/>
    </xf>
    <xf numFmtId="0" fontId="11" fillId="7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165" fontId="21" fillId="5" borderId="22" xfId="0" applyNumberFormat="1" applyFont="1" applyFill="1" applyBorder="1" applyAlignment="1">
      <alignment horizontal="center" vertical="center"/>
    </xf>
    <xf numFmtId="4" fontId="21" fillId="5" borderId="21" xfId="0" applyNumberFormat="1" applyFont="1" applyFill="1" applyBorder="1" applyAlignment="1">
      <alignment horizontal="center" vertical="center"/>
    </xf>
    <xf numFmtId="165" fontId="21" fillId="5" borderId="21" xfId="0" applyNumberFormat="1" applyFont="1" applyFill="1" applyBorder="1" applyAlignment="1">
      <alignment horizontal="center" vertical="center"/>
    </xf>
    <xf numFmtId="4" fontId="21" fillId="5" borderId="23" xfId="0" applyNumberFormat="1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/>
    </xf>
    <xf numFmtId="0" fontId="11" fillId="9" borderId="4" xfId="0" applyFont="1" applyFill="1" applyBorder="1" applyAlignment="1">
      <alignment horizontal="center"/>
    </xf>
    <xf numFmtId="0" fontId="11" fillId="9" borderId="10" xfId="0" applyFont="1" applyFill="1" applyBorder="1" applyAlignment="1">
      <alignment horizontal="center" vertical="center" wrapText="1"/>
    </xf>
    <xf numFmtId="0" fontId="11" fillId="9" borderId="11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/>
    </xf>
    <xf numFmtId="0" fontId="11" fillId="9" borderId="10" xfId="0" applyFont="1" applyFill="1" applyBorder="1" applyAlignment="1">
      <alignment horizontal="left" vertical="center"/>
    </xf>
    <xf numFmtId="0" fontId="11" fillId="9" borderId="11" xfId="0" applyFont="1" applyFill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11" fillId="9" borderId="10" xfId="0" applyFont="1" applyFill="1" applyBorder="1" applyAlignment="1">
      <alignment horizontal="center" vertical="center"/>
    </xf>
    <xf numFmtId="0" fontId="11" fillId="9" borderId="20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aliceweb20110819100727378" xfId="3" xr:uid="{00000000-0005-0000-0000-000003000000}"/>
    <cellStyle name="Porcentagem" xfId="5" builtinId="5"/>
    <cellStyle name="Vírgula 2" xfId="4" xr:uid="{00000000-0005-0000-0000-000006000000}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B47332"/>
      <color rgb="FFF5B68B"/>
      <color rgb="FF0000FF"/>
      <color rgb="FF44C459"/>
      <color rgb="FF1A6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6</xdr:col>
      <xdr:colOff>590550</xdr:colOff>
      <xdr:row>0</xdr:row>
      <xdr:rowOff>828675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BE30C4-4072-7AD1-9FFB-413679FCF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457200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161925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4BF927-BDB7-4011-916E-E7272E319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571500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818634-CF8C-4CDB-8EC2-EA55A1AF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123825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102308E-03A5-462F-BACD-41CB5E7EE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314163</xdr:colOff>
      <xdr:row>16</xdr:row>
      <xdr:rowOff>164522</xdr:rowOff>
    </xdr:from>
    <xdr:to>
      <xdr:col>16</xdr:col>
      <xdr:colOff>390258</xdr:colOff>
      <xdr:row>27</xdr:row>
      <xdr:rowOff>124230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1593E22-0F85-470A-B25F-CAB9FB6F9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1976" y="3012100"/>
          <a:ext cx="2953438" cy="2360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7</xdr:col>
      <xdr:colOff>123825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D220A9-8CE6-4DF1-92F1-AC24F8E48E15}"/>
            </a:ext>
            <a:ext uri="{147F2762-F138-4A5C-976F-8EAC2B608ADB}">
              <a16:predDERef xmlns:a16="http://schemas.microsoft.com/office/drawing/2014/main" pred="{41593E22-0F85-470A-B25F-CAB9FB6F9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585742</xdr:colOff>
      <xdr:row>45</xdr:row>
      <xdr:rowOff>98165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F56B2E-19B0-4E93-8C7C-90E5493A9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72142" cy="72609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7</xdr:col>
      <xdr:colOff>304800</xdr:colOff>
      <xdr:row>0</xdr:row>
      <xdr:rowOff>809625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CF4EFF-6765-40F2-997B-60E619354E7B}"/>
            </a:ext>
            <a:ext uri="{147F2762-F138-4A5C-976F-8EAC2B608ADB}">
              <a16:predDERef xmlns:a16="http://schemas.microsoft.com/office/drawing/2014/main" pred="{42F56B2E-19B0-4E93-8C7C-90E5493A9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pa/Sum&#225;rios/Atualizar/Dados%20Gerais%20Sum&#225;rios.xls" TargetMode="External"/><Relationship Id="rId2" Type="http://schemas.openxmlformats.org/officeDocument/2006/relationships/externalLinkPath" Target="file:///C:\Mapa\Sum&#225;rios\Atualizar\Dados%20Gerais%20Sum&#225;rios.xls" TargetMode="External"/><Relationship Id="rId1" Type="http://schemas.openxmlformats.org/officeDocument/2006/relationships/externalLinkPath" Target="/Mapa/Sum&#225;rios/Atualizar/Dados%20Gerais%20Sum&#225;rios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pa/Sum&#225;rios/Atualizar/Conab%20-%20Oferta%20e%20Demanda%20-%20GRAOS.xlsx" TargetMode="External"/><Relationship Id="rId2" Type="http://schemas.openxmlformats.org/officeDocument/2006/relationships/externalLinkPath" Target="file:///C:\Mapa\Sum&#225;rios\Atualizar\Conab%20-%20Oferta%20e%20Demanda%20-%20GRAOS.xlsx" TargetMode="External"/><Relationship Id="rId1" Type="http://schemas.openxmlformats.org/officeDocument/2006/relationships/externalLinkPath" Target="/Mapa/Sum&#225;rios/Atualizar/Conab%20-%20Oferta%20e%20Demanda%20-%20GRA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lanilha1"/>
    </sheetNames>
    <sheetDataSet>
      <sheetData sheetId="0">
        <row r="2">
          <cell r="E2" t="str">
            <v>Fonte: Usda (www.usda.gov) - setembro-2026</v>
          </cell>
        </row>
        <row r="3">
          <cell r="E3" t="str">
            <v>Fonte: Conab (www.conab.gov.br) - Safra 2025/26 - 12° Levantamento da safra de grãos - setembro-2026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ab_algodao"/>
      <sheetName val="Conab_arroz"/>
      <sheetName val="Conab_complexo soja"/>
      <sheetName val="Conab_feijao"/>
      <sheetName val="Conab_trigo"/>
      <sheetName val="Conab_milho"/>
      <sheetName val="Dinamica_Conab"/>
      <sheetName val="Conab"/>
    </sheetNames>
    <sheetDataSet>
      <sheetData sheetId="0">
        <row r="4">
          <cell r="A4" t="str">
            <v>2014/15</v>
          </cell>
          <cell r="B4">
            <v>652.31256600000006</v>
          </cell>
          <cell r="C4">
            <v>1562.8</v>
          </cell>
          <cell r="D4">
            <v>2.1</v>
          </cell>
          <cell r="E4">
            <v>2217.2125659999997</v>
          </cell>
          <cell r="F4">
            <v>670</v>
          </cell>
          <cell r="G4">
            <v>834.3</v>
          </cell>
          <cell r="H4">
            <v>712.91256599999974</v>
          </cell>
          <cell r="I4">
            <v>1.0640486059701488</v>
          </cell>
        </row>
        <row r="5">
          <cell r="A5" t="str">
            <v>2015/16</v>
          </cell>
          <cell r="B5">
            <v>712.9</v>
          </cell>
          <cell r="C5">
            <v>1289.2</v>
          </cell>
          <cell r="D5">
            <v>27</v>
          </cell>
          <cell r="E5">
            <v>2029.1</v>
          </cell>
          <cell r="F5">
            <v>640</v>
          </cell>
          <cell r="G5">
            <v>804</v>
          </cell>
          <cell r="H5">
            <v>585.09999999999991</v>
          </cell>
          <cell r="I5">
            <v>0.91421874999999986</v>
          </cell>
        </row>
        <row r="6">
          <cell r="A6" t="str">
            <v>2016/17</v>
          </cell>
          <cell r="B6">
            <v>585.1</v>
          </cell>
          <cell r="C6">
            <v>1529.5</v>
          </cell>
          <cell r="D6">
            <v>33.6</v>
          </cell>
          <cell r="E6">
            <v>2148.1999999999998</v>
          </cell>
          <cell r="F6">
            <v>685</v>
          </cell>
          <cell r="G6">
            <v>834.1</v>
          </cell>
          <cell r="H6">
            <v>629.0999999999998</v>
          </cell>
          <cell r="I6">
            <v>0.9183941605839413</v>
          </cell>
        </row>
        <row r="7">
          <cell r="A7" t="str">
            <v>2017/18</v>
          </cell>
          <cell r="B7">
            <v>629.0999999999998</v>
          </cell>
          <cell r="C7">
            <v>2005.8</v>
          </cell>
          <cell r="D7">
            <v>19.600000000000001</v>
          </cell>
          <cell r="E7">
            <v>2654.4999999999995</v>
          </cell>
          <cell r="F7">
            <v>700</v>
          </cell>
          <cell r="G7">
            <v>974</v>
          </cell>
          <cell r="H7">
            <v>980.49999999999955</v>
          </cell>
          <cell r="I7">
            <v>1.4007142857142851</v>
          </cell>
        </row>
        <row r="8">
          <cell r="A8" t="str">
            <v>2018/19</v>
          </cell>
          <cell r="B8">
            <v>980.49999999999955</v>
          </cell>
          <cell r="C8">
            <v>2778.8</v>
          </cell>
          <cell r="D8">
            <v>1.7</v>
          </cell>
          <cell r="E8">
            <v>3760.9999999999995</v>
          </cell>
          <cell r="F8">
            <v>720</v>
          </cell>
          <cell r="G8">
            <v>1613.7</v>
          </cell>
          <cell r="H8">
            <v>1427.2999999999995</v>
          </cell>
          <cell r="I8">
            <v>1.9823611111111104</v>
          </cell>
        </row>
        <row r="9">
          <cell r="A9" t="str">
            <v>2019/20</v>
          </cell>
          <cell r="B9">
            <v>1427.2999999999995</v>
          </cell>
          <cell r="C9">
            <v>3001.6</v>
          </cell>
          <cell r="D9">
            <v>2.2000000000000002</v>
          </cell>
          <cell r="E9">
            <v>4431.0999999999995</v>
          </cell>
          <cell r="F9">
            <v>690</v>
          </cell>
          <cell r="G9">
            <v>2125.4</v>
          </cell>
          <cell r="H9">
            <v>1615.6999999999994</v>
          </cell>
          <cell r="I9">
            <v>2.3415942028985497</v>
          </cell>
        </row>
        <row r="10">
          <cell r="A10" t="str">
            <v>2020/21</v>
          </cell>
          <cell r="B10">
            <v>1615.6999999999994</v>
          </cell>
          <cell r="C10">
            <v>2359</v>
          </cell>
          <cell r="D10">
            <v>4.5999999999999996</v>
          </cell>
          <cell r="E10">
            <v>3979.2999999999993</v>
          </cell>
          <cell r="F10">
            <v>720</v>
          </cell>
          <cell r="G10">
            <v>2016.6</v>
          </cell>
          <cell r="H10">
            <v>1242.6999999999994</v>
          </cell>
          <cell r="I10">
            <v>1.7259722222222214</v>
          </cell>
        </row>
        <row r="11">
          <cell r="A11" t="str">
            <v>2021/22</v>
          </cell>
          <cell r="B11">
            <v>1242.6999999999994</v>
          </cell>
          <cell r="C11">
            <v>2554.1000000000004</v>
          </cell>
          <cell r="D11">
            <v>2.2999999999999998</v>
          </cell>
          <cell r="E11">
            <v>3799.1</v>
          </cell>
          <cell r="F11">
            <v>675</v>
          </cell>
          <cell r="G11">
            <v>1803.7</v>
          </cell>
          <cell r="H11">
            <v>1320.3999999999999</v>
          </cell>
          <cell r="I11">
            <v>1.956148148148148</v>
          </cell>
        </row>
        <row r="12">
          <cell r="A12" t="str">
            <v>2022/23</v>
          </cell>
          <cell r="B12">
            <v>1320.3999999999999</v>
          </cell>
          <cell r="C12">
            <v>3173.3000000000006</v>
          </cell>
          <cell r="D12">
            <v>1.7</v>
          </cell>
          <cell r="E12">
            <v>4495.4000000000005</v>
          </cell>
          <cell r="F12">
            <v>710</v>
          </cell>
          <cell r="G12">
            <v>1618.2</v>
          </cell>
          <cell r="H12">
            <v>2167.2000000000007</v>
          </cell>
          <cell r="I12">
            <v>3.0523943661971842</v>
          </cell>
        </row>
        <row r="13">
          <cell r="A13" t="str">
            <v>2023/24</v>
          </cell>
          <cell r="B13">
            <v>2167.2000000000007</v>
          </cell>
          <cell r="C13">
            <v>3701.1000000000004</v>
          </cell>
          <cell r="D13">
            <v>1.1000000000000001</v>
          </cell>
          <cell r="E13">
            <v>5869.4000000000015</v>
          </cell>
          <cell r="F13">
            <v>695</v>
          </cell>
          <cell r="G13">
            <v>2774.3</v>
          </cell>
          <cell r="H13">
            <v>2400.1000000000013</v>
          </cell>
          <cell r="I13">
            <v>3.4533812949640308</v>
          </cell>
        </row>
        <row r="14">
          <cell r="A14" t="str">
            <v>2024/25</v>
          </cell>
          <cell r="B14">
            <v>2400.1308200000008</v>
          </cell>
          <cell r="C14">
            <v>4081.5</v>
          </cell>
          <cell r="D14">
            <v>0.82599999999999996</v>
          </cell>
          <cell r="E14">
            <v>6482.4568200000003</v>
          </cell>
          <cell r="F14">
            <v>720</v>
          </cell>
          <cell r="G14">
            <v>3025.9849089999998</v>
          </cell>
          <cell r="H14">
            <v>2736.4719110000005</v>
          </cell>
          <cell r="I14">
            <v>3.800655431944445</v>
          </cell>
        </row>
        <row r="15">
          <cell r="A15" t="str">
            <v>2025/26</v>
          </cell>
          <cell r="B15">
            <v>2736.4763430000012</v>
          </cell>
          <cell r="C15">
            <v>4143.8</v>
          </cell>
          <cell r="D15">
            <v>1</v>
          </cell>
          <cell r="E15">
            <v>6881.2763430000014</v>
          </cell>
          <cell r="F15">
            <v>740</v>
          </cell>
          <cell r="G15">
            <v>3418</v>
          </cell>
          <cell r="H15">
            <v>2723.2763430000014</v>
          </cell>
          <cell r="I15">
            <v>3.680103166216218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bio Alves Cavalcante" refreshedDate="46280.417657060185" createdVersion="8" refreshedVersion="8" minRefreshableVersion="3" recordCount="24" xr:uid="{CFD22396-8254-4F29-9611-ECF50F834688}">
  <cacheSource type="worksheet">
    <worksheetSource name="usda_consulta_algodao"/>
  </cacheSource>
  <cacheFields count="12">
    <cacheField name="Produto_" numFmtId="0">
      <sharedItems/>
    </cacheField>
    <cacheField name="Pais_" numFmtId="0">
      <sharedItems count="2">
        <s v="Brasil"/>
        <s v="Mundo"/>
      </sharedItems>
    </cacheField>
    <cacheField name="Ano_" numFmtId="0">
      <sharedItems count="13">
        <s v="2015/2016"/>
        <s v="2016/2017"/>
        <s v="2017/2018"/>
        <s v="2018/2019"/>
        <s v="2019/2020"/>
        <s v="2020/2021"/>
        <s v="2021/2022"/>
        <s v="2022/2023"/>
        <s v="2023/2024"/>
        <s v="2024/2025"/>
        <s v="2025/2026"/>
        <s v="2026/2027"/>
        <s v="2014/2015" u="1"/>
      </sharedItems>
    </cacheField>
    <cacheField name="Estoque_Inicial" numFmtId="0">
      <sharedItems containsSemiMixedTypes="0" containsString="0" containsNumber="1" minValue="1.748" maxValue="103.634"/>
    </cacheField>
    <cacheField name="Producao_" numFmtId="0">
      <sharedItems containsSemiMixedTypes="0" containsString="0" containsNumber="1" minValue="5.92" maxValue="121.94499999999999"/>
    </cacheField>
    <cacheField name="Importacao_" numFmtId="0">
      <sharedItems containsSemiMixedTypes="0" containsString="0" containsNumber="1" minValue="4.0000000000000001E-3" maxValue="48.578000000000003"/>
    </cacheField>
    <cacheField name="Suprimento_Total" numFmtId="0">
      <sharedItems containsSemiMixedTypes="0" containsString="0" containsNumber="1" minValue="7.944" maxValue="245.50800000000001"/>
    </cacheField>
    <cacheField name="Exportacao_" numFmtId="0">
      <sharedItems containsSemiMixedTypes="0" containsString="0" containsNumber="1" minValue="2.7879999999999998" maxValue="48.463000000000001"/>
    </cacheField>
    <cacheField name="Consumo_Domestico" numFmtId="0">
      <sharedItems containsSemiMixedTypes="0" containsString="0" containsNumber="1" containsInteger="1" minValue="0" maxValue="0"/>
    </cacheField>
    <cacheField name="Uso_Domestico" numFmtId="0">
      <sharedItems containsSemiMixedTypes="0" containsString="0" containsNumber="1" minValue="3.0979999999999999" maxValue="124.468"/>
    </cacheField>
    <cacheField name="Estoque_Final" numFmtId="0">
      <sharedItems containsSemiMixedTypes="0" containsString="0" containsNumber="1" minValue="1.748" maxValue="87.753"/>
    </cacheField>
    <cacheField name="Relacao_algodao" numFmtId="0">
      <sharedItems containsSemiMixedTypes="0" containsString="0" containsNumber="1" minValue="0.534720097889263" maxValue="1.22980588603631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s v="Algodão"/>
    <x v="0"/>
    <x v="0"/>
    <n v="2.214"/>
    <n v="7.18"/>
    <n v="9.0999999999999998E-2"/>
    <n v="9.4849999999999994"/>
    <n v="4.3120000000000003"/>
    <n v="0"/>
    <n v="3.3380000000000001"/>
    <n v="1.835"/>
    <n v="0.54973037747153997"/>
  </r>
  <r>
    <s v="Algodão"/>
    <x v="0"/>
    <x v="1"/>
    <n v="1.835"/>
    <n v="5.92"/>
    <n v="0.189"/>
    <n v="7.944"/>
    <n v="2.7879999999999998"/>
    <n v="0"/>
    <n v="3.0979999999999999"/>
    <n v="2.0579999999999998"/>
    <n v="0.66429954809554503"/>
  </r>
  <r>
    <s v="Algodão"/>
    <x v="0"/>
    <x v="2"/>
    <n v="2.0579999999999998"/>
    <n v="7.02"/>
    <n v="8.2000000000000003E-2"/>
    <n v="9.16"/>
    <n v="4.1749999999999998"/>
    <n v="0"/>
    <n v="3.1859999999999999"/>
    <n v="1.7989999999999999"/>
    <n v="0.56465787821720004"/>
  </r>
  <r>
    <s v="Algodão"/>
    <x v="0"/>
    <x v="3"/>
    <n v="1.7989999999999999"/>
    <n v="9.2200000000000006"/>
    <n v="1.7000000000000001E-2"/>
    <n v="11.036"/>
    <n v="6.0190000000000001"/>
    <n v="0"/>
    <n v="3.2690000000000001"/>
    <n v="1.748"/>
    <n v="0.534720097889263"/>
  </r>
  <r>
    <s v="Algodão"/>
    <x v="0"/>
    <x v="4"/>
    <n v="1.748"/>
    <n v="13"/>
    <n v="5.0000000000000001E-3"/>
    <n v="14.753"/>
    <n v="8.9369999999999994"/>
    <n v="0"/>
    <n v="3.2269999999999999"/>
    <n v="2.589"/>
    <n v="0.80229315153393199"/>
  </r>
  <r>
    <s v="Algodão"/>
    <x v="0"/>
    <x v="5"/>
    <n v="2.589"/>
    <n v="13.78"/>
    <n v="1.2E-2"/>
    <n v="16.381"/>
    <n v="11.012"/>
    <n v="0"/>
    <n v="3.25"/>
    <n v="2.1190000000000002"/>
    <n v="0.65200000000000002"/>
  </r>
  <r>
    <s v="Algodão"/>
    <x v="0"/>
    <x v="6"/>
    <n v="2.1190000000000002"/>
    <n v="10.82"/>
    <n v="2.4E-2"/>
    <n v="12.962999999999999"/>
    <n v="7.7270000000000003"/>
    <n v="0"/>
    <n v="3.1859999999999999"/>
    <n v="2.0499999999999998"/>
    <n v="0.64344005021971096"/>
  </r>
  <r>
    <s v="Algodão"/>
    <x v="0"/>
    <x v="7"/>
    <n v="2.0499999999999998"/>
    <n v="11.72"/>
    <n v="8.0000000000000002E-3"/>
    <n v="13.778"/>
    <n v="6.6559999999999997"/>
    <n v="0"/>
    <n v="3.194"/>
    <n v="3.9279999999999999"/>
    <n v="1.2298058860363199"/>
  </r>
  <r>
    <s v="Algodão"/>
    <x v="0"/>
    <x v="8"/>
    <n v="3.9279999999999999"/>
    <n v="14.57"/>
    <n v="6.0000000000000001E-3"/>
    <n v="18.504000000000001"/>
    <n v="12.31"/>
    <n v="0"/>
    <n v="3.2210000000000001"/>
    <n v="2.9729999999999999"/>
    <n v="0.92300527786401698"/>
  </r>
  <r>
    <s v="Algodão"/>
    <x v="0"/>
    <x v="9"/>
    <n v="2.9729999999999999"/>
    <n v="17"/>
    <n v="4.0000000000000001E-3"/>
    <n v="19.977"/>
    <n v="13.021000000000001"/>
    <n v="0"/>
    <n v="3.2589999999999999"/>
    <n v="3.6970000000000001"/>
    <n v="1.1343970543111399"/>
  </r>
  <r>
    <s v="Algodão"/>
    <x v="0"/>
    <x v="10"/>
    <n v="3.6970000000000001"/>
    <n v="18.75"/>
    <n v="4.0000000000000001E-3"/>
    <n v="22.451000000000001"/>
    <n v="15.497"/>
    <n v="0"/>
    <n v="3.35"/>
    <n v="3.6040000000000001"/>
    <n v="1.07582089552239"/>
  </r>
  <r>
    <s v="Algodão"/>
    <x v="0"/>
    <x v="11"/>
    <n v="3.6040000000000001"/>
    <n v="18.5"/>
    <n v="5.0000000000000001E-3"/>
    <n v="22.109000000000002"/>
    <n v="15.5"/>
    <n v="0"/>
    <n v="3.4"/>
    <n v="3.2090000000000001"/>
    <n v="0.94382352941176495"/>
  </r>
  <r>
    <s v="Algodão"/>
    <x v="1"/>
    <x v="0"/>
    <n v="103.634"/>
    <n v="97.007999999999996"/>
    <n v="35.625999999999998"/>
    <n v="236.268"/>
    <n v="34.904000000000003"/>
    <n v="0"/>
    <n v="113.52200000000001"/>
    <n v="87.753"/>
    <n v="0.77300435157942915"/>
  </r>
  <r>
    <s v="Algodão"/>
    <x v="1"/>
    <x v="1"/>
    <n v="87.753"/>
    <n v="105.1"/>
    <n v="37.76"/>
    <n v="230.613"/>
    <n v="38.082999999999998"/>
    <n v="0"/>
    <n v="116.532"/>
    <n v="76.061999999999998"/>
    <n v="0.65271341777365899"/>
  </r>
  <r>
    <s v="Algodão"/>
    <x v="1"/>
    <x v="2"/>
    <n v="76.061999999999998"/>
    <n v="121.598"/>
    <n v="41.335999999999999"/>
    <n v="238.99600000000001"/>
    <n v="41.561999999999998"/>
    <n v="0"/>
    <n v="122.932"/>
    <n v="74.697000000000003"/>
    <n v="0.60762860768555005"/>
  </r>
  <r>
    <s v="Algodão"/>
    <x v="1"/>
    <x v="3"/>
    <n v="74.697000000000003"/>
    <n v="113.732"/>
    <n v="42.374000000000002"/>
    <n v="230.803"/>
    <n v="41.335999999999999"/>
    <n v="0"/>
    <n v="118.905"/>
    <n v="70.691999999999993"/>
    <n v="0.59452504099911696"/>
  </r>
  <r>
    <s v="Algodão"/>
    <x v="1"/>
    <x v="4"/>
    <n v="70.691999999999993"/>
    <n v="118.206"/>
    <n v="40.725000000000001"/>
    <n v="229.62299999999999"/>
    <n v="40.81"/>
    <n v="0"/>
    <n v="105.19799999999999"/>
    <n v="83.668999999999997"/>
    <n v="0.79534782030076612"/>
  </r>
  <r>
    <s v="Algodão"/>
    <x v="1"/>
    <x v="5"/>
    <n v="83.668999999999997"/>
    <n v="113.261"/>
    <n v="48.578000000000003"/>
    <n v="245.50800000000001"/>
    <n v="48.463000000000001"/>
    <n v="0"/>
    <n v="124.468"/>
    <n v="72.716999999999999"/>
    <n v="0.58422245075039403"/>
  </r>
  <r>
    <s v="Algodão"/>
    <x v="1"/>
    <x v="6"/>
    <n v="72.716999999999999"/>
    <n v="114.28400000000001"/>
    <n v="42.917000000000002"/>
    <n v="229.91800000000001"/>
    <n v="42.665999999999997"/>
    <n v="0"/>
    <n v="115.708"/>
    <n v="71.14"/>
    <n v="0.61482352127769901"/>
  </r>
  <r>
    <s v="Algodão"/>
    <x v="1"/>
    <x v="7"/>
    <n v="71.14"/>
    <n v="115.923"/>
    <n v="37.738"/>
    <n v="224.80099999999999"/>
    <n v="36.554000000000002"/>
    <n v="0"/>
    <n v="112.72499999999999"/>
    <n v="75.787000000000006"/>
    <n v="0.67231758704812605"/>
  </r>
  <r>
    <s v="Algodão"/>
    <x v="1"/>
    <x v="8"/>
    <n v="75.787000000000006"/>
    <n v="112.40300000000001"/>
    <n v="44.045000000000002"/>
    <n v="232.23500000000001"/>
    <n v="44.045000000000002"/>
    <n v="0"/>
    <n v="114.85599999999999"/>
    <n v="73.540999999999997"/>
    <n v="0.64028870934039195"/>
  </r>
  <r>
    <s v="Algodão"/>
    <x v="1"/>
    <x v="9"/>
    <n v="73.540999999999997"/>
    <n v="119.53400000000001"/>
    <n v="43.027999999999999"/>
    <n v="236.10300000000001"/>
    <n v="42.396000000000001"/>
    <n v="0"/>
    <n v="119.10299999999999"/>
    <n v="74.831000000000003"/>
    <n v="0.62828812036640602"/>
  </r>
  <r>
    <s v="Algodão"/>
    <x v="1"/>
    <x v="10"/>
    <n v="74.831000000000003"/>
    <n v="121.94499999999999"/>
    <n v="45.045999999999999"/>
    <n v="241.822"/>
    <n v="45.582999999999998"/>
    <n v="0"/>
    <n v="121.127"/>
    <n v="75.305000000000007"/>
    <n v="0.62170284081996596"/>
  </r>
  <r>
    <s v="Algodão"/>
    <x v="1"/>
    <x v="11"/>
    <n v="75.305000000000007"/>
    <n v="117.315"/>
    <n v="44.235999999999997"/>
    <n v="236.85599999999999"/>
    <n v="44.223999999999997"/>
    <n v="0"/>
    <n v="122.919"/>
    <n v="69.856999999999999"/>
    <n v="0.5683173471961210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300947-96D3-45D1-9B26-67DC87B98E14}" name="Tabela dinâmica2" cacheId="459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outline="1" outlineData="1" multipleFieldFilters="0">
  <location ref="A3:I27" firstHeaderRow="0" firstDataRow="1" firstDataCol="1"/>
  <pivotFields count="12">
    <pivotField showAll="0"/>
    <pivotField axis="axisRow" showAll="0" sortType="descending" defaultSubtotal="0">
      <items count="2">
        <item x="1"/>
        <item x="0"/>
      </items>
    </pivotField>
    <pivotField axis="axisRow" showAll="0">
      <items count="14">
        <item h="1" m="1" x="12"/>
        <item h="1"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</pivotFields>
  <rowFields count="2">
    <field x="1"/>
    <field x="2"/>
  </rowFields>
  <rowItems count="24">
    <i>
      <x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Soma de Estoque_Inicial" fld="3" baseField="0" baseItem="0"/>
    <dataField name="Soma de Producao_" fld="4" baseField="0" baseItem="0"/>
    <dataField name="Soma de Importacao_" fld="5" baseField="0" baseItem="0"/>
    <dataField name="Soma de Suprimento_Total" fld="6" baseField="0" baseItem="0"/>
    <dataField name="Soma de Uso_Domestico" fld="9" baseField="0" baseItem="0"/>
    <dataField name="Soma de Exportacao_" fld="7" baseField="0" baseItem="0"/>
    <dataField name="Soma de Estoque_Final" fld="10" baseField="0" baseItem="0"/>
    <dataField name="Soma de Relacao_algodao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2B94FCB-5662-4F24-82D9-BB42BCF4C89B}" autoFormatId="16" applyNumberFormats="0" applyBorderFormats="0" applyFontFormats="0" applyPatternFormats="0" applyAlignmentFormats="0" applyWidthHeightFormats="0">
  <queryTableRefresh nextId="14">
    <queryTableFields count="12">
      <queryTableField id="1" name="Produto_" tableColumnId="1"/>
      <queryTableField id="2" name="Pais_" tableColumnId="2"/>
      <queryTableField id="3" name="Ano_" tableColumnId="3"/>
      <queryTableField id="4" name="Estoque_Inicial" tableColumnId="4"/>
      <queryTableField id="5" name="Producao_" tableColumnId="5"/>
      <queryTableField id="6" name="Importacao_" tableColumnId="6"/>
      <queryTableField id="7" name="Suprimento_Total" tableColumnId="7"/>
      <queryTableField id="8" name="Exportacao_" tableColumnId="8"/>
      <queryTableField id="9" name="Consumo_Domestico" tableColumnId="9"/>
      <queryTableField id="10" name="Uso_Domestico" tableColumnId="10"/>
      <queryTableField id="11" name="Estoque_Final" tableColumnId="11"/>
      <queryTableField id="12" name="Relacao_algodao" tableColumnId="12"/>
    </queryTableFields>
    <queryTableDeletedFields count="1">
      <deletedField name="Suprimento_Arroz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0D5345-3D8A-46B5-BD6D-AE214E0CD511}" name="usda_consulta_algodao" displayName="usda_consulta_algodao" ref="A1:L25" tableType="queryTable" totalsRowShown="0">
  <tableColumns count="12">
    <tableColumn id="1" xr3:uid="{51E076B2-9BAD-40D7-B415-94062EA45358}" uniqueName="1" name="Produto_" queryTableFieldId="1" dataDxfId="11"/>
    <tableColumn id="2" xr3:uid="{8ECD1FFB-751F-4500-9ACF-4AC1A84DF49C}" uniqueName="2" name="Pais_" queryTableFieldId="2" dataDxfId="10"/>
    <tableColumn id="3" xr3:uid="{7DBD2EAE-E8A2-4F2D-A502-951C24E8F9F6}" uniqueName="3" name="Ano_" queryTableFieldId="3" dataDxfId="9"/>
    <tableColumn id="4" xr3:uid="{C35CD9A0-252F-4DA4-8057-735341C947A9}" uniqueName="4" name="Estoque_Inicial" queryTableFieldId="4" dataDxfId="8"/>
    <tableColumn id="5" xr3:uid="{13BB3EBD-910B-42B1-A4BC-A7550E24B27E}" uniqueName="5" name="Producao_" queryTableFieldId="5" dataDxfId="7"/>
    <tableColumn id="6" xr3:uid="{AE38405D-82DC-4C91-A2FE-D6CB9091F84E}" uniqueName="6" name="Importacao_" queryTableFieldId="6" dataDxfId="6"/>
    <tableColumn id="7" xr3:uid="{58EC6F21-E5A1-4E66-8EEC-6A0C13DAB57A}" uniqueName="7" name="Suprimento_Total" queryTableFieldId="7" dataDxfId="5"/>
    <tableColumn id="8" xr3:uid="{27E7D8FF-D601-412D-8FFD-A87D6AE4236C}" uniqueName="8" name="Exportacao_" queryTableFieldId="8" dataDxfId="4"/>
    <tableColumn id="9" xr3:uid="{093A9B99-A0CA-47B1-9D68-7DEC71D4EA55}" uniqueName="9" name="Consumo_Domestico" queryTableFieldId="9" dataDxfId="3"/>
    <tableColumn id="10" xr3:uid="{299FD809-DD24-4BDE-BCD8-CCB12018D127}" uniqueName="10" name="Uso_Domestico" queryTableFieldId="10" dataDxfId="2"/>
    <tableColumn id="11" xr3:uid="{3B8B885F-06D9-447C-B1E6-C68C2F4199F1}" uniqueName="11" name="Estoque_Final" queryTableFieldId="11" dataDxfId="1"/>
    <tableColumn id="12" xr3:uid="{6A93B51C-DED5-486D-86E5-38CD122DF2B5}" uniqueName="12" name="Relacao_algodao" queryTableFieldId="1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5AD3A-041E-4BFF-990E-0EE5D3542FA8}">
  <sheetPr>
    <pageSetUpPr fitToPage="1"/>
  </sheetPr>
  <dimension ref="A1:X34"/>
  <sheetViews>
    <sheetView showGridLines="0" zoomScaleNormal="100" workbookViewId="0">
      <pane ySplit="1" topLeftCell="A2" activePane="bottomLeft" state="frozen"/>
      <selection pane="bottomLeft" activeCell="L10" sqref="L10"/>
    </sheetView>
  </sheetViews>
  <sheetFormatPr defaultRowHeight="15"/>
  <cols>
    <col min="1" max="1" width="12.5703125" customWidth="1"/>
    <col min="2" max="2" width="8.140625" bestFit="1" customWidth="1"/>
    <col min="3" max="3" width="9.28515625" bestFit="1" customWidth="1"/>
    <col min="4" max="4" width="7.85546875" customWidth="1"/>
    <col min="5" max="5" width="11.42578125" customWidth="1"/>
    <col min="6" max="6" width="10.42578125" bestFit="1" customWidth="1"/>
    <col min="7" max="7" width="10.7109375" bestFit="1" customWidth="1"/>
    <col min="8" max="8" width="8.140625" bestFit="1" customWidth="1"/>
    <col min="9" max="9" width="14.85546875" style="10" bestFit="1" customWidth="1"/>
  </cols>
  <sheetData>
    <row r="1" spans="1:24" ht="6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>
      <c r="A2" s="118" t="s">
        <v>0</v>
      </c>
      <c r="B2" s="118"/>
      <c r="C2" s="118"/>
      <c r="D2" s="118"/>
      <c r="E2" s="118"/>
      <c r="F2" s="118"/>
      <c r="G2" s="118"/>
      <c r="H2" s="118"/>
      <c r="I2" s="118"/>
    </row>
    <row r="3" spans="1:24" ht="18.75">
      <c r="A3" s="20"/>
      <c r="B3" s="67"/>
      <c r="C3" s="67"/>
      <c r="D3" s="67"/>
      <c r="E3" s="67"/>
      <c r="F3" s="67"/>
      <c r="G3" s="67"/>
      <c r="H3" s="67"/>
      <c r="I3" s="71"/>
    </row>
    <row r="4" spans="1:24" ht="45.75">
      <c r="A4" s="70" t="s">
        <v>1</v>
      </c>
      <c r="B4" s="21" t="s">
        <v>2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8" t="s">
        <v>9</v>
      </c>
    </row>
    <row r="5" spans="1:24">
      <c r="A5" s="22" t="s">
        <v>10</v>
      </c>
      <c r="B5" s="23"/>
      <c r="C5" s="23"/>
      <c r="D5" s="23"/>
      <c r="E5" s="23"/>
      <c r="F5" s="23"/>
      <c r="G5" s="23"/>
      <c r="H5" s="23"/>
      <c r="I5" s="24"/>
    </row>
    <row r="6" spans="1:24">
      <c r="A6" s="13" t="s">
        <v>11</v>
      </c>
      <c r="B6" s="25">
        <v>19106.548443</v>
      </c>
      <c r="C6" s="25">
        <v>22883.5281</v>
      </c>
      <c r="D6" s="25">
        <v>8221.5225599999994</v>
      </c>
      <c r="E6" s="25">
        <v>50211.599103</v>
      </c>
      <c r="F6" s="25">
        <v>25372.628891999997</v>
      </c>
      <c r="G6" s="25">
        <v>8291.8496729999988</v>
      </c>
      <c r="H6" s="12">
        <v>16561.055322</v>
      </c>
      <c r="I6" s="79">
        <v>0.65271341777365899</v>
      </c>
      <c r="L6" s="85"/>
      <c r="N6" s="85"/>
    </row>
    <row r="7" spans="1:24">
      <c r="A7" s="13" t="s">
        <v>12</v>
      </c>
      <c r="B7" s="25">
        <v>16561.055322</v>
      </c>
      <c r="C7" s="25">
        <v>26475.654137999998</v>
      </c>
      <c r="D7" s="25">
        <v>9000.128616</v>
      </c>
      <c r="E7" s="25">
        <v>52036.838076</v>
      </c>
      <c r="F7" s="25">
        <v>26766.107292000001</v>
      </c>
      <c r="G7" s="25">
        <v>9049.3358219999991</v>
      </c>
      <c r="H7" s="12">
        <v>16263.852507</v>
      </c>
      <c r="I7" s="80">
        <v>0.60762860768555005</v>
      </c>
      <c r="N7" s="85"/>
    </row>
    <row r="8" spans="1:24">
      <c r="A8" s="13" t="s">
        <v>13</v>
      </c>
      <c r="B8" s="25">
        <v>16263.852507</v>
      </c>
      <c r="C8" s="25">
        <v>24762.982091999998</v>
      </c>
      <c r="D8" s="25">
        <v>9226.1333940000004</v>
      </c>
      <c r="E8" s="25">
        <v>50252.967992999998</v>
      </c>
      <c r="F8" s="25">
        <v>25889.304554999999</v>
      </c>
      <c r="G8" s="25">
        <v>9000.128616</v>
      </c>
      <c r="H8" s="12">
        <v>15391.839851999997</v>
      </c>
      <c r="I8" s="80">
        <v>0.59452504099911696</v>
      </c>
    </row>
    <row r="9" spans="1:24">
      <c r="A9" s="13" t="s">
        <v>14</v>
      </c>
      <c r="B9" s="25">
        <v>15391.839851999997</v>
      </c>
      <c r="C9" s="25">
        <v>25737.110585999999</v>
      </c>
      <c r="D9" s="25">
        <v>8867.094975</v>
      </c>
      <c r="E9" s="25">
        <v>49996.045413</v>
      </c>
      <c r="F9" s="25">
        <v>22904.865737999997</v>
      </c>
      <c r="G9" s="25">
        <v>8885.6021099999998</v>
      </c>
      <c r="H9" s="12">
        <v>18217.335038999998</v>
      </c>
      <c r="I9" s="80">
        <v>0.79534782030076612</v>
      </c>
    </row>
    <row r="10" spans="1:24">
      <c r="A10" s="13" t="s">
        <v>15</v>
      </c>
      <c r="B10" s="25">
        <v>18217.335038999998</v>
      </c>
      <c r="C10" s="25">
        <v>24660.430790999999</v>
      </c>
      <c r="D10" s="25">
        <v>10576.936518</v>
      </c>
      <c r="E10" s="25">
        <v>53454.702347999999</v>
      </c>
      <c r="F10" s="25">
        <v>27100.542108000001</v>
      </c>
      <c r="G10" s="25">
        <v>10551.897453</v>
      </c>
      <c r="H10" s="12">
        <v>15832.745127</v>
      </c>
      <c r="I10" s="80">
        <v>0.58422245075039403</v>
      </c>
    </row>
    <row r="11" spans="1:24">
      <c r="A11" s="13" t="s">
        <v>16</v>
      </c>
      <c r="B11" s="25">
        <v>15832.745127</v>
      </c>
      <c r="C11" s="25">
        <v>24883.169604000002</v>
      </c>
      <c r="D11" s="25">
        <v>9344.3613270000005</v>
      </c>
      <c r="E11" s="25">
        <v>50060.276058000003</v>
      </c>
      <c r="F11" s="25">
        <v>25193.218548000001</v>
      </c>
      <c r="G11" s="25">
        <v>9289.7108459999999</v>
      </c>
      <c r="H11" s="12">
        <v>15489.38334</v>
      </c>
      <c r="I11" s="80">
        <v>0.61482352127769901</v>
      </c>
    </row>
    <row r="12" spans="1:24">
      <c r="A12" s="13" t="s">
        <v>17</v>
      </c>
      <c r="B12" s="25">
        <v>15489.38334</v>
      </c>
      <c r="C12" s="25">
        <v>25240.030713</v>
      </c>
      <c r="D12" s="25">
        <v>8216.7324779999999</v>
      </c>
      <c r="E12" s="25">
        <v>48946.146530999999</v>
      </c>
      <c r="F12" s="25">
        <v>24543.726974999998</v>
      </c>
      <c r="G12" s="25">
        <v>7958.9389740000006</v>
      </c>
      <c r="H12" s="12">
        <v>16501.179297000002</v>
      </c>
      <c r="I12" s="80">
        <v>0.67231758704812605</v>
      </c>
    </row>
    <row r="13" spans="1:24">
      <c r="A13" s="13" t="s">
        <v>18</v>
      </c>
      <c r="B13" s="25">
        <v>16501.179297000002</v>
      </c>
      <c r="C13" s="25">
        <v>24473.617592999999</v>
      </c>
      <c r="D13" s="25">
        <v>9589.9618950000004</v>
      </c>
      <c r="E13" s="25">
        <v>50564.758784999998</v>
      </c>
      <c r="F13" s="25">
        <v>25007.711735999997</v>
      </c>
      <c r="G13" s="25">
        <v>9589.9618950000004</v>
      </c>
      <c r="H13" s="12">
        <v>16012.155470999998</v>
      </c>
      <c r="I13" s="80">
        <v>0.64028870934039195</v>
      </c>
    </row>
    <row r="14" spans="1:24">
      <c r="A14" s="13" t="s">
        <v>19</v>
      </c>
      <c r="B14" s="25">
        <v>16012.155470999998</v>
      </c>
      <c r="C14" s="25">
        <v>26026.257354000001</v>
      </c>
      <c r="D14" s="25">
        <v>9368.5294679999988</v>
      </c>
      <c r="E14" s="25">
        <v>51406.942293</v>
      </c>
      <c r="F14" s="25">
        <v>25932.415292999998</v>
      </c>
      <c r="G14" s="25">
        <v>9230.9234759999999</v>
      </c>
      <c r="H14" s="12">
        <v>16293.028461</v>
      </c>
      <c r="I14" s="80">
        <v>0.62828812036640602</v>
      </c>
    </row>
    <row r="15" spans="1:24">
      <c r="A15" s="13" t="s">
        <v>20</v>
      </c>
      <c r="B15" s="25">
        <v>16293.028461</v>
      </c>
      <c r="C15" s="25">
        <v>26551.206794999998</v>
      </c>
      <c r="D15" s="25">
        <v>9807.910625999999</v>
      </c>
      <c r="E15" s="25">
        <v>52652.145881999997</v>
      </c>
      <c r="F15" s="25">
        <v>26373.102836999999</v>
      </c>
      <c r="G15" s="25">
        <v>9924.8321729999989</v>
      </c>
      <c r="H15" s="12">
        <v>16396.232954999999</v>
      </c>
      <c r="I15" s="80">
        <v>0.62170284081996596</v>
      </c>
    </row>
    <row r="16" spans="1:24">
      <c r="A16" s="14" t="s">
        <v>21</v>
      </c>
      <c r="B16" s="27">
        <v>16396.232954999999</v>
      </c>
      <c r="C16" s="27">
        <v>25543.112265</v>
      </c>
      <c r="D16" s="27">
        <v>9631.5485159999989</v>
      </c>
      <c r="E16" s="27">
        <v>51570.893735999998</v>
      </c>
      <c r="F16" s="27">
        <v>26763.276789</v>
      </c>
      <c r="G16" s="27">
        <v>9628.9357439999985</v>
      </c>
      <c r="H16" s="15">
        <v>15210.034466999999</v>
      </c>
      <c r="I16" s="81">
        <v>0.56831734719612104</v>
      </c>
    </row>
    <row r="17" spans="1:9">
      <c r="A17" s="2" t="s">
        <v>22</v>
      </c>
    </row>
    <row r="18" spans="1:9" ht="15.75">
      <c r="A18" s="115" t="s">
        <v>23</v>
      </c>
      <c r="B18" s="115"/>
      <c r="C18" s="115"/>
      <c r="D18" s="115"/>
      <c r="E18" s="115"/>
      <c r="F18" s="115"/>
      <c r="G18" s="115"/>
      <c r="H18" s="115"/>
      <c r="I18" s="115"/>
    </row>
    <row r="19" spans="1:9" hidden="1">
      <c r="A19" s="57"/>
      <c r="B19" s="57"/>
      <c r="C19" s="57"/>
      <c r="D19" s="57"/>
      <c r="E19" s="57"/>
      <c r="F19" s="57"/>
      <c r="G19" s="57"/>
      <c r="H19" s="57"/>
      <c r="I19" s="28"/>
    </row>
    <row r="20" spans="1:9" hidden="1">
      <c r="A20" s="57"/>
      <c r="B20" s="116"/>
      <c r="C20" s="117"/>
      <c r="D20" s="117"/>
      <c r="E20" s="117"/>
      <c r="F20" s="117"/>
      <c r="G20" s="117"/>
      <c r="H20" s="117"/>
      <c r="I20" s="26"/>
    </row>
    <row r="21" spans="1:9" ht="45">
      <c r="A21" s="64" t="s">
        <v>1</v>
      </c>
      <c r="B21" s="21" t="s">
        <v>2</v>
      </c>
      <c r="C21" s="21" t="s">
        <v>3</v>
      </c>
      <c r="D21" s="21" t="s">
        <v>4</v>
      </c>
      <c r="E21" s="21" t="s">
        <v>5</v>
      </c>
      <c r="F21" s="21" t="s">
        <v>6</v>
      </c>
      <c r="G21" s="21" t="s">
        <v>7</v>
      </c>
      <c r="H21" s="21" t="s">
        <v>8</v>
      </c>
      <c r="I21" s="28" t="s">
        <v>24</v>
      </c>
    </row>
    <row r="22" spans="1:9" hidden="1">
      <c r="A22" s="58" t="s">
        <v>25</v>
      </c>
      <c r="B22" s="59">
        <v>652.31256600000006</v>
      </c>
      <c r="C22" s="59">
        <v>1562.8</v>
      </c>
      <c r="D22" s="59">
        <v>2.1</v>
      </c>
      <c r="E22" s="59">
        <v>2217.2125659999997</v>
      </c>
      <c r="F22" s="59">
        <v>670</v>
      </c>
      <c r="G22" s="59">
        <v>834.3</v>
      </c>
      <c r="H22" s="59">
        <v>712.91256599999974</v>
      </c>
      <c r="I22" s="82">
        <v>1.0640486059701488</v>
      </c>
    </row>
    <row r="23" spans="1:9" hidden="1">
      <c r="A23" s="60" t="s">
        <v>26</v>
      </c>
      <c r="B23" s="61">
        <v>712.9</v>
      </c>
      <c r="C23" s="61">
        <v>1289.2</v>
      </c>
      <c r="D23" s="61">
        <v>27</v>
      </c>
      <c r="E23" s="61">
        <v>2029.1</v>
      </c>
      <c r="F23" s="61">
        <v>640</v>
      </c>
      <c r="G23" s="61">
        <v>804</v>
      </c>
      <c r="H23" s="61">
        <v>585.09999999999991</v>
      </c>
      <c r="I23" s="80">
        <v>0.91421874999999986</v>
      </c>
    </row>
    <row r="24" spans="1:9">
      <c r="A24" s="60" t="s">
        <v>27</v>
      </c>
      <c r="B24" s="61">
        <v>585.1</v>
      </c>
      <c r="C24" s="61">
        <v>1529.5</v>
      </c>
      <c r="D24" s="61">
        <v>33.6</v>
      </c>
      <c r="E24" s="61">
        <v>2148.1999999999998</v>
      </c>
      <c r="F24" s="61">
        <v>685</v>
      </c>
      <c r="G24" s="61">
        <v>834.1</v>
      </c>
      <c r="H24" s="61">
        <v>629.0999999999998</v>
      </c>
      <c r="I24" s="80">
        <v>0.9183941605839413</v>
      </c>
    </row>
    <row r="25" spans="1:9">
      <c r="A25" s="60" t="s">
        <v>28</v>
      </c>
      <c r="B25" s="61">
        <v>629.0999999999998</v>
      </c>
      <c r="C25" s="61">
        <v>2005.8</v>
      </c>
      <c r="D25" s="61">
        <v>19.600000000000001</v>
      </c>
      <c r="E25" s="61">
        <v>2654.4999999999995</v>
      </c>
      <c r="F25" s="61">
        <v>700</v>
      </c>
      <c r="G25" s="61">
        <v>974</v>
      </c>
      <c r="H25" s="61">
        <v>980.49999999999955</v>
      </c>
      <c r="I25" s="80">
        <v>1.4007142857142851</v>
      </c>
    </row>
    <row r="26" spans="1:9">
      <c r="A26" s="60" t="s">
        <v>29</v>
      </c>
      <c r="B26" s="61">
        <v>980.49999999999955</v>
      </c>
      <c r="C26" s="61">
        <v>2778.8</v>
      </c>
      <c r="D26" s="61">
        <v>1.7</v>
      </c>
      <c r="E26" s="61">
        <v>3760.9999999999995</v>
      </c>
      <c r="F26" s="61">
        <v>720</v>
      </c>
      <c r="G26" s="61">
        <v>1613.7</v>
      </c>
      <c r="H26" s="61">
        <v>1427.2999999999995</v>
      </c>
      <c r="I26" s="80">
        <v>1.9823611111111104</v>
      </c>
    </row>
    <row r="27" spans="1:9">
      <c r="A27" s="60" t="s">
        <v>30</v>
      </c>
      <c r="B27" s="61">
        <v>1427.2999999999995</v>
      </c>
      <c r="C27" s="61">
        <v>3001.6</v>
      </c>
      <c r="D27" s="61">
        <v>2.2000000000000002</v>
      </c>
      <c r="E27" s="61">
        <v>4431.0999999999995</v>
      </c>
      <c r="F27" s="61">
        <v>690</v>
      </c>
      <c r="G27" s="61">
        <v>2125.4</v>
      </c>
      <c r="H27" s="61">
        <v>1615.6999999999994</v>
      </c>
      <c r="I27" s="80">
        <v>2.3415942028985497</v>
      </c>
    </row>
    <row r="28" spans="1:9">
      <c r="A28" s="60" t="s">
        <v>31</v>
      </c>
      <c r="B28" s="61">
        <v>1615.6999999999994</v>
      </c>
      <c r="C28" s="61">
        <v>2359</v>
      </c>
      <c r="D28" s="61">
        <v>4.5999999999999996</v>
      </c>
      <c r="E28" s="61">
        <v>3979.2999999999993</v>
      </c>
      <c r="F28" s="61">
        <v>720</v>
      </c>
      <c r="G28" s="61">
        <v>2016.6</v>
      </c>
      <c r="H28" s="61">
        <v>1242.6999999999994</v>
      </c>
      <c r="I28" s="80">
        <v>1.7259722222222214</v>
      </c>
    </row>
    <row r="29" spans="1:9">
      <c r="A29" s="60" t="s">
        <v>32</v>
      </c>
      <c r="B29" s="61">
        <v>1242.6999999999994</v>
      </c>
      <c r="C29" s="61">
        <v>2554.1000000000004</v>
      </c>
      <c r="D29" s="61">
        <v>2.2999999999999998</v>
      </c>
      <c r="E29" s="61">
        <v>3799.1</v>
      </c>
      <c r="F29" s="61">
        <v>675</v>
      </c>
      <c r="G29" s="61">
        <v>1803.7</v>
      </c>
      <c r="H29" s="61">
        <v>1320.3999999999999</v>
      </c>
      <c r="I29" s="80">
        <v>1.956148148148148</v>
      </c>
    </row>
    <row r="30" spans="1:9">
      <c r="A30" s="60" t="s">
        <v>33</v>
      </c>
      <c r="B30" s="61">
        <v>1320.3999999999999</v>
      </c>
      <c r="C30" s="61">
        <v>3173.3000000000006</v>
      </c>
      <c r="D30" s="61">
        <v>1.7</v>
      </c>
      <c r="E30" s="61">
        <v>4495.4000000000005</v>
      </c>
      <c r="F30" s="61">
        <v>710</v>
      </c>
      <c r="G30" s="61">
        <v>1618.2</v>
      </c>
      <c r="H30" s="61">
        <v>2167.2000000000007</v>
      </c>
      <c r="I30" s="80">
        <v>3.0523943661971842</v>
      </c>
    </row>
    <row r="31" spans="1:9">
      <c r="A31" s="60" t="s">
        <v>34</v>
      </c>
      <c r="B31" s="61">
        <v>2167.2000000000007</v>
      </c>
      <c r="C31" s="61">
        <v>3701.1000000000004</v>
      </c>
      <c r="D31" s="61">
        <v>1.1000000000000001</v>
      </c>
      <c r="E31" s="61">
        <v>5869.4000000000015</v>
      </c>
      <c r="F31" s="61">
        <v>695</v>
      </c>
      <c r="G31" s="61">
        <v>2774.3</v>
      </c>
      <c r="H31" s="61">
        <v>2400.1000000000013</v>
      </c>
      <c r="I31" s="80">
        <v>3.4533812949640308</v>
      </c>
    </row>
    <row r="32" spans="1:9">
      <c r="A32" s="60" t="s">
        <v>35</v>
      </c>
      <c r="B32" s="61">
        <v>2400.1308200000008</v>
      </c>
      <c r="C32" s="61">
        <v>4081.5</v>
      </c>
      <c r="D32" s="61">
        <v>0.82599999999999996</v>
      </c>
      <c r="E32" s="61">
        <v>6482.4568200000003</v>
      </c>
      <c r="F32" s="61">
        <v>720</v>
      </c>
      <c r="G32" s="61">
        <v>3025.9849089999998</v>
      </c>
      <c r="H32" s="61">
        <v>2736.4719110000005</v>
      </c>
      <c r="I32" s="80">
        <v>3.800655431944445</v>
      </c>
    </row>
    <row r="33" spans="1:9">
      <c r="A33" s="62" t="s">
        <v>36</v>
      </c>
      <c r="B33" s="63">
        <v>2736.4763430000012</v>
      </c>
      <c r="C33" s="63">
        <v>4143.8</v>
      </c>
      <c r="D33" s="63">
        <v>1</v>
      </c>
      <c r="E33" s="63">
        <v>6881.2763430000014</v>
      </c>
      <c r="F33" s="63">
        <v>740</v>
      </c>
      <c r="G33" s="63">
        <v>3418</v>
      </c>
      <c r="H33" s="63">
        <v>2723.2763430000014</v>
      </c>
      <c r="I33" s="81">
        <v>3.680103166216218</v>
      </c>
    </row>
    <row r="34" spans="1:9">
      <c r="A34" s="30" t="s">
        <v>37</v>
      </c>
    </row>
  </sheetData>
  <mergeCells count="3">
    <mergeCell ref="A18:I18"/>
    <mergeCell ref="B20:H20"/>
    <mergeCell ref="A2:I2"/>
  </mergeCells>
  <pageMargins left="0.70866141732283472" right="0.27559055118110237" top="1.299212598425197" bottom="0.55118110236220474" header="0.31496062992125984" footer="0.31496062992125984"/>
  <pageSetup paperSize="9" scale="9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Algodão em Pluma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D46A-44BC-4D19-AE1E-0092D2212A95}">
  <sheetPr>
    <pageSetUpPr fitToPage="1"/>
  </sheetPr>
  <dimension ref="A1:J44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7.85546875" style="39" bestFit="1" customWidth="1"/>
    <col min="2" max="3" width="10.42578125" style="39" bestFit="1" customWidth="1"/>
    <col min="4" max="4" width="6.5703125" style="39" bestFit="1" customWidth="1"/>
    <col min="5" max="6" width="10.42578125" style="39" bestFit="1" customWidth="1"/>
    <col min="7" max="7" width="6.5703125" style="39" bestFit="1" customWidth="1"/>
    <col min="8" max="9" width="10.42578125" style="39" bestFit="1" customWidth="1"/>
    <col min="10" max="10" width="6.5703125" style="39" bestFit="1" customWidth="1"/>
    <col min="11" max="16384" width="9.140625" style="39"/>
  </cols>
  <sheetData>
    <row r="1" spans="1:10" ht="69.75" customHeight="1"/>
    <row r="2" spans="1:10" ht="15.75">
      <c r="A2" s="48" t="s">
        <v>38</v>
      </c>
    </row>
    <row r="3" spans="1:10" ht="15.75">
      <c r="A3" s="48" t="s">
        <v>39</v>
      </c>
    </row>
    <row r="6" spans="1:10">
      <c r="A6" s="119" t="s">
        <v>40</v>
      </c>
      <c r="B6" s="120" t="s">
        <v>41</v>
      </c>
      <c r="C6" s="120"/>
      <c r="D6" s="120"/>
      <c r="E6" s="121" t="s">
        <v>42</v>
      </c>
      <c r="F6" s="121"/>
      <c r="G6" s="121"/>
      <c r="H6" s="120" t="s">
        <v>43</v>
      </c>
      <c r="I6" s="120"/>
      <c r="J6" s="122"/>
    </row>
    <row r="7" spans="1:10">
      <c r="A7" s="119"/>
      <c r="B7" s="49" t="s">
        <v>44</v>
      </c>
      <c r="C7" s="49" t="s">
        <v>45</v>
      </c>
      <c r="D7" s="49" t="s">
        <v>46</v>
      </c>
      <c r="E7" s="49" t="s">
        <v>44</v>
      </c>
      <c r="F7" s="49" t="s">
        <v>45</v>
      </c>
      <c r="G7" s="49" t="s">
        <v>46</v>
      </c>
      <c r="H7" s="49" t="s">
        <v>44</v>
      </c>
      <c r="I7" s="49" t="s">
        <v>45</v>
      </c>
      <c r="J7" s="50" t="s">
        <v>46</v>
      </c>
    </row>
    <row r="8" spans="1:10">
      <c r="A8" s="119"/>
      <c r="B8" s="49" t="s">
        <v>47</v>
      </c>
      <c r="C8" s="49" t="s">
        <v>48</v>
      </c>
      <c r="D8" s="49" t="s">
        <v>49</v>
      </c>
      <c r="E8" s="49" t="s">
        <v>50</v>
      </c>
      <c r="F8" s="49" t="s">
        <v>51</v>
      </c>
      <c r="G8" s="49" t="s">
        <v>52</v>
      </c>
      <c r="H8" s="49" t="s">
        <v>53</v>
      </c>
      <c r="I8" s="49" t="s">
        <v>54</v>
      </c>
      <c r="J8" s="50" t="s">
        <v>55</v>
      </c>
    </row>
    <row r="9" spans="1:10">
      <c r="A9" s="51" t="s">
        <v>56</v>
      </c>
      <c r="B9" s="40">
        <v>23.5</v>
      </c>
      <c r="C9" s="40">
        <v>17.099999999999998</v>
      </c>
      <c r="D9" s="40">
        <v>-27.2</v>
      </c>
      <c r="E9" s="41">
        <v>1728.7136</v>
      </c>
      <c r="F9" s="41">
        <v>1750.582456140351</v>
      </c>
      <c r="G9" s="40">
        <v>1.3</v>
      </c>
      <c r="H9" s="40">
        <v>40.6</v>
      </c>
      <c r="I9" s="40">
        <v>30</v>
      </c>
      <c r="J9" s="52">
        <v>-26.1</v>
      </c>
    </row>
    <row r="10" spans="1:10" hidden="1">
      <c r="A10" s="53" t="s">
        <v>57</v>
      </c>
      <c r="B10" s="42">
        <v>0</v>
      </c>
      <c r="C10" s="42">
        <v>0</v>
      </c>
      <c r="D10" s="42">
        <v>0</v>
      </c>
      <c r="E10" s="43">
        <v>0</v>
      </c>
      <c r="F10" s="43">
        <v>0</v>
      </c>
      <c r="G10" s="44">
        <v>0</v>
      </c>
      <c r="H10" s="42">
        <v>0</v>
      </c>
      <c r="I10" s="42">
        <v>0</v>
      </c>
      <c r="J10" s="54">
        <v>0</v>
      </c>
    </row>
    <row r="11" spans="1:10">
      <c r="A11" s="53" t="s">
        <v>58</v>
      </c>
      <c r="B11" s="42">
        <v>8.8000000000000007</v>
      </c>
      <c r="C11" s="42">
        <v>6.6</v>
      </c>
      <c r="D11" s="42">
        <v>-25</v>
      </c>
      <c r="E11" s="43">
        <v>1709.9999999999998</v>
      </c>
      <c r="F11" s="43">
        <v>1710</v>
      </c>
      <c r="G11" s="44">
        <v>0</v>
      </c>
      <c r="H11" s="42">
        <v>15</v>
      </c>
      <c r="I11" s="42">
        <v>11.3</v>
      </c>
      <c r="J11" s="54">
        <v>-24.7</v>
      </c>
    </row>
    <row r="12" spans="1:10" hidden="1">
      <c r="A12" s="53" t="s">
        <v>59</v>
      </c>
      <c r="B12" s="42">
        <v>0</v>
      </c>
      <c r="C12" s="42">
        <v>0</v>
      </c>
      <c r="D12" s="42">
        <v>0</v>
      </c>
      <c r="E12" s="43">
        <v>0</v>
      </c>
      <c r="F12" s="43">
        <v>0</v>
      </c>
      <c r="G12" s="44">
        <v>0</v>
      </c>
      <c r="H12" s="42">
        <v>0</v>
      </c>
      <c r="I12" s="42">
        <v>0</v>
      </c>
      <c r="J12" s="54">
        <v>0</v>
      </c>
    </row>
    <row r="13" spans="1:10" hidden="1">
      <c r="A13" s="53" t="s">
        <v>60</v>
      </c>
      <c r="B13" s="42">
        <v>0</v>
      </c>
      <c r="C13" s="42">
        <v>0</v>
      </c>
      <c r="D13" s="42">
        <v>0</v>
      </c>
      <c r="E13" s="43">
        <v>0</v>
      </c>
      <c r="F13" s="43">
        <v>0</v>
      </c>
      <c r="G13" s="44">
        <v>0</v>
      </c>
      <c r="H13" s="42">
        <v>0</v>
      </c>
      <c r="I13" s="42">
        <v>0</v>
      </c>
      <c r="J13" s="54">
        <v>0</v>
      </c>
    </row>
    <row r="14" spans="1:10" hidden="1">
      <c r="A14" s="53" t="s">
        <v>61</v>
      </c>
      <c r="B14" s="42">
        <v>0</v>
      </c>
      <c r="C14" s="42">
        <v>0</v>
      </c>
      <c r="D14" s="42">
        <v>0</v>
      </c>
      <c r="E14" s="43">
        <v>0</v>
      </c>
      <c r="F14" s="43">
        <v>0</v>
      </c>
      <c r="G14" s="44">
        <v>0</v>
      </c>
      <c r="H14" s="42">
        <v>0</v>
      </c>
      <c r="I14" s="42">
        <v>0</v>
      </c>
      <c r="J14" s="54">
        <v>0</v>
      </c>
    </row>
    <row r="15" spans="1:10" hidden="1">
      <c r="A15" s="53" t="s">
        <v>62</v>
      </c>
      <c r="B15" s="42">
        <v>0.2</v>
      </c>
      <c r="C15" s="42">
        <v>0.3</v>
      </c>
      <c r="D15" s="42">
        <v>50</v>
      </c>
      <c r="E15" s="43">
        <v>1472.8479999999997</v>
      </c>
      <c r="F15" s="43">
        <v>1629.6000000000001</v>
      </c>
      <c r="G15" s="44">
        <v>10.6</v>
      </c>
      <c r="H15" s="42">
        <v>0.3</v>
      </c>
      <c r="I15" s="42">
        <v>0.5</v>
      </c>
      <c r="J15" s="54">
        <v>66.7</v>
      </c>
    </row>
    <row r="16" spans="1:10">
      <c r="A16" s="53" t="s">
        <v>63</v>
      </c>
      <c r="B16" s="42">
        <v>14.5</v>
      </c>
      <c r="C16" s="42">
        <v>10.199999999999999</v>
      </c>
      <c r="D16" s="42">
        <v>-29.7</v>
      </c>
      <c r="E16" s="43">
        <v>1743.6000000000001</v>
      </c>
      <c r="F16" s="43">
        <v>1780.4000000000003</v>
      </c>
      <c r="G16" s="44">
        <v>2.1</v>
      </c>
      <c r="H16" s="42">
        <v>25.3</v>
      </c>
      <c r="I16" s="42">
        <v>18.2</v>
      </c>
      <c r="J16" s="54">
        <v>-28.1</v>
      </c>
    </row>
    <row r="17" spans="1:10">
      <c r="A17" s="51" t="s">
        <v>64</v>
      </c>
      <c r="B17" s="40">
        <v>483.90000000000003</v>
      </c>
      <c r="C17" s="40">
        <v>504.70000000000005</v>
      </c>
      <c r="D17" s="40">
        <v>4.3</v>
      </c>
      <c r="E17" s="41">
        <v>2004.5543459392436</v>
      </c>
      <c r="F17" s="41">
        <v>2153.7606114523478</v>
      </c>
      <c r="G17" s="40">
        <v>7.4</v>
      </c>
      <c r="H17" s="40">
        <v>970</v>
      </c>
      <c r="I17" s="40">
        <v>1087.0999999999999</v>
      </c>
      <c r="J17" s="52">
        <v>12.1</v>
      </c>
    </row>
    <row r="18" spans="1:10">
      <c r="A18" s="53" t="s">
        <v>65</v>
      </c>
      <c r="B18" s="42">
        <v>33</v>
      </c>
      <c r="C18" s="42">
        <v>30.6</v>
      </c>
      <c r="D18" s="42">
        <v>-7.3</v>
      </c>
      <c r="E18" s="43">
        <v>1797.5550000000001</v>
      </c>
      <c r="F18" s="43">
        <v>1966.8809999999999</v>
      </c>
      <c r="G18" s="44">
        <v>9.4</v>
      </c>
      <c r="H18" s="42">
        <v>59.3</v>
      </c>
      <c r="I18" s="42">
        <v>60.2</v>
      </c>
      <c r="J18" s="54">
        <v>1.5</v>
      </c>
    </row>
    <row r="19" spans="1:10">
      <c r="A19" s="53" t="s">
        <v>66</v>
      </c>
      <c r="B19" s="42">
        <v>33.700000000000003</v>
      </c>
      <c r="C19" s="42">
        <v>43.4</v>
      </c>
      <c r="D19" s="42">
        <v>28.8</v>
      </c>
      <c r="E19" s="43">
        <v>1878.21</v>
      </c>
      <c r="F19" s="43">
        <v>2130.36</v>
      </c>
      <c r="G19" s="44">
        <v>13.4</v>
      </c>
      <c r="H19" s="42">
        <v>63.3</v>
      </c>
      <c r="I19" s="42">
        <v>92.5</v>
      </c>
      <c r="J19" s="54">
        <v>46.1</v>
      </c>
    </row>
    <row r="20" spans="1:10">
      <c r="A20" s="53" t="s">
        <v>67</v>
      </c>
      <c r="B20" s="42">
        <v>2.4</v>
      </c>
      <c r="C20" s="42">
        <v>4</v>
      </c>
      <c r="D20" s="42">
        <v>66.7</v>
      </c>
      <c r="E20" s="43">
        <v>626.5</v>
      </c>
      <c r="F20" s="43">
        <v>529.54999999999995</v>
      </c>
      <c r="G20" s="44">
        <v>-15.5</v>
      </c>
      <c r="H20" s="42">
        <v>1.5</v>
      </c>
      <c r="I20" s="42">
        <v>2.1</v>
      </c>
      <c r="J20" s="54">
        <v>40</v>
      </c>
    </row>
    <row r="21" spans="1:10">
      <c r="A21" s="53" t="s">
        <v>68</v>
      </c>
      <c r="B21" s="42">
        <v>1.2</v>
      </c>
      <c r="C21" s="42">
        <v>1.2</v>
      </c>
      <c r="D21" s="42">
        <v>0</v>
      </c>
      <c r="E21" s="43">
        <v>690.07999999999993</v>
      </c>
      <c r="F21" s="43">
        <v>584.05999999999995</v>
      </c>
      <c r="G21" s="44">
        <v>-15.4</v>
      </c>
      <c r="H21" s="42">
        <v>0.8</v>
      </c>
      <c r="I21" s="42">
        <v>0.7</v>
      </c>
      <c r="J21" s="54">
        <v>-12.5</v>
      </c>
    </row>
    <row r="22" spans="1:10">
      <c r="A22" s="53" t="s">
        <v>69</v>
      </c>
      <c r="B22" s="42">
        <v>0.5</v>
      </c>
      <c r="C22" s="42">
        <v>0.4</v>
      </c>
      <c r="D22" s="42">
        <v>-20</v>
      </c>
      <c r="E22" s="43">
        <v>204.84</v>
      </c>
      <c r="F22" s="43">
        <v>215.28</v>
      </c>
      <c r="G22" s="44">
        <v>5.0999999999999996</v>
      </c>
      <c r="H22" s="42">
        <v>0.1</v>
      </c>
      <c r="I22" s="42">
        <v>0.1</v>
      </c>
      <c r="J22" s="54">
        <v>0</v>
      </c>
    </row>
    <row r="23" spans="1:10" hidden="1">
      <c r="A23" s="53" t="s">
        <v>70</v>
      </c>
      <c r="B23" s="42">
        <v>0</v>
      </c>
      <c r="C23" s="42">
        <v>0</v>
      </c>
      <c r="D23" s="42">
        <v>0</v>
      </c>
      <c r="E23" s="43">
        <v>0</v>
      </c>
      <c r="F23" s="43">
        <v>0</v>
      </c>
      <c r="G23" s="44">
        <v>0</v>
      </c>
      <c r="H23" s="42">
        <v>0</v>
      </c>
      <c r="I23" s="42">
        <v>0</v>
      </c>
      <c r="J23" s="54">
        <v>0</v>
      </c>
    </row>
    <row r="24" spans="1:10">
      <c r="A24" s="53" t="s">
        <v>71</v>
      </c>
      <c r="B24" s="42">
        <v>0</v>
      </c>
      <c r="C24" s="42">
        <v>0</v>
      </c>
      <c r="D24" s="42">
        <v>0</v>
      </c>
      <c r="E24" s="43">
        <v>0</v>
      </c>
      <c r="F24" s="43">
        <v>0</v>
      </c>
      <c r="G24" s="44">
        <v>0</v>
      </c>
      <c r="H24" s="42">
        <v>0</v>
      </c>
      <c r="I24" s="42">
        <v>0</v>
      </c>
      <c r="J24" s="54">
        <v>0</v>
      </c>
    </row>
    <row r="25" spans="1:10" hidden="1">
      <c r="A25" s="53" t="s">
        <v>72</v>
      </c>
      <c r="B25" s="42">
        <v>0</v>
      </c>
      <c r="C25" s="42">
        <v>0</v>
      </c>
      <c r="D25" s="42">
        <v>0</v>
      </c>
      <c r="E25" s="43">
        <v>0</v>
      </c>
      <c r="F25" s="43">
        <v>0</v>
      </c>
      <c r="G25" s="44">
        <v>0</v>
      </c>
      <c r="H25" s="42">
        <v>0</v>
      </c>
      <c r="I25" s="42">
        <v>0</v>
      </c>
      <c r="J25" s="54">
        <v>0</v>
      </c>
    </row>
    <row r="26" spans="1:10">
      <c r="A26" s="53" t="s">
        <v>73</v>
      </c>
      <c r="B26" s="42">
        <v>413.1</v>
      </c>
      <c r="C26" s="42">
        <v>425.1</v>
      </c>
      <c r="D26" s="42">
        <v>2.9</v>
      </c>
      <c r="E26" s="43">
        <v>2045</v>
      </c>
      <c r="F26" s="43">
        <v>2191.14</v>
      </c>
      <c r="G26" s="44">
        <v>7.1</v>
      </c>
      <c r="H26" s="42">
        <v>845</v>
      </c>
      <c r="I26" s="42">
        <v>931.5</v>
      </c>
      <c r="J26" s="54">
        <v>10.199999999999999</v>
      </c>
    </row>
    <row r="27" spans="1:10">
      <c r="A27" s="51" t="s">
        <v>74</v>
      </c>
      <c r="B27" s="40">
        <v>1524</v>
      </c>
      <c r="C27" s="40">
        <v>1447.5</v>
      </c>
      <c r="D27" s="40">
        <v>-5</v>
      </c>
      <c r="E27" s="41">
        <v>1953.3382939632547</v>
      </c>
      <c r="F27" s="41">
        <v>2024.1273202072539</v>
      </c>
      <c r="G27" s="40">
        <v>3.6</v>
      </c>
      <c r="H27" s="40">
        <v>2976.9</v>
      </c>
      <c r="I27" s="40">
        <v>2929.9</v>
      </c>
      <c r="J27" s="52">
        <v>-1.6</v>
      </c>
    </row>
    <row r="28" spans="1:10">
      <c r="A28" s="53" t="s">
        <v>75</v>
      </c>
      <c r="B28" s="42">
        <v>1462</v>
      </c>
      <c r="C28" s="42">
        <v>1386</v>
      </c>
      <c r="D28" s="42">
        <v>-5.2</v>
      </c>
      <c r="E28" s="43">
        <v>1950.82</v>
      </c>
      <c r="F28" s="43">
        <v>2022.0960000000002</v>
      </c>
      <c r="G28" s="44">
        <v>3.7</v>
      </c>
      <c r="H28" s="42">
        <v>2852.1</v>
      </c>
      <c r="I28" s="42">
        <v>2802.6</v>
      </c>
      <c r="J28" s="54">
        <v>-1.7</v>
      </c>
    </row>
    <row r="29" spans="1:10">
      <c r="A29" s="53" t="s">
        <v>76</v>
      </c>
      <c r="B29" s="42">
        <v>31.7</v>
      </c>
      <c r="C29" s="42">
        <v>31.8</v>
      </c>
      <c r="D29" s="42">
        <v>0.3</v>
      </c>
      <c r="E29" s="43">
        <v>2234.4</v>
      </c>
      <c r="F29" s="43">
        <v>2121</v>
      </c>
      <c r="G29" s="44">
        <v>-5.0999999999999996</v>
      </c>
      <c r="H29" s="42">
        <v>70.8</v>
      </c>
      <c r="I29" s="42">
        <v>67.400000000000006</v>
      </c>
      <c r="J29" s="54">
        <v>-4.8</v>
      </c>
    </row>
    <row r="30" spans="1:10">
      <c r="A30" s="53" t="s">
        <v>77</v>
      </c>
      <c r="B30" s="42">
        <v>30.3</v>
      </c>
      <c r="C30" s="42">
        <v>29.7</v>
      </c>
      <c r="D30" s="42">
        <v>-2</v>
      </c>
      <c r="E30" s="43">
        <v>1780.8</v>
      </c>
      <c r="F30" s="43">
        <v>2015.2</v>
      </c>
      <c r="G30" s="44">
        <v>13.2</v>
      </c>
      <c r="H30" s="42">
        <v>54</v>
      </c>
      <c r="I30" s="42">
        <v>59.9</v>
      </c>
      <c r="J30" s="54">
        <v>10.9</v>
      </c>
    </row>
    <row r="31" spans="1:10" hidden="1">
      <c r="A31" s="53" t="s">
        <v>78</v>
      </c>
      <c r="B31" s="42">
        <v>0</v>
      </c>
      <c r="C31" s="42">
        <v>0</v>
      </c>
      <c r="D31" s="42">
        <v>0</v>
      </c>
      <c r="E31" s="43">
        <v>0</v>
      </c>
      <c r="F31" s="43">
        <v>0</v>
      </c>
      <c r="G31" s="44">
        <v>0</v>
      </c>
      <c r="H31" s="42">
        <v>0</v>
      </c>
      <c r="I31" s="42">
        <v>0</v>
      </c>
      <c r="J31" s="54">
        <v>0</v>
      </c>
    </row>
    <row r="32" spans="1:10">
      <c r="A32" s="51" t="s">
        <v>79</v>
      </c>
      <c r="B32" s="40">
        <v>52.6</v>
      </c>
      <c r="C32" s="40">
        <v>47.5</v>
      </c>
      <c r="D32" s="40">
        <v>-9.6999999999999993</v>
      </c>
      <c r="E32" s="41">
        <v>1749.3553231939165</v>
      </c>
      <c r="F32" s="41">
        <v>1991.6441052631583</v>
      </c>
      <c r="G32" s="40">
        <v>13.9</v>
      </c>
      <c r="H32" s="40">
        <v>92</v>
      </c>
      <c r="I32" s="40">
        <v>94.6</v>
      </c>
      <c r="J32" s="52">
        <v>2.8</v>
      </c>
    </row>
    <row r="33" spans="1:10">
      <c r="A33" s="53" t="s">
        <v>80</v>
      </c>
      <c r="B33" s="42">
        <v>45.1</v>
      </c>
      <c r="C33" s="42">
        <v>40</v>
      </c>
      <c r="D33" s="42">
        <v>-11.3</v>
      </c>
      <c r="E33" s="43">
        <v>1751.4000000000003</v>
      </c>
      <c r="F33" s="43">
        <v>2039.1300000000003</v>
      </c>
      <c r="G33" s="44">
        <v>16.399999999999999</v>
      </c>
      <c r="H33" s="42">
        <v>79</v>
      </c>
      <c r="I33" s="42">
        <v>81.599999999999994</v>
      </c>
      <c r="J33" s="54">
        <v>3.3</v>
      </c>
    </row>
    <row r="34" spans="1:10" hidden="1">
      <c r="A34" s="53" t="s">
        <v>81</v>
      </c>
      <c r="B34" s="42">
        <v>0</v>
      </c>
      <c r="C34" s="42">
        <v>0</v>
      </c>
      <c r="D34" s="42">
        <v>0</v>
      </c>
      <c r="E34" s="43">
        <v>0</v>
      </c>
      <c r="F34" s="43">
        <v>0</v>
      </c>
      <c r="G34" s="44">
        <v>0</v>
      </c>
      <c r="H34" s="42">
        <v>0</v>
      </c>
      <c r="I34" s="42">
        <v>0</v>
      </c>
      <c r="J34" s="54">
        <v>0</v>
      </c>
    </row>
    <row r="35" spans="1:10" hidden="1">
      <c r="A35" s="53" t="s">
        <v>82</v>
      </c>
      <c r="B35" s="42">
        <v>0</v>
      </c>
      <c r="C35" s="42">
        <v>0</v>
      </c>
      <c r="D35" s="42">
        <v>0</v>
      </c>
      <c r="E35" s="43">
        <v>0</v>
      </c>
      <c r="F35" s="43">
        <v>0</v>
      </c>
      <c r="G35" s="44">
        <v>0</v>
      </c>
      <c r="H35" s="42">
        <v>0</v>
      </c>
      <c r="I35" s="42">
        <v>0</v>
      </c>
      <c r="J35" s="54">
        <v>0</v>
      </c>
    </row>
    <row r="36" spans="1:10">
      <c r="A36" s="53" t="s">
        <v>83</v>
      </c>
      <c r="B36" s="42">
        <v>7.5</v>
      </c>
      <c r="C36" s="42">
        <v>7.5</v>
      </c>
      <c r="D36" s="42">
        <v>0</v>
      </c>
      <c r="E36" s="43">
        <v>1737.0600000000002</v>
      </c>
      <c r="F36" s="43">
        <v>1738.386</v>
      </c>
      <c r="G36" s="44">
        <v>0.1</v>
      </c>
      <c r="H36" s="42">
        <v>13</v>
      </c>
      <c r="I36" s="42">
        <v>13</v>
      </c>
      <c r="J36" s="54">
        <v>0</v>
      </c>
    </row>
    <row r="37" spans="1:10">
      <c r="A37" s="51" t="s">
        <v>84</v>
      </c>
      <c r="B37" s="40">
        <v>1.6</v>
      </c>
      <c r="C37" s="40">
        <v>1.6</v>
      </c>
      <c r="D37" s="40">
        <v>0</v>
      </c>
      <c r="E37" s="41">
        <v>1230</v>
      </c>
      <c r="F37" s="41">
        <v>1353</v>
      </c>
      <c r="G37" s="40">
        <v>10</v>
      </c>
      <c r="H37" s="40">
        <v>2</v>
      </c>
      <c r="I37" s="40">
        <v>2.2000000000000002</v>
      </c>
      <c r="J37" s="52">
        <v>10</v>
      </c>
    </row>
    <row r="38" spans="1:10">
      <c r="A38" s="53" t="s">
        <v>85</v>
      </c>
      <c r="B38" s="42">
        <v>1.6</v>
      </c>
      <c r="C38" s="42">
        <v>1.6</v>
      </c>
      <c r="D38" s="42">
        <v>0</v>
      </c>
      <c r="E38" s="43">
        <v>1230</v>
      </c>
      <c r="F38" s="43">
        <v>1353</v>
      </c>
      <c r="G38" s="44">
        <v>10</v>
      </c>
      <c r="H38" s="42">
        <v>2</v>
      </c>
      <c r="I38" s="42">
        <v>2.2000000000000002</v>
      </c>
      <c r="J38" s="54">
        <v>10</v>
      </c>
    </row>
    <row r="39" spans="1:10" hidden="1">
      <c r="A39" s="53" t="s">
        <v>86</v>
      </c>
      <c r="B39" s="42">
        <v>0</v>
      </c>
      <c r="C39" s="42">
        <v>0</v>
      </c>
      <c r="D39" s="42">
        <v>0</v>
      </c>
      <c r="E39" s="43">
        <v>0</v>
      </c>
      <c r="F39" s="43">
        <v>0</v>
      </c>
      <c r="G39" s="44">
        <v>0</v>
      </c>
      <c r="H39" s="42">
        <v>0</v>
      </c>
      <c r="I39" s="42">
        <v>0</v>
      </c>
      <c r="J39" s="54">
        <v>0</v>
      </c>
    </row>
    <row r="40" spans="1:10" hidden="1">
      <c r="A40" s="53" t="s">
        <v>87</v>
      </c>
      <c r="B40" s="42">
        <v>0</v>
      </c>
      <c r="C40" s="42">
        <v>0</v>
      </c>
      <c r="D40" s="42">
        <v>0</v>
      </c>
      <c r="E40" s="43">
        <v>0</v>
      </c>
      <c r="F40" s="43">
        <v>0</v>
      </c>
      <c r="G40" s="44">
        <v>0</v>
      </c>
      <c r="H40" s="42">
        <v>0</v>
      </c>
      <c r="I40" s="42">
        <v>0</v>
      </c>
      <c r="J40" s="54">
        <v>0</v>
      </c>
    </row>
    <row r="41" spans="1:10">
      <c r="A41" s="51" t="s">
        <v>88</v>
      </c>
      <c r="B41" s="40">
        <v>507.40000000000003</v>
      </c>
      <c r="C41" s="40">
        <v>521.80000000000007</v>
      </c>
      <c r="D41" s="40">
        <v>2.8</v>
      </c>
      <c r="E41" s="41">
        <v>1991.7789073709105</v>
      </c>
      <c r="F41" s="41">
        <v>2140.5479888846298</v>
      </c>
      <c r="G41" s="40">
        <v>7.5</v>
      </c>
      <c r="H41" s="40">
        <v>1010.6</v>
      </c>
      <c r="I41" s="40">
        <v>1117.0999999999999</v>
      </c>
      <c r="J41" s="52">
        <v>10.5</v>
      </c>
    </row>
    <row r="42" spans="1:10">
      <c r="A42" s="51" t="s">
        <v>89</v>
      </c>
      <c r="B42" s="40">
        <v>1578.1999999999998</v>
      </c>
      <c r="C42" s="40">
        <v>1496.6</v>
      </c>
      <c r="D42" s="40">
        <v>-5.2</v>
      </c>
      <c r="E42" s="41">
        <v>1945.8063933595238</v>
      </c>
      <c r="F42" s="41">
        <v>2022.3788527328613</v>
      </c>
      <c r="G42" s="40">
        <v>3.9</v>
      </c>
      <c r="H42" s="40">
        <v>3070.9</v>
      </c>
      <c r="I42" s="40">
        <v>3026.7</v>
      </c>
      <c r="J42" s="52">
        <v>-1.4</v>
      </c>
    </row>
    <row r="43" spans="1:10">
      <c r="A43" s="55" t="s">
        <v>90</v>
      </c>
      <c r="B43" s="45">
        <v>2085.6</v>
      </c>
      <c r="C43" s="45">
        <v>2018.4</v>
      </c>
      <c r="D43" s="45">
        <v>-3.2</v>
      </c>
      <c r="E43" s="46">
        <v>1956.9909223245111</v>
      </c>
      <c r="F43" s="46">
        <v>2052.9281270313122</v>
      </c>
      <c r="G43" s="45">
        <v>4.9000000000000004</v>
      </c>
      <c r="H43" s="45">
        <v>4081.5</v>
      </c>
      <c r="I43" s="45">
        <v>4143.8</v>
      </c>
      <c r="J43" s="56">
        <v>1.5</v>
      </c>
    </row>
    <row r="44" spans="1:10">
      <c r="A44" s="47" t="s">
        <v>37</v>
      </c>
    </row>
  </sheetData>
  <mergeCells count="4">
    <mergeCell ref="A6:A8"/>
    <mergeCell ref="B6:D6"/>
    <mergeCell ref="E6:G6"/>
    <mergeCell ref="H6:J6"/>
  </mergeCells>
  <pageMargins left="0.70866141732283472" right="0.27559055118110237" top="1.299212598425197" bottom="0.55118110236220474" header="0.31496062992125984" footer="0.31496062992125984"/>
  <pageSetup paperSize="9" scale="9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Algodão em Pluma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37"/>
  <sheetViews>
    <sheetView showGridLines="0" tabSelected="1" zoomScaleNormal="100" zoomScaleSheetLayoutView="106" workbookViewId="0">
      <pane ySplit="1" topLeftCell="A2" activePane="bottomLeft" state="frozen"/>
      <selection pane="bottomLeft" activeCell="I1" sqref="I1"/>
    </sheetView>
  </sheetViews>
  <sheetFormatPr defaultColWidth="9.140625" defaultRowHeight="12.75"/>
  <cols>
    <col min="1" max="1" width="10.85546875" style="1" customWidth="1"/>
    <col min="2" max="2" width="8.7109375" style="1" bestFit="1" customWidth="1"/>
    <col min="3" max="3" width="7.140625" style="1" bestFit="1" customWidth="1"/>
    <col min="4" max="4" width="8.7109375" style="1" bestFit="1" customWidth="1"/>
    <col min="5" max="5" width="7.140625" style="1" bestFit="1" customWidth="1"/>
    <col min="6" max="21" width="8.7109375" style="1" bestFit="1" customWidth="1"/>
    <col min="22" max="22" width="8.42578125" style="1" bestFit="1" customWidth="1"/>
    <col min="23" max="23" width="8.28515625" style="1" bestFit="1" customWidth="1"/>
    <col min="24" max="16384" width="9.140625" style="1"/>
  </cols>
  <sheetData>
    <row r="1" spans="1:23" ht="69.75" customHeight="1"/>
    <row r="2" spans="1:23">
      <c r="A2" s="8" t="s">
        <v>91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customFormat="1" ht="15"/>
    <row r="4" spans="1:23" customFormat="1" ht="19.5" customHeight="1">
      <c r="A4" s="126" t="s">
        <v>92</v>
      </c>
      <c r="B4" s="123">
        <v>2017</v>
      </c>
      <c r="C4" s="125"/>
      <c r="D4" s="123">
        <v>2018</v>
      </c>
      <c r="E4" s="125"/>
      <c r="F4" s="123">
        <v>2019</v>
      </c>
      <c r="G4" s="125"/>
      <c r="H4" s="123">
        <v>2020</v>
      </c>
      <c r="I4" s="125"/>
      <c r="J4" s="123">
        <v>2021</v>
      </c>
      <c r="K4" s="124"/>
      <c r="L4" s="123">
        <v>2022</v>
      </c>
      <c r="M4" s="125"/>
      <c r="N4" s="123">
        <v>2023</v>
      </c>
      <c r="O4" s="125"/>
      <c r="P4" s="123">
        <v>2024</v>
      </c>
      <c r="Q4" s="125"/>
      <c r="R4" s="123">
        <v>2025</v>
      </c>
      <c r="S4" s="125"/>
      <c r="T4" s="123">
        <v>2026</v>
      </c>
      <c r="U4" s="124"/>
    </row>
    <row r="5" spans="1:23" s="11" customFormat="1" ht="19.5" customHeight="1">
      <c r="A5" s="127"/>
      <c r="B5" s="33" t="s">
        <v>93</v>
      </c>
      <c r="C5" s="34" t="s">
        <v>94</v>
      </c>
      <c r="D5" s="33" t="s">
        <v>93</v>
      </c>
      <c r="E5" s="34" t="s">
        <v>94</v>
      </c>
      <c r="F5" s="33" t="s">
        <v>93</v>
      </c>
      <c r="G5" s="34" t="s">
        <v>94</v>
      </c>
      <c r="H5" s="33" t="s">
        <v>93</v>
      </c>
      <c r="I5" s="34" t="s">
        <v>94</v>
      </c>
      <c r="J5" s="33" t="s">
        <v>93</v>
      </c>
      <c r="K5" s="34" t="s">
        <v>94</v>
      </c>
      <c r="L5" s="33" t="s">
        <v>93</v>
      </c>
      <c r="M5" s="34" t="s">
        <v>94</v>
      </c>
      <c r="N5" s="33" t="s">
        <v>93</v>
      </c>
      <c r="O5" s="34" t="s">
        <v>94</v>
      </c>
      <c r="P5" s="33" t="s">
        <v>93</v>
      </c>
      <c r="Q5" s="34" t="s">
        <v>94</v>
      </c>
      <c r="R5" s="33" t="s">
        <v>93</v>
      </c>
      <c r="S5" s="34" t="s">
        <v>94</v>
      </c>
      <c r="T5" s="33" t="s">
        <v>93</v>
      </c>
      <c r="U5" s="33" t="s">
        <v>94</v>
      </c>
    </row>
    <row r="6" spans="1:23" customFormat="1" ht="15">
      <c r="A6" s="17" t="s">
        <v>7</v>
      </c>
      <c r="B6" s="95">
        <v>1357.7112529999999</v>
      </c>
      <c r="C6" s="96">
        <v>834.02765199999999</v>
      </c>
      <c r="D6" s="97">
        <v>1686.6193840000001</v>
      </c>
      <c r="E6" s="96">
        <v>974.11799900000005</v>
      </c>
      <c r="F6" s="97">
        <v>2640.3779079999999</v>
      </c>
      <c r="G6" s="96">
        <v>1613.67083</v>
      </c>
      <c r="H6" s="97">
        <v>3226.9163489999996</v>
      </c>
      <c r="I6" s="96">
        <v>2125.417406</v>
      </c>
      <c r="J6" s="97">
        <v>3407.6560500000001</v>
      </c>
      <c r="K6" s="97">
        <v>2017.1104089999997</v>
      </c>
      <c r="L6" s="95">
        <v>3676.3622899999996</v>
      </c>
      <c r="M6" s="96">
        <v>1803.7355599999999</v>
      </c>
      <c r="N6" s="97">
        <v>3073.788012</v>
      </c>
      <c r="O6" s="96">
        <v>1618.1991419999999</v>
      </c>
      <c r="P6" s="97">
        <v>5154.9431480000003</v>
      </c>
      <c r="Q6" s="96">
        <v>2774.3455060000001</v>
      </c>
      <c r="R6" s="97">
        <v>4923.8160980000002</v>
      </c>
      <c r="S6" s="96">
        <v>3025.6823069999996</v>
      </c>
      <c r="T6" s="97">
        <v>3235.201137</v>
      </c>
      <c r="U6" s="97">
        <v>2075.145207</v>
      </c>
    </row>
    <row r="7" spans="1:23" customFormat="1" ht="15">
      <c r="A7" s="13" t="s">
        <v>95</v>
      </c>
      <c r="B7" s="89">
        <v>48.958058999999999</v>
      </c>
      <c r="C7" s="90">
        <v>31.306104999999999</v>
      </c>
      <c r="D7" s="91">
        <v>130.285246</v>
      </c>
      <c r="E7" s="90">
        <v>79.127205000000004</v>
      </c>
      <c r="F7" s="91">
        <v>198.544025</v>
      </c>
      <c r="G7" s="90">
        <v>115.19385</v>
      </c>
      <c r="H7" s="91">
        <v>485.18237499999998</v>
      </c>
      <c r="I7" s="90">
        <v>308.837918</v>
      </c>
      <c r="J7" s="91">
        <v>425.26552199999998</v>
      </c>
      <c r="K7" s="91">
        <v>273.98722400000003</v>
      </c>
      <c r="L7" s="89">
        <v>380.69221599999997</v>
      </c>
      <c r="M7" s="90">
        <v>199.40897200000001</v>
      </c>
      <c r="N7" s="91">
        <v>233.36645300000001</v>
      </c>
      <c r="O7" s="90">
        <v>123.98785100000001</v>
      </c>
      <c r="P7" s="91">
        <v>481.86667399999999</v>
      </c>
      <c r="Q7" s="90">
        <v>250.261741</v>
      </c>
      <c r="R7" s="91">
        <v>710.65348100000006</v>
      </c>
      <c r="S7" s="90">
        <v>415.62796900000001</v>
      </c>
      <c r="T7" s="91">
        <v>489.068442</v>
      </c>
      <c r="U7" s="91">
        <v>316.85604799999999</v>
      </c>
    </row>
    <row r="8" spans="1:23" customFormat="1" ht="15">
      <c r="A8" s="13" t="s">
        <v>96</v>
      </c>
      <c r="B8" s="89">
        <v>38.202139000000003</v>
      </c>
      <c r="C8" s="90">
        <v>23.205739999999999</v>
      </c>
      <c r="D8" s="91">
        <v>92.584030999999996</v>
      </c>
      <c r="E8" s="90">
        <v>54.335416000000002</v>
      </c>
      <c r="F8" s="91">
        <v>159.30731700000001</v>
      </c>
      <c r="G8" s="90">
        <v>93.511266000000006</v>
      </c>
      <c r="H8" s="91">
        <v>267.99151799999999</v>
      </c>
      <c r="I8" s="90">
        <v>169.922965</v>
      </c>
      <c r="J8" s="91">
        <v>377.617344</v>
      </c>
      <c r="K8" s="91">
        <v>235.505214</v>
      </c>
      <c r="L8" s="89">
        <v>320.27769999999998</v>
      </c>
      <c r="M8" s="90">
        <v>166.414796</v>
      </c>
      <c r="N8" s="91">
        <v>81.633172999999999</v>
      </c>
      <c r="O8" s="90">
        <v>43.163389000000002</v>
      </c>
      <c r="P8" s="91">
        <v>488.54622799999999</v>
      </c>
      <c r="Q8" s="90">
        <v>258.19497000000001</v>
      </c>
      <c r="R8" s="91">
        <v>462.21419500000002</v>
      </c>
      <c r="S8" s="90">
        <v>274.62914499999999</v>
      </c>
      <c r="T8" s="91">
        <v>413.02160099999998</v>
      </c>
      <c r="U8" s="91">
        <v>270.49247400000002</v>
      </c>
    </row>
    <row r="9" spans="1:23" customFormat="1" ht="15">
      <c r="A9" s="13" t="s">
        <v>97</v>
      </c>
      <c r="B9" s="89">
        <v>54.371709000000003</v>
      </c>
      <c r="C9" s="90">
        <v>32.165692</v>
      </c>
      <c r="D9" s="91">
        <v>82.162464999999997</v>
      </c>
      <c r="E9" s="90">
        <v>47.147956999999998</v>
      </c>
      <c r="F9" s="91">
        <v>176.21908999999999</v>
      </c>
      <c r="G9" s="90">
        <v>104.261814</v>
      </c>
      <c r="H9" s="91">
        <v>222.280677</v>
      </c>
      <c r="I9" s="90">
        <v>140.32325</v>
      </c>
      <c r="J9" s="91">
        <v>371.029023</v>
      </c>
      <c r="K9" s="91">
        <v>222.12536499999999</v>
      </c>
      <c r="L9" s="89">
        <v>367.08907299999998</v>
      </c>
      <c r="M9" s="90">
        <v>185.817837</v>
      </c>
      <c r="N9" s="91">
        <v>142.99785199999999</v>
      </c>
      <c r="O9" s="90">
        <v>75.799850000000006</v>
      </c>
      <c r="P9" s="91">
        <v>485.37587100000002</v>
      </c>
      <c r="Q9" s="90">
        <v>252.785774</v>
      </c>
      <c r="R9" s="91">
        <v>395.25618700000001</v>
      </c>
      <c r="S9" s="90">
        <v>239.06291100000001</v>
      </c>
      <c r="T9" s="91">
        <v>530.08850099999995</v>
      </c>
      <c r="U9" s="91">
        <v>347.82283200000001</v>
      </c>
    </row>
    <row r="10" spans="1:23" customFormat="1" ht="15">
      <c r="A10" s="13" t="s">
        <v>98</v>
      </c>
      <c r="B10" s="89">
        <v>55.132382999999997</v>
      </c>
      <c r="C10" s="90">
        <v>30.891041999999999</v>
      </c>
      <c r="D10" s="91">
        <v>50.201501</v>
      </c>
      <c r="E10" s="90">
        <v>28.638847999999999</v>
      </c>
      <c r="F10" s="91">
        <v>125.117441</v>
      </c>
      <c r="G10" s="90">
        <v>73.499134999999995</v>
      </c>
      <c r="H10" s="91">
        <v>141.36083099999999</v>
      </c>
      <c r="I10" s="90">
        <v>90.561266000000003</v>
      </c>
      <c r="J10" s="91">
        <v>300.84370100000001</v>
      </c>
      <c r="K10" s="91">
        <v>176.99526599999999</v>
      </c>
      <c r="L10" s="89">
        <v>306.62177200000002</v>
      </c>
      <c r="M10" s="90">
        <v>135.96941200000001</v>
      </c>
      <c r="N10" s="91">
        <v>113.667731</v>
      </c>
      <c r="O10" s="90">
        <v>60.976211999999997</v>
      </c>
      <c r="P10" s="91">
        <v>473.581209</v>
      </c>
      <c r="Q10" s="90">
        <v>241.40902800000001</v>
      </c>
      <c r="R10" s="91">
        <v>389.12634700000001</v>
      </c>
      <c r="S10" s="90">
        <v>239.14520899999999</v>
      </c>
      <c r="T10" s="91">
        <v>560.56346299999996</v>
      </c>
      <c r="U10" s="91">
        <v>370.44431200000002</v>
      </c>
    </row>
    <row r="11" spans="1:23" customFormat="1" ht="15">
      <c r="A11" s="13" t="s">
        <v>99</v>
      </c>
      <c r="B11" s="89">
        <v>35.854436999999997</v>
      </c>
      <c r="C11" s="90">
        <v>19.614460000000001</v>
      </c>
      <c r="D11" s="91">
        <v>33.802461999999998</v>
      </c>
      <c r="E11" s="90">
        <v>18.509923000000001</v>
      </c>
      <c r="F11" s="91">
        <v>141.06269399999999</v>
      </c>
      <c r="G11" s="90">
        <v>82.898698999999993</v>
      </c>
      <c r="H11" s="91">
        <v>104.836101</v>
      </c>
      <c r="I11" s="90">
        <v>69.553826000000001</v>
      </c>
      <c r="J11" s="91">
        <v>200.86856299999999</v>
      </c>
      <c r="K11" s="91">
        <v>115.243235</v>
      </c>
      <c r="L11" s="89">
        <v>189.31990999999999</v>
      </c>
      <c r="M11" s="90">
        <v>81.622314000000003</v>
      </c>
      <c r="N11" s="91">
        <v>111.158528</v>
      </c>
      <c r="O11" s="90">
        <v>60.319735999999999</v>
      </c>
      <c r="P11" s="91">
        <v>448.44389799999999</v>
      </c>
      <c r="Q11" s="90">
        <v>229.43386100000001</v>
      </c>
      <c r="R11" s="91">
        <v>308.65467999999998</v>
      </c>
      <c r="S11" s="90">
        <v>192.204252</v>
      </c>
      <c r="T11" s="91">
        <v>449.68812300000002</v>
      </c>
      <c r="U11" s="91">
        <v>291.17731500000002</v>
      </c>
    </row>
    <row r="12" spans="1:23" customFormat="1" ht="15">
      <c r="A12" s="13" t="s">
        <v>100</v>
      </c>
      <c r="B12" s="89">
        <v>25.531251000000001</v>
      </c>
      <c r="C12" s="90">
        <v>13.958867</v>
      </c>
      <c r="D12" s="91">
        <v>16.257628</v>
      </c>
      <c r="E12" s="90">
        <v>8.8011769999999991</v>
      </c>
      <c r="F12" s="91">
        <v>108.29336499999999</v>
      </c>
      <c r="G12" s="90">
        <v>64.884568000000002</v>
      </c>
      <c r="H12" s="91">
        <v>83.744287</v>
      </c>
      <c r="I12" s="90">
        <v>56.703961999999997</v>
      </c>
      <c r="J12" s="91">
        <v>177.25784999999999</v>
      </c>
      <c r="K12" s="91">
        <v>100.746526</v>
      </c>
      <c r="L12" s="89">
        <v>158.79294899999999</v>
      </c>
      <c r="M12" s="90">
        <v>62.730659000000003</v>
      </c>
      <c r="N12" s="91">
        <v>113.84998400000001</v>
      </c>
      <c r="O12" s="90">
        <v>60.321147000000003</v>
      </c>
      <c r="P12" s="91">
        <v>303.781362</v>
      </c>
      <c r="Q12" s="90">
        <v>160.40774099999999</v>
      </c>
      <c r="R12" s="91">
        <v>213.53737899999999</v>
      </c>
      <c r="S12" s="90">
        <v>132.818029</v>
      </c>
      <c r="T12" s="91">
        <v>350.64929100000001</v>
      </c>
      <c r="U12" s="91">
        <v>217.04133400000001</v>
      </c>
    </row>
    <row r="13" spans="1:23" customFormat="1" ht="14.25" customHeight="1">
      <c r="A13" s="13" t="s">
        <v>101</v>
      </c>
      <c r="B13" s="89">
        <v>31.432096999999999</v>
      </c>
      <c r="C13" s="90">
        <v>19.251678999999999</v>
      </c>
      <c r="D13" s="91">
        <v>16.101355999999999</v>
      </c>
      <c r="E13" s="90">
        <v>8.6853490000000004</v>
      </c>
      <c r="F13" s="91">
        <v>74.442122999999995</v>
      </c>
      <c r="G13" s="90">
        <v>46.979064999999999</v>
      </c>
      <c r="H13" s="91">
        <v>107.409514</v>
      </c>
      <c r="I13" s="90">
        <v>77.331581999999997</v>
      </c>
      <c r="J13" s="91">
        <v>102.30758</v>
      </c>
      <c r="K13" s="91">
        <v>61.414400000000001</v>
      </c>
      <c r="L13" s="89">
        <v>47.864455</v>
      </c>
      <c r="M13" s="90">
        <v>19.682241999999999</v>
      </c>
      <c r="N13" s="91">
        <v>132.12329600000001</v>
      </c>
      <c r="O13" s="90">
        <v>72.624026000000001</v>
      </c>
      <c r="P13" s="91">
        <v>310.34030899999999</v>
      </c>
      <c r="Q13" s="90">
        <v>167.21306899999999</v>
      </c>
      <c r="R13" s="91">
        <v>205.88711599999999</v>
      </c>
      <c r="S13" s="90">
        <v>127.04929300000001</v>
      </c>
      <c r="T13" s="91">
        <v>262.393754</v>
      </c>
      <c r="U13" s="91">
        <v>154.965565</v>
      </c>
    </row>
    <row r="14" spans="1:23" customFormat="1" ht="15">
      <c r="A14" s="13" t="s">
        <v>102</v>
      </c>
      <c r="B14" s="89">
        <v>109.835741</v>
      </c>
      <c r="C14" s="90">
        <v>68.006902999999994</v>
      </c>
      <c r="D14" s="91">
        <v>43.741413000000001</v>
      </c>
      <c r="E14" s="90">
        <v>24.234190000000002</v>
      </c>
      <c r="F14" s="91">
        <v>72.186250999999999</v>
      </c>
      <c r="G14" s="90">
        <v>45.288435999999997</v>
      </c>
      <c r="H14" s="91">
        <v>152.94677899999999</v>
      </c>
      <c r="I14" s="90">
        <v>108.335173</v>
      </c>
      <c r="J14" s="91">
        <v>88.486272</v>
      </c>
      <c r="K14" s="91">
        <v>50.776204</v>
      </c>
      <c r="L14" s="89">
        <v>124.15487</v>
      </c>
      <c r="M14" s="90">
        <v>62.790466000000002</v>
      </c>
      <c r="N14" s="91">
        <v>187.675848</v>
      </c>
      <c r="O14" s="90">
        <v>104.311387</v>
      </c>
      <c r="P14" s="91">
        <v>196.36731</v>
      </c>
      <c r="Q14" s="90">
        <v>111.764735</v>
      </c>
      <c r="R14" s="91">
        <v>123.54711</v>
      </c>
      <c r="S14" s="90">
        <v>77.463387999999995</v>
      </c>
      <c r="T14" s="91">
        <v>179.72796199999999</v>
      </c>
      <c r="U14" s="91">
        <v>106.345327</v>
      </c>
    </row>
    <row r="15" spans="1:23" customFormat="1" ht="15">
      <c r="A15" s="13" t="s">
        <v>103</v>
      </c>
      <c r="B15" s="89">
        <v>212.71307999999999</v>
      </c>
      <c r="C15" s="90">
        <v>132.739521</v>
      </c>
      <c r="D15" s="91">
        <v>152.81816900000001</v>
      </c>
      <c r="E15" s="90">
        <v>87.858962000000005</v>
      </c>
      <c r="F15" s="91">
        <v>264.35090300000002</v>
      </c>
      <c r="G15" s="90">
        <v>164.633726</v>
      </c>
      <c r="H15" s="91">
        <v>230.81771499999999</v>
      </c>
      <c r="I15" s="90">
        <v>158.83139299999999</v>
      </c>
      <c r="J15" s="91">
        <v>237.78886499999999</v>
      </c>
      <c r="K15" s="91">
        <v>140.23378700000001</v>
      </c>
      <c r="L15" s="89">
        <v>376.70096100000001</v>
      </c>
      <c r="M15" s="90">
        <v>184.84030899999999</v>
      </c>
      <c r="N15" s="91">
        <v>350.11460399999999</v>
      </c>
      <c r="O15" s="90">
        <v>186.515929</v>
      </c>
      <c r="P15" s="91">
        <v>304.21519899999998</v>
      </c>
      <c r="Q15" s="90">
        <v>169.537161</v>
      </c>
      <c r="R15" s="91">
        <v>290.58768099999998</v>
      </c>
      <c r="S15" s="90">
        <v>178.81027900000001</v>
      </c>
      <c r="T15" s="91">
        <v>0</v>
      </c>
      <c r="U15" s="91">
        <v>0</v>
      </c>
    </row>
    <row r="16" spans="1:23" customFormat="1" ht="15">
      <c r="A16" s="13" t="s">
        <v>104</v>
      </c>
      <c r="B16" s="89">
        <v>267.03738800000002</v>
      </c>
      <c r="C16" s="90">
        <v>167.881497</v>
      </c>
      <c r="D16" s="91">
        <v>306.78079600000001</v>
      </c>
      <c r="E16" s="90">
        <v>177.13279399999999</v>
      </c>
      <c r="F16" s="91">
        <v>464.66084799999999</v>
      </c>
      <c r="G16" s="90">
        <v>288.14935400000002</v>
      </c>
      <c r="H16" s="91">
        <v>364.26526699999999</v>
      </c>
      <c r="I16" s="90">
        <v>241.274967</v>
      </c>
      <c r="J16" s="91">
        <v>348.478748</v>
      </c>
      <c r="K16" s="91">
        <v>203.09509700000001</v>
      </c>
      <c r="L16" s="89">
        <v>545.14316199999996</v>
      </c>
      <c r="M16" s="90">
        <v>260.14241199999998</v>
      </c>
      <c r="N16" s="91">
        <v>435.60745600000001</v>
      </c>
      <c r="O16" s="90">
        <v>225.68137200000001</v>
      </c>
      <c r="P16" s="91">
        <v>503.02551599999998</v>
      </c>
      <c r="Q16" s="90">
        <v>280.94536199999999</v>
      </c>
      <c r="R16" s="91">
        <v>476.903685</v>
      </c>
      <c r="S16" s="90">
        <v>293.92851400000001</v>
      </c>
      <c r="T16" s="91">
        <v>0</v>
      </c>
      <c r="U16" s="91">
        <v>0</v>
      </c>
    </row>
    <row r="17" spans="1:23" customFormat="1" ht="15">
      <c r="A17" s="13" t="s">
        <v>105</v>
      </c>
      <c r="B17" s="89">
        <v>251.93691699999999</v>
      </c>
      <c r="C17" s="90">
        <v>156.33847399999999</v>
      </c>
      <c r="D17" s="91">
        <v>367.03031900000002</v>
      </c>
      <c r="E17" s="90">
        <v>211.746343</v>
      </c>
      <c r="F17" s="91">
        <v>412.36011000000002</v>
      </c>
      <c r="G17" s="90">
        <v>256.49921499999999</v>
      </c>
      <c r="H17" s="91">
        <v>500.05499200000003</v>
      </c>
      <c r="I17" s="90">
        <v>333.28457900000001</v>
      </c>
      <c r="J17" s="91">
        <v>290.05160100000001</v>
      </c>
      <c r="K17" s="91">
        <v>166.351213</v>
      </c>
      <c r="L17" s="89">
        <v>526.12802299999998</v>
      </c>
      <c r="M17" s="90">
        <v>268.59427499999998</v>
      </c>
      <c r="N17" s="91">
        <v>489.18924099999998</v>
      </c>
      <c r="O17" s="90">
        <v>253.706658</v>
      </c>
      <c r="P17" s="91">
        <v>539.85046199999999</v>
      </c>
      <c r="Q17" s="90">
        <v>299.51726300000001</v>
      </c>
      <c r="R17" s="91">
        <v>640.07638199999997</v>
      </c>
      <c r="S17" s="90">
        <v>402.451886</v>
      </c>
      <c r="T17" s="91">
        <v>0</v>
      </c>
      <c r="U17" s="91">
        <v>0</v>
      </c>
    </row>
    <row r="18" spans="1:23" customFormat="1" ht="15">
      <c r="A18" s="14" t="s">
        <v>106</v>
      </c>
      <c r="B18" s="92">
        <v>226.706052</v>
      </c>
      <c r="C18" s="93">
        <v>138.66767200000001</v>
      </c>
      <c r="D18" s="94">
        <v>394.85399799999999</v>
      </c>
      <c r="E18" s="93">
        <v>227.899835</v>
      </c>
      <c r="F18" s="94">
        <v>443.83374099999997</v>
      </c>
      <c r="G18" s="93">
        <v>277.87170200000003</v>
      </c>
      <c r="H18" s="94">
        <v>566.02629300000001</v>
      </c>
      <c r="I18" s="93">
        <v>370.456525</v>
      </c>
      <c r="J18" s="91">
        <v>487.66098099999999</v>
      </c>
      <c r="K18" s="91">
        <v>270.63687800000002</v>
      </c>
      <c r="L18" s="92">
        <v>333.57719900000001</v>
      </c>
      <c r="M18" s="93">
        <v>175.72186600000001</v>
      </c>
      <c r="N18" s="94">
        <v>682.40384600000004</v>
      </c>
      <c r="O18" s="93">
        <v>350.791585</v>
      </c>
      <c r="P18" s="94">
        <v>619.54911000000004</v>
      </c>
      <c r="Q18" s="93">
        <v>352.87480099999999</v>
      </c>
      <c r="R18" s="94">
        <v>707.37185499999998</v>
      </c>
      <c r="S18" s="93">
        <v>452.49143199999997</v>
      </c>
      <c r="T18" s="91">
        <v>0</v>
      </c>
      <c r="U18" s="91">
        <v>0</v>
      </c>
    </row>
    <row r="19" spans="1:23" customFormat="1" ht="15">
      <c r="A19" s="16" t="s">
        <v>4</v>
      </c>
      <c r="B19" s="86">
        <v>59.512882999999995</v>
      </c>
      <c r="C19" s="87">
        <v>33.617057999999993</v>
      </c>
      <c r="D19" s="88">
        <v>36.220472999999991</v>
      </c>
      <c r="E19" s="87">
        <v>19.574487999999999</v>
      </c>
      <c r="F19" s="88">
        <v>4.4707240000000006</v>
      </c>
      <c r="G19" s="87">
        <v>1.6571309999999999</v>
      </c>
      <c r="H19" s="88">
        <v>4.522511999999999</v>
      </c>
      <c r="I19" s="87">
        <v>2.1727779999999997</v>
      </c>
      <c r="J19" s="88">
        <v>11.084399999999999</v>
      </c>
      <c r="K19" s="88">
        <v>4.5533369999999991</v>
      </c>
      <c r="L19" s="86">
        <v>8.2791680000000003</v>
      </c>
      <c r="M19" s="87">
        <v>2.3127269999999998</v>
      </c>
      <c r="N19" s="88">
        <v>5.3896199999999999</v>
      </c>
      <c r="O19" s="87">
        <v>1.7468149999999998</v>
      </c>
      <c r="P19" s="88">
        <v>4.41568</v>
      </c>
      <c r="Q19" s="87">
        <v>1.1039829999999999</v>
      </c>
      <c r="R19" s="88">
        <v>2.8244339999999997</v>
      </c>
      <c r="S19" s="87">
        <v>0.82644899999999999</v>
      </c>
      <c r="T19" s="88">
        <v>2.2781929999999999</v>
      </c>
      <c r="U19" s="88">
        <v>0.80542999999999998</v>
      </c>
    </row>
    <row r="20" spans="1:23" customFormat="1" ht="15">
      <c r="A20" s="13" t="s">
        <v>95</v>
      </c>
      <c r="B20" s="89">
        <v>4.7417889999999998</v>
      </c>
      <c r="C20" s="90">
        <v>2.9189029999999998</v>
      </c>
      <c r="D20" s="91">
        <v>0.342721</v>
      </c>
      <c r="E20" s="90">
        <v>9.8222000000000004E-2</v>
      </c>
      <c r="F20" s="91">
        <v>0.26633200000000001</v>
      </c>
      <c r="G20" s="90">
        <v>7.6807E-2</v>
      </c>
      <c r="H20" s="91">
        <v>5.1602000000000002E-2</v>
      </c>
      <c r="I20" s="90">
        <v>1.4222E-2</v>
      </c>
      <c r="J20" s="91">
        <v>0.16295599999999999</v>
      </c>
      <c r="K20" s="91">
        <v>4.3906000000000001E-2</v>
      </c>
      <c r="L20" s="89">
        <v>1.1090139999999999</v>
      </c>
      <c r="M20" s="90">
        <v>0.49270999999999998</v>
      </c>
      <c r="N20" s="91">
        <v>0.31938299999999997</v>
      </c>
      <c r="O20" s="90">
        <v>6.1670999999999997E-2</v>
      </c>
      <c r="P20" s="91">
        <v>0.31294699999999998</v>
      </c>
      <c r="Q20" s="90">
        <v>7.0681999999999995E-2</v>
      </c>
      <c r="R20" s="91">
        <v>0.211115</v>
      </c>
      <c r="S20" s="90">
        <v>5.1041000000000003E-2</v>
      </c>
      <c r="T20" s="91">
        <v>0.19567200000000001</v>
      </c>
      <c r="U20" s="91">
        <v>5.0937999999999997E-2</v>
      </c>
    </row>
    <row r="21" spans="1:23" customFormat="1" ht="15">
      <c r="A21" s="13" t="s">
        <v>96</v>
      </c>
      <c r="B21" s="89">
        <v>8.3149339999999992</v>
      </c>
      <c r="C21" s="90">
        <v>4.9778710000000004</v>
      </c>
      <c r="D21" s="91">
        <v>0.56658900000000001</v>
      </c>
      <c r="E21" s="90">
        <v>0.228655</v>
      </c>
      <c r="F21" s="91">
        <v>0.36224299999999998</v>
      </c>
      <c r="G21" s="90">
        <v>0.109957</v>
      </c>
      <c r="H21" s="91">
        <v>0</v>
      </c>
      <c r="I21" s="90">
        <v>0</v>
      </c>
      <c r="J21" s="91">
        <v>0.120437</v>
      </c>
      <c r="K21" s="91">
        <v>2.9694999999999999E-2</v>
      </c>
      <c r="L21" s="89">
        <v>0.85072499999999995</v>
      </c>
      <c r="M21" s="90">
        <v>0.31236799999999998</v>
      </c>
      <c r="N21" s="91">
        <v>0.13873199999999999</v>
      </c>
      <c r="O21" s="90">
        <v>3.3659000000000001E-2</v>
      </c>
      <c r="P21" s="91">
        <v>0.20286199999999999</v>
      </c>
      <c r="Q21" s="90">
        <v>4.5843000000000002E-2</v>
      </c>
      <c r="R21" s="91">
        <v>0.487207</v>
      </c>
      <c r="S21" s="90">
        <v>0.13541900000000001</v>
      </c>
      <c r="T21" s="91">
        <v>0.36084500000000003</v>
      </c>
      <c r="U21" s="91">
        <v>0.137347</v>
      </c>
    </row>
    <row r="22" spans="1:23" customFormat="1" ht="15">
      <c r="A22" s="13" t="s">
        <v>97</v>
      </c>
      <c r="B22" s="89">
        <v>14.836304</v>
      </c>
      <c r="C22" s="90">
        <v>8.4760050000000007</v>
      </c>
      <c r="D22" s="91">
        <v>3.1082230000000002</v>
      </c>
      <c r="E22" s="90">
        <v>1.3781410000000001</v>
      </c>
      <c r="F22" s="91">
        <v>0.49060199999999998</v>
      </c>
      <c r="G22" s="90">
        <v>0.14870700000000001</v>
      </c>
      <c r="H22" s="91">
        <v>0.31573400000000001</v>
      </c>
      <c r="I22" s="90">
        <v>8.3852999999999997E-2</v>
      </c>
      <c r="J22" s="91">
        <v>0.36299599999999999</v>
      </c>
      <c r="K22" s="91">
        <v>0.102052</v>
      </c>
      <c r="L22" s="89">
        <v>6.4677999999999999E-2</v>
      </c>
      <c r="M22" s="90">
        <v>1.3662000000000001E-2</v>
      </c>
      <c r="N22" s="91">
        <v>0.262824</v>
      </c>
      <c r="O22" s="90">
        <v>5.8573E-2</v>
      </c>
      <c r="P22" s="91">
        <v>0.17325299999999999</v>
      </c>
      <c r="Q22" s="90">
        <v>3.9275999999999998E-2</v>
      </c>
      <c r="R22" s="91">
        <v>0.39900200000000002</v>
      </c>
      <c r="S22" s="90">
        <v>0.10985300000000001</v>
      </c>
      <c r="T22" s="91">
        <v>0.19478699999999999</v>
      </c>
      <c r="U22" s="91">
        <v>9.7187999999999997E-2</v>
      </c>
    </row>
    <row r="23" spans="1:23" customFormat="1" ht="15">
      <c r="A23" s="13" t="s">
        <v>98</v>
      </c>
      <c r="B23" s="89">
        <v>8.5076730000000005</v>
      </c>
      <c r="C23" s="90">
        <v>4.8221869999999996</v>
      </c>
      <c r="D23" s="91">
        <v>2.7194569999999998</v>
      </c>
      <c r="E23" s="90">
        <v>1.5333829999999999</v>
      </c>
      <c r="F23" s="91">
        <v>0.32853700000000002</v>
      </c>
      <c r="G23" s="90">
        <v>0.121521</v>
      </c>
      <c r="H23" s="91">
        <v>0.167964</v>
      </c>
      <c r="I23" s="90">
        <v>0.23640800000000001</v>
      </c>
      <c r="J23" s="91">
        <v>0.50478100000000004</v>
      </c>
      <c r="K23" s="91">
        <v>0.16969200000000001</v>
      </c>
      <c r="L23" s="89">
        <v>0.35561300000000001</v>
      </c>
      <c r="M23" s="90">
        <v>9.0565000000000007E-2</v>
      </c>
      <c r="N23" s="91">
        <v>1.4261600000000001</v>
      </c>
      <c r="O23" s="90">
        <v>0.54947500000000005</v>
      </c>
      <c r="P23" s="91">
        <v>0.1469</v>
      </c>
      <c r="Q23" s="90">
        <v>3.3147999999999997E-2</v>
      </c>
      <c r="R23" s="91">
        <v>0.25989699999999999</v>
      </c>
      <c r="S23" s="90">
        <v>6.3750000000000001E-2</v>
      </c>
      <c r="T23" s="91">
        <v>0.32509100000000002</v>
      </c>
      <c r="U23" s="91">
        <v>0.11055</v>
      </c>
    </row>
    <row r="24" spans="1:23" customFormat="1" ht="15">
      <c r="A24" s="13" t="s">
        <v>99</v>
      </c>
      <c r="B24" s="89">
        <v>13.985001</v>
      </c>
      <c r="C24" s="90">
        <v>7.994173</v>
      </c>
      <c r="D24" s="91">
        <v>3.6288849999999999</v>
      </c>
      <c r="E24" s="90">
        <v>2.0571670000000002</v>
      </c>
      <c r="F24" s="91">
        <v>0.57974400000000004</v>
      </c>
      <c r="G24" s="90">
        <v>0.26216699999999998</v>
      </c>
      <c r="H24" s="91">
        <v>0.129967</v>
      </c>
      <c r="I24" s="90">
        <v>7.1400000000000005E-2</v>
      </c>
      <c r="J24" s="91">
        <v>0.757189</v>
      </c>
      <c r="K24" s="91">
        <v>0.27742</v>
      </c>
      <c r="L24" s="89">
        <v>2.0425949999999999</v>
      </c>
      <c r="M24" s="90">
        <v>0.70282900000000004</v>
      </c>
      <c r="N24" s="91">
        <v>1.349316</v>
      </c>
      <c r="O24" s="90">
        <v>0.51423399999999997</v>
      </c>
      <c r="P24" s="91">
        <v>0.88372200000000001</v>
      </c>
      <c r="Q24" s="90">
        <v>0.212252</v>
      </c>
      <c r="R24" s="91">
        <v>0.17785999999999999</v>
      </c>
      <c r="S24" s="90">
        <v>4.0236000000000001E-2</v>
      </c>
      <c r="T24" s="91">
        <v>0.22246199999999999</v>
      </c>
      <c r="U24" s="91">
        <v>8.3131999999999998E-2</v>
      </c>
    </row>
    <row r="25" spans="1:23" customFormat="1" ht="15">
      <c r="A25" s="13" t="s">
        <v>100</v>
      </c>
      <c r="B25" s="89">
        <v>5.1313300000000002</v>
      </c>
      <c r="C25" s="90">
        <v>2.799004</v>
      </c>
      <c r="D25" s="91">
        <v>7.0010450000000004</v>
      </c>
      <c r="E25" s="90">
        <v>4.023879</v>
      </c>
      <c r="F25" s="91">
        <v>0.43255500000000002</v>
      </c>
      <c r="G25" s="90">
        <v>0.232964</v>
      </c>
      <c r="H25" s="91">
        <v>0.42652000000000001</v>
      </c>
      <c r="I25" s="90">
        <v>0.13414599999999999</v>
      </c>
      <c r="J25" s="91">
        <v>0.923597</v>
      </c>
      <c r="K25" s="91">
        <v>0.42830299999999999</v>
      </c>
      <c r="L25" s="89">
        <v>0.55912600000000001</v>
      </c>
      <c r="M25" s="90">
        <v>0.108263</v>
      </c>
      <c r="N25" s="91">
        <v>7.2813000000000003E-2</v>
      </c>
      <c r="O25" s="90">
        <v>2.1555999999999999E-2</v>
      </c>
      <c r="P25" s="91">
        <v>0.116331</v>
      </c>
      <c r="Q25" s="90">
        <v>2.5909000000000001E-2</v>
      </c>
      <c r="R25" s="91">
        <v>0.158358</v>
      </c>
      <c r="S25" s="90">
        <v>4.4720999999999997E-2</v>
      </c>
      <c r="T25" s="91">
        <v>0.35262500000000002</v>
      </c>
      <c r="U25" s="91">
        <v>0.120103</v>
      </c>
    </row>
    <row r="26" spans="1:23" customFormat="1" ht="15">
      <c r="A26" s="13" t="s">
        <v>101</v>
      </c>
      <c r="B26" s="89">
        <v>1.7161919999999999</v>
      </c>
      <c r="C26" s="90">
        <v>0.92049400000000003</v>
      </c>
      <c r="D26" s="91">
        <v>13.997859</v>
      </c>
      <c r="E26" s="90">
        <v>7.8749039999999999</v>
      </c>
      <c r="F26" s="91">
        <v>0.85520700000000005</v>
      </c>
      <c r="G26" s="90">
        <v>0.32393100000000002</v>
      </c>
      <c r="H26" s="91">
        <v>0.32058500000000001</v>
      </c>
      <c r="I26" s="90">
        <v>0.100781</v>
      </c>
      <c r="J26" s="91">
        <v>0.366122</v>
      </c>
      <c r="K26" s="91">
        <v>0.108238</v>
      </c>
      <c r="L26" s="89">
        <v>0.47843599999999997</v>
      </c>
      <c r="M26" s="90">
        <v>0.118324</v>
      </c>
      <c r="N26" s="91">
        <v>0.11734</v>
      </c>
      <c r="O26" s="90">
        <v>2.4101999999999998E-2</v>
      </c>
      <c r="P26" s="91">
        <v>1.354646</v>
      </c>
      <c r="Q26" s="90">
        <v>0.35855799999999999</v>
      </c>
      <c r="R26" s="91">
        <v>0.157085</v>
      </c>
      <c r="S26" s="90">
        <v>3.8550000000000001E-2</v>
      </c>
      <c r="T26" s="91">
        <v>0.104937</v>
      </c>
      <c r="U26" s="91">
        <v>2.5069999999999999E-2</v>
      </c>
    </row>
    <row r="27" spans="1:23" customFormat="1" ht="15">
      <c r="A27" s="13" t="s">
        <v>102</v>
      </c>
      <c r="B27" s="89">
        <v>0.24936800000000001</v>
      </c>
      <c r="C27" s="90">
        <v>7.0150000000000004E-2</v>
      </c>
      <c r="D27" s="91">
        <v>1.7159500000000001</v>
      </c>
      <c r="E27" s="90">
        <v>0.88643499999999997</v>
      </c>
      <c r="F27" s="91">
        <v>0.213063</v>
      </c>
      <c r="G27" s="90">
        <v>6.1723E-2</v>
      </c>
      <c r="H27" s="91">
        <v>0.50236000000000003</v>
      </c>
      <c r="I27" s="90">
        <v>0.18588199999999999</v>
      </c>
      <c r="J27" s="91">
        <v>0.73229100000000003</v>
      </c>
      <c r="K27" s="91">
        <v>0.33189999999999997</v>
      </c>
      <c r="L27" s="89">
        <v>0.75376600000000005</v>
      </c>
      <c r="M27" s="90">
        <v>0.120799</v>
      </c>
      <c r="N27" s="91">
        <v>0.83314600000000005</v>
      </c>
      <c r="O27" s="90">
        <v>0.26435399999999998</v>
      </c>
      <c r="P27" s="91">
        <v>0.74750700000000003</v>
      </c>
      <c r="Q27" s="90">
        <v>0.18489700000000001</v>
      </c>
      <c r="R27" s="91">
        <v>0.25620900000000002</v>
      </c>
      <c r="S27" s="90">
        <v>0.112021</v>
      </c>
      <c r="T27" s="91">
        <v>0.52177399999999996</v>
      </c>
      <c r="U27" s="91">
        <v>0.18110200000000001</v>
      </c>
    </row>
    <row r="28" spans="1:23" customFormat="1" ht="15">
      <c r="A28" s="13" t="s">
        <v>103</v>
      </c>
      <c r="B28" s="89">
        <v>1.185557</v>
      </c>
      <c r="C28" s="90">
        <v>0.40656900000000001</v>
      </c>
      <c r="D28" s="91">
        <v>1.416072</v>
      </c>
      <c r="E28" s="90">
        <v>0.77576800000000001</v>
      </c>
      <c r="F28" s="91">
        <v>0.32611800000000002</v>
      </c>
      <c r="G28" s="90">
        <v>9.2035000000000006E-2</v>
      </c>
      <c r="H28" s="91">
        <v>1.994407</v>
      </c>
      <c r="I28" s="90">
        <v>1.130274</v>
      </c>
      <c r="J28" s="91">
        <v>0.19924700000000001</v>
      </c>
      <c r="K28" s="91">
        <v>5.5879999999999999E-2</v>
      </c>
      <c r="L28" s="89">
        <v>0.21418300000000001</v>
      </c>
      <c r="M28" s="90">
        <v>3.9978E-2</v>
      </c>
      <c r="N28" s="91">
        <v>0.16808200000000001</v>
      </c>
      <c r="O28" s="90">
        <v>3.1810999999999999E-2</v>
      </c>
      <c r="P28" s="91">
        <v>0.260745</v>
      </c>
      <c r="Q28" s="90">
        <v>7.2428999999999993E-2</v>
      </c>
      <c r="R28" s="91">
        <v>0.26497700000000002</v>
      </c>
      <c r="S28" s="90">
        <v>0.101467</v>
      </c>
      <c r="T28" s="91">
        <v>0</v>
      </c>
      <c r="U28" s="91">
        <v>0</v>
      </c>
    </row>
    <row r="29" spans="1:23" customFormat="1" ht="15">
      <c r="A29" s="13" t="s">
        <v>104</v>
      </c>
      <c r="B29" s="89">
        <v>0.64261299999999999</v>
      </c>
      <c r="C29" s="90">
        <v>0.17652499999999999</v>
      </c>
      <c r="D29" s="91">
        <v>0.51991799999999999</v>
      </c>
      <c r="E29" s="90">
        <v>0.29598000000000002</v>
      </c>
      <c r="F29" s="91">
        <v>0.299703</v>
      </c>
      <c r="G29" s="90">
        <v>0.141123</v>
      </c>
      <c r="H29" s="91">
        <v>0.126054</v>
      </c>
      <c r="I29" s="90">
        <v>6.1212000000000003E-2</v>
      </c>
      <c r="J29" s="91">
        <v>1.7194739999999999</v>
      </c>
      <c r="K29" s="91">
        <v>0.80808100000000005</v>
      </c>
      <c r="L29" s="89">
        <v>0.61905500000000002</v>
      </c>
      <c r="M29" s="90">
        <v>0.110069</v>
      </c>
      <c r="N29" s="91">
        <v>0.201297</v>
      </c>
      <c r="O29" s="90">
        <v>4.4946E-2</v>
      </c>
      <c r="P29" s="91">
        <v>4.9297000000000001E-2</v>
      </c>
      <c r="Q29" s="90">
        <v>1.248E-2</v>
      </c>
      <c r="R29" s="91">
        <v>0.315724</v>
      </c>
      <c r="S29" s="90">
        <v>8.4357000000000001E-2</v>
      </c>
      <c r="T29" s="91">
        <v>0</v>
      </c>
      <c r="U29" s="91">
        <v>0</v>
      </c>
    </row>
    <row r="30" spans="1:23" customFormat="1" ht="15">
      <c r="A30" s="13" t="s">
        <v>105</v>
      </c>
      <c r="B30" s="89">
        <v>0.12329900000000001</v>
      </c>
      <c r="C30" s="90">
        <v>3.3278000000000002E-2</v>
      </c>
      <c r="D30" s="91">
        <v>0.36112899999999998</v>
      </c>
      <c r="E30" s="90">
        <v>0.13316700000000001</v>
      </c>
      <c r="F30" s="91">
        <v>5.5525999999999999E-2</v>
      </c>
      <c r="G30" s="90">
        <v>1.4208999999999999E-2</v>
      </c>
      <c r="H30" s="91">
        <v>0.28379500000000002</v>
      </c>
      <c r="I30" s="90">
        <v>7.6975000000000002E-2</v>
      </c>
      <c r="J30" s="91">
        <v>3.9413619999999998</v>
      </c>
      <c r="K30" s="91">
        <v>1.641354</v>
      </c>
      <c r="L30" s="89">
        <v>0.49206699999999998</v>
      </c>
      <c r="M30" s="90">
        <v>8.5882E-2</v>
      </c>
      <c r="N30" s="91">
        <v>0.42976300000000001</v>
      </c>
      <c r="O30" s="90">
        <v>0.129001</v>
      </c>
      <c r="P30" s="91">
        <v>0.11251899999999999</v>
      </c>
      <c r="Q30" s="90">
        <v>3.5061000000000002E-2</v>
      </c>
      <c r="R30" s="91">
        <v>9.8552000000000001E-2</v>
      </c>
      <c r="S30" s="90">
        <v>2.5708000000000002E-2</v>
      </c>
      <c r="T30" s="91">
        <v>0</v>
      </c>
      <c r="U30" s="91">
        <v>0</v>
      </c>
    </row>
    <row r="31" spans="1:23" customFormat="1" ht="15">
      <c r="A31" s="14" t="s">
        <v>106</v>
      </c>
      <c r="B31" s="92">
        <v>7.8823000000000004E-2</v>
      </c>
      <c r="C31" s="93">
        <v>2.1898999999999998E-2</v>
      </c>
      <c r="D31" s="94">
        <v>0.84262499999999996</v>
      </c>
      <c r="E31" s="93">
        <v>0.28878700000000002</v>
      </c>
      <c r="F31" s="94">
        <v>0.26109399999999999</v>
      </c>
      <c r="G31" s="93">
        <v>7.1986999999999995E-2</v>
      </c>
      <c r="H31" s="94">
        <v>0.20352400000000001</v>
      </c>
      <c r="I31" s="93">
        <v>7.7625E-2</v>
      </c>
      <c r="J31" s="92">
        <v>1.2939480000000001</v>
      </c>
      <c r="K31" s="94">
        <v>0.55681599999999998</v>
      </c>
      <c r="L31" s="92">
        <v>0.73990999999999996</v>
      </c>
      <c r="M31" s="93">
        <v>0.11727799999999999</v>
      </c>
      <c r="N31" s="94">
        <v>7.0763999999999994E-2</v>
      </c>
      <c r="O31" s="93">
        <v>1.3433E-2</v>
      </c>
      <c r="P31" s="94">
        <v>5.4951E-2</v>
      </c>
      <c r="Q31" s="93">
        <v>1.3448E-2</v>
      </c>
      <c r="R31" s="94">
        <v>3.8448000000000003E-2</v>
      </c>
      <c r="S31" s="93">
        <v>1.9325999999999999E-2</v>
      </c>
      <c r="T31" s="92">
        <v>0</v>
      </c>
      <c r="U31" s="94">
        <v>0</v>
      </c>
    </row>
    <row r="32" spans="1:23" ht="5.0999999999999996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>
      <c r="A33" s="66" t="s">
        <v>107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>
      <c r="A34" s="7" t="s">
        <v>108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>
      <c r="A35" s="6" t="s">
        <v>109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>
      <c r="A36" s="6" t="s">
        <v>110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>
      <c r="A37" s="6" t="s">
        <v>111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</sheetData>
  <mergeCells count="11">
    <mergeCell ref="A4:A5"/>
    <mergeCell ref="B4:C4"/>
    <mergeCell ref="D4:E4"/>
    <mergeCell ref="F4:G4"/>
    <mergeCell ref="H4:I4"/>
    <mergeCell ref="T4:U4"/>
    <mergeCell ref="J4:K4"/>
    <mergeCell ref="L4:M4"/>
    <mergeCell ref="N4:O4"/>
    <mergeCell ref="P4:Q4"/>
    <mergeCell ref="R4:S4"/>
  </mergeCells>
  <pageMargins left="0.70866141732283472" right="0.27559055118110237" top="1.299212598425197" bottom="0.55118110236220474" header="0.31496062992125984" footer="0.31496062992125984"/>
  <pageSetup paperSize="9" scale="74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Algodão em Pluma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7611F-08AB-40AB-A36D-A5CAB18E8B08}">
  <sheetPr>
    <pageSetUpPr fitToPage="1"/>
  </sheetPr>
  <dimension ref="A1:ANQ599"/>
  <sheetViews>
    <sheetView showGridLines="0" zoomScale="96" zoomScaleNormal="96" zoomScaleSheetLayoutView="96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7.85546875" style="1" customWidth="1"/>
    <col min="2" max="2" width="9.140625" style="1" customWidth="1"/>
    <col min="3" max="3" width="7" style="1" bestFit="1" customWidth="1"/>
    <col min="4" max="4" width="8.5703125" style="1" bestFit="1" customWidth="1"/>
    <col min="5" max="5" width="7" style="1" bestFit="1" customWidth="1"/>
    <col min="6" max="21" width="8.5703125" style="1" bestFit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1057" ht="69.75" customHeight="1"/>
    <row r="2" spans="1:1057">
      <c r="A2" s="35" t="s">
        <v>112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057" s="18" customFormat="1" ht="15"/>
    <row r="4" spans="1:1057" s="18" customFormat="1" ht="18.75" customHeight="1">
      <c r="A4" s="131" t="s">
        <v>113</v>
      </c>
      <c r="B4" s="123">
        <v>2017</v>
      </c>
      <c r="C4" s="128"/>
      <c r="D4" s="129">
        <v>2018</v>
      </c>
      <c r="E4" s="128"/>
      <c r="F4" s="123">
        <v>2019</v>
      </c>
      <c r="G4" s="128"/>
      <c r="H4" s="123">
        <v>2020</v>
      </c>
      <c r="I4" s="128"/>
      <c r="J4" s="129">
        <v>2021</v>
      </c>
      <c r="K4" s="128"/>
      <c r="L4" s="129">
        <v>2022</v>
      </c>
      <c r="M4" s="128"/>
      <c r="N4" s="123">
        <v>2023</v>
      </c>
      <c r="O4" s="128"/>
      <c r="P4" s="129">
        <v>2024</v>
      </c>
      <c r="Q4" s="128"/>
      <c r="R4" s="123">
        <v>2025</v>
      </c>
      <c r="S4" s="128"/>
      <c r="T4" s="123">
        <v>2026</v>
      </c>
      <c r="U4" s="130"/>
    </row>
    <row r="5" spans="1:1057" s="11" customFormat="1" ht="18.75" customHeight="1">
      <c r="A5" s="132"/>
      <c r="B5" s="31" t="s">
        <v>93</v>
      </c>
      <c r="C5" s="32" t="s">
        <v>94</v>
      </c>
      <c r="D5" s="31" t="s">
        <v>93</v>
      </c>
      <c r="E5" s="32" t="s">
        <v>94</v>
      </c>
      <c r="F5" s="31" t="s">
        <v>93</v>
      </c>
      <c r="G5" s="32" t="s">
        <v>94</v>
      </c>
      <c r="H5" s="31" t="s">
        <v>93</v>
      </c>
      <c r="I5" s="32" t="s">
        <v>94</v>
      </c>
      <c r="J5" s="31" t="s">
        <v>93</v>
      </c>
      <c r="K5" s="32" t="s">
        <v>94</v>
      </c>
      <c r="L5" s="31" t="s">
        <v>93</v>
      </c>
      <c r="M5" s="32" t="s">
        <v>94</v>
      </c>
      <c r="N5" s="31" t="s">
        <v>93</v>
      </c>
      <c r="O5" s="32" t="s">
        <v>94</v>
      </c>
      <c r="P5" s="31" t="s">
        <v>93</v>
      </c>
      <c r="Q5" s="32" t="s">
        <v>94</v>
      </c>
      <c r="R5" s="31" t="s">
        <v>93</v>
      </c>
      <c r="S5" s="32" t="s">
        <v>94</v>
      </c>
      <c r="T5" s="31" t="s">
        <v>93</v>
      </c>
      <c r="U5" s="31" t="s">
        <v>94</v>
      </c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</row>
    <row r="6" spans="1:1057" s="18" customFormat="1" ht="15">
      <c r="A6" s="19" t="s">
        <v>114</v>
      </c>
      <c r="B6" s="98">
        <v>132.393486</v>
      </c>
      <c r="C6" s="99">
        <v>82.953819999999993</v>
      </c>
      <c r="D6" s="100">
        <v>523.49520800000005</v>
      </c>
      <c r="E6" s="99">
        <v>302.98166200000003</v>
      </c>
      <c r="F6" s="100">
        <v>820.44595100000004</v>
      </c>
      <c r="G6" s="99">
        <v>501.72549500000002</v>
      </c>
      <c r="H6" s="100">
        <v>1016.738478</v>
      </c>
      <c r="I6" s="99">
        <v>658.75230599999998</v>
      </c>
      <c r="J6" s="100">
        <v>983.23528099999999</v>
      </c>
      <c r="K6" s="100">
        <v>583.05925300000001</v>
      </c>
      <c r="L6" s="98">
        <v>1082.7560350000001</v>
      </c>
      <c r="M6" s="99">
        <v>521.49973799999998</v>
      </c>
      <c r="N6" s="100">
        <v>1495.9728950000001</v>
      </c>
      <c r="O6" s="99">
        <v>774.237436</v>
      </c>
      <c r="P6" s="100">
        <v>1730.6030559999999</v>
      </c>
      <c r="Q6" s="99">
        <v>924.69482900000003</v>
      </c>
      <c r="R6" s="100">
        <v>819.80221100000006</v>
      </c>
      <c r="S6" s="99">
        <v>507.34669200000002</v>
      </c>
      <c r="T6" s="100">
        <v>631.69334600000002</v>
      </c>
      <c r="U6" s="100">
        <v>416.2278</v>
      </c>
    </row>
    <row r="7" spans="1:1057" s="18" customFormat="1" ht="15">
      <c r="A7" s="19" t="s">
        <v>115</v>
      </c>
      <c r="B7" s="101">
        <v>268.67822100000001</v>
      </c>
      <c r="C7" s="102">
        <v>166.17093299999999</v>
      </c>
      <c r="D7" s="103">
        <v>252.05362299999999</v>
      </c>
      <c r="E7" s="102">
        <v>146.555036</v>
      </c>
      <c r="F7" s="103">
        <v>355.60473999999999</v>
      </c>
      <c r="G7" s="102">
        <v>217.16512399999999</v>
      </c>
      <c r="H7" s="103">
        <v>518.79202899999996</v>
      </c>
      <c r="I7" s="102">
        <v>339.24004000000002</v>
      </c>
      <c r="J7" s="103">
        <v>570.58344199999999</v>
      </c>
      <c r="K7" s="103">
        <v>339.61375500000003</v>
      </c>
      <c r="L7" s="101">
        <v>546.79535199999998</v>
      </c>
      <c r="M7" s="102">
        <v>269.46313900000001</v>
      </c>
      <c r="N7" s="103">
        <v>384.981314</v>
      </c>
      <c r="O7" s="102">
        <v>202.29153700000001</v>
      </c>
      <c r="P7" s="103">
        <v>1010.476184</v>
      </c>
      <c r="Q7" s="102">
        <v>539.23150499999997</v>
      </c>
      <c r="R7" s="103">
        <v>705.16945699999997</v>
      </c>
      <c r="S7" s="102">
        <v>426.32984399999998</v>
      </c>
      <c r="T7" s="103">
        <v>398.05743999999999</v>
      </c>
      <c r="U7" s="103">
        <v>251.20804200000001</v>
      </c>
    </row>
    <row r="8" spans="1:1057" s="18" customFormat="1" ht="15">
      <c r="A8" s="19" t="s">
        <v>116</v>
      </c>
      <c r="B8" s="101">
        <v>144.688085</v>
      </c>
      <c r="C8" s="102">
        <v>87.629078000000007</v>
      </c>
      <c r="D8" s="103">
        <v>163.013272</v>
      </c>
      <c r="E8" s="102">
        <v>93.210097000000005</v>
      </c>
      <c r="F8" s="103">
        <v>308.88446599999997</v>
      </c>
      <c r="G8" s="102">
        <v>189.895489</v>
      </c>
      <c r="H8" s="103">
        <v>314.00593600000002</v>
      </c>
      <c r="I8" s="102">
        <v>211.738201</v>
      </c>
      <c r="J8" s="103">
        <v>430.62185399999998</v>
      </c>
      <c r="K8" s="103">
        <v>261.72185400000001</v>
      </c>
      <c r="L8" s="101">
        <v>489.97112800000002</v>
      </c>
      <c r="M8" s="102">
        <v>240.57238699999999</v>
      </c>
      <c r="N8" s="103">
        <v>389.54747400000002</v>
      </c>
      <c r="O8" s="102">
        <v>206.441283</v>
      </c>
      <c r="P8" s="103">
        <v>610.67337099999997</v>
      </c>
      <c r="Q8" s="102">
        <v>327.14836600000001</v>
      </c>
      <c r="R8" s="103">
        <v>791.59100100000001</v>
      </c>
      <c r="S8" s="102">
        <v>485.30653599999999</v>
      </c>
      <c r="T8" s="103">
        <v>560.52791400000001</v>
      </c>
      <c r="U8" s="103">
        <v>361.75445100000002</v>
      </c>
    </row>
    <row r="9" spans="1:1057" s="18" customFormat="1" ht="15">
      <c r="A9" s="19" t="s">
        <v>117</v>
      </c>
      <c r="B9" s="101">
        <v>78.151128</v>
      </c>
      <c r="C9" s="102">
        <v>48.843967999999997</v>
      </c>
      <c r="D9" s="103">
        <v>62.334584</v>
      </c>
      <c r="E9" s="102">
        <v>36.856946999999998</v>
      </c>
      <c r="F9" s="103">
        <v>180.905744</v>
      </c>
      <c r="G9" s="102">
        <v>113.03675800000001</v>
      </c>
      <c r="H9" s="103">
        <v>420.72354999999999</v>
      </c>
      <c r="I9" s="102">
        <v>285.35096199999998</v>
      </c>
      <c r="J9" s="103">
        <v>317.119889</v>
      </c>
      <c r="K9" s="103">
        <v>191.21508</v>
      </c>
      <c r="L9" s="101">
        <v>483.32829700000002</v>
      </c>
      <c r="M9" s="102">
        <v>245.123771</v>
      </c>
      <c r="N9" s="103">
        <v>162.50561500000001</v>
      </c>
      <c r="O9" s="102">
        <v>88.302200999999997</v>
      </c>
      <c r="P9" s="103">
        <v>520.39723500000002</v>
      </c>
      <c r="Q9" s="102">
        <v>289.30340899999999</v>
      </c>
      <c r="R9" s="103">
        <v>785.010941</v>
      </c>
      <c r="S9" s="102">
        <v>489.466185</v>
      </c>
      <c r="T9" s="103">
        <v>432.68793799999997</v>
      </c>
      <c r="U9" s="103">
        <v>280.60103900000001</v>
      </c>
    </row>
    <row r="10" spans="1:1057" s="18" customFormat="1" ht="15">
      <c r="A10" s="19" t="s">
        <v>118</v>
      </c>
      <c r="B10" s="101">
        <v>187.42551599999999</v>
      </c>
      <c r="C10" s="102">
        <v>113.490036</v>
      </c>
      <c r="D10" s="103">
        <v>117.729074</v>
      </c>
      <c r="E10" s="102">
        <v>68.195550999999995</v>
      </c>
      <c r="F10" s="103">
        <v>238.43658500000001</v>
      </c>
      <c r="G10" s="102">
        <v>146.7808</v>
      </c>
      <c r="H10" s="103">
        <v>359.931895</v>
      </c>
      <c r="I10" s="102">
        <v>239.45722699999999</v>
      </c>
      <c r="J10" s="103">
        <v>472.37879199999998</v>
      </c>
      <c r="K10" s="103">
        <v>265.84948400000002</v>
      </c>
      <c r="L10" s="101">
        <v>461.60586699999999</v>
      </c>
      <c r="M10" s="102">
        <v>220.940541</v>
      </c>
      <c r="N10" s="103">
        <v>253.58019899999999</v>
      </c>
      <c r="O10" s="102">
        <v>136.76665600000001</v>
      </c>
      <c r="P10" s="103">
        <v>460.86925500000001</v>
      </c>
      <c r="Q10" s="102">
        <v>249.06811500000001</v>
      </c>
      <c r="R10" s="103">
        <v>692.63369999999998</v>
      </c>
      <c r="S10" s="102">
        <v>423.88905199999999</v>
      </c>
      <c r="T10" s="103">
        <v>462.45858399999997</v>
      </c>
      <c r="U10" s="103">
        <v>291.38778300000001</v>
      </c>
    </row>
    <row r="11" spans="1:1057" s="18" customFormat="1" ht="15">
      <c r="A11" s="19" t="s">
        <v>119</v>
      </c>
      <c r="B11" s="101">
        <v>284.54230799999999</v>
      </c>
      <c r="C11" s="102">
        <v>170.58768699999999</v>
      </c>
      <c r="D11" s="103">
        <v>252.05776700000001</v>
      </c>
      <c r="E11" s="102">
        <v>141.262845</v>
      </c>
      <c r="F11" s="103">
        <v>334.65311100000002</v>
      </c>
      <c r="G11" s="102">
        <v>201.791236</v>
      </c>
      <c r="H11" s="103">
        <v>307.58214400000003</v>
      </c>
      <c r="I11" s="102">
        <v>202.34290799999999</v>
      </c>
      <c r="J11" s="103">
        <v>298.89146099999999</v>
      </c>
      <c r="K11" s="103">
        <v>172.93015199999999</v>
      </c>
      <c r="L11" s="101">
        <v>266.86318799999998</v>
      </c>
      <c r="M11" s="102">
        <v>127.91059</v>
      </c>
      <c r="N11" s="103">
        <v>185.92789999999999</v>
      </c>
      <c r="O11" s="102">
        <v>97.233072000000007</v>
      </c>
      <c r="P11" s="103">
        <v>296.030822</v>
      </c>
      <c r="Q11" s="102">
        <v>156.96285900000001</v>
      </c>
      <c r="R11" s="103">
        <v>281.40810299999998</v>
      </c>
      <c r="S11" s="102">
        <v>171.93872300000001</v>
      </c>
      <c r="T11" s="103">
        <v>208.692453</v>
      </c>
      <c r="U11" s="103">
        <v>131.14406600000001</v>
      </c>
    </row>
    <row r="12" spans="1:1057" s="18" customFormat="1" ht="15">
      <c r="A12" s="19" t="s">
        <v>120</v>
      </c>
      <c r="B12" s="101">
        <v>8.423</v>
      </c>
      <c r="C12" s="102">
        <v>5.0654409999999999</v>
      </c>
      <c r="D12" s="103">
        <v>5.9575459999999998</v>
      </c>
      <c r="E12" s="102">
        <v>3.464893</v>
      </c>
      <c r="F12" s="103">
        <v>66.085792999999995</v>
      </c>
      <c r="G12" s="102">
        <v>40.095944000000003</v>
      </c>
      <c r="H12" s="103">
        <v>9.294295</v>
      </c>
      <c r="I12" s="102">
        <v>6.2677860000000001</v>
      </c>
      <c r="J12" s="103">
        <v>8.30396</v>
      </c>
      <c r="K12" s="103">
        <v>5.0617150000000004</v>
      </c>
      <c r="L12" s="101">
        <v>65.771034999999998</v>
      </c>
      <c r="M12" s="102">
        <v>26.347645</v>
      </c>
      <c r="N12" s="103">
        <v>20.646321</v>
      </c>
      <c r="O12" s="102">
        <v>11.65089</v>
      </c>
      <c r="P12" s="103">
        <v>184.372108</v>
      </c>
      <c r="Q12" s="102">
        <v>100.905807</v>
      </c>
      <c r="R12" s="103">
        <v>386.37378799999999</v>
      </c>
      <c r="S12" s="102">
        <v>236.69988900000001</v>
      </c>
      <c r="T12" s="103">
        <v>287.34324700000002</v>
      </c>
      <c r="U12" s="103">
        <v>182.69520299999999</v>
      </c>
    </row>
    <row r="13" spans="1:1057" s="18" customFormat="1" ht="15">
      <c r="A13" s="19" t="s">
        <v>121</v>
      </c>
      <c r="B13" s="101">
        <v>77.318405999999996</v>
      </c>
      <c r="C13" s="102">
        <v>47.708404999999999</v>
      </c>
      <c r="D13" s="103">
        <v>91.756155000000007</v>
      </c>
      <c r="E13" s="102">
        <v>52.391697999999998</v>
      </c>
      <c r="F13" s="103">
        <v>147.283165</v>
      </c>
      <c r="G13" s="102">
        <v>87.42259</v>
      </c>
      <c r="H13" s="103">
        <v>129.42958200000001</v>
      </c>
      <c r="I13" s="102">
        <v>83.085856000000007</v>
      </c>
      <c r="J13" s="103">
        <v>107.19832100000001</v>
      </c>
      <c r="K13" s="103">
        <v>67.522530000000003</v>
      </c>
      <c r="L13" s="101">
        <v>123.668644</v>
      </c>
      <c r="M13" s="102">
        <v>70.302446000000003</v>
      </c>
      <c r="N13" s="103">
        <v>91.617840999999999</v>
      </c>
      <c r="O13" s="102">
        <v>50.990932000000001</v>
      </c>
      <c r="P13" s="103">
        <v>127.657275</v>
      </c>
      <c r="Q13" s="102">
        <v>69.681488000000002</v>
      </c>
      <c r="R13" s="103">
        <v>144.378715</v>
      </c>
      <c r="S13" s="102">
        <v>85.637709000000001</v>
      </c>
      <c r="T13" s="103">
        <v>103.981988</v>
      </c>
      <c r="U13" s="103">
        <v>63.393912</v>
      </c>
    </row>
    <row r="14" spans="1:1057" s="18" customFormat="1" ht="15">
      <c r="A14" s="19" t="s">
        <v>122</v>
      </c>
      <c r="B14" s="101">
        <v>79.798541</v>
      </c>
      <c r="C14" s="102">
        <v>50.328175999999999</v>
      </c>
      <c r="D14" s="103">
        <v>93.612307000000001</v>
      </c>
      <c r="E14" s="102">
        <v>55.594968000000001</v>
      </c>
      <c r="F14" s="103">
        <v>76.232904000000005</v>
      </c>
      <c r="G14" s="102">
        <v>45.528208999999997</v>
      </c>
      <c r="H14" s="103">
        <v>77.608536000000001</v>
      </c>
      <c r="I14" s="102">
        <v>49.962108000000001</v>
      </c>
      <c r="J14" s="103">
        <v>129.41612699999999</v>
      </c>
      <c r="K14" s="103">
        <v>75.579841999999999</v>
      </c>
      <c r="L14" s="101">
        <v>79.334423000000001</v>
      </c>
      <c r="M14" s="102">
        <v>38.733075999999997</v>
      </c>
      <c r="N14" s="103">
        <v>42.062334999999997</v>
      </c>
      <c r="O14" s="102">
        <v>22.041551999999999</v>
      </c>
      <c r="P14" s="103">
        <v>72.513977999999994</v>
      </c>
      <c r="Q14" s="102">
        <v>37.702855999999997</v>
      </c>
      <c r="R14" s="103">
        <v>67.030530999999996</v>
      </c>
      <c r="S14" s="102">
        <v>40.008132000000003</v>
      </c>
      <c r="T14" s="103">
        <v>27.657038</v>
      </c>
      <c r="U14" s="103">
        <v>17.469518000000001</v>
      </c>
    </row>
    <row r="15" spans="1:1057" s="18" customFormat="1" ht="15">
      <c r="A15" s="19" t="s">
        <v>123</v>
      </c>
      <c r="B15" s="101">
        <v>0</v>
      </c>
      <c r="C15" s="102">
        <v>0</v>
      </c>
      <c r="D15" s="103">
        <v>0</v>
      </c>
      <c r="E15" s="102">
        <v>0</v>
      </c>
      <c r="F15" s="103">
        <v>0</v>
      </c>
      <c r="G15" s="102">
        <v>0</v>
      </c>
      <c r="H15" s="103">
        <v>0</v>
      </c>
      <c r="I15" s="102">
        <v>0</v>
      </c>
      <c r="J15" s="103">
        <v>0</v>
      </c>
      <c r="K15" s="103">
        <v>0</v>
      </c>
      <c r="L15" s="101">
        <v>0</v>
      </c>
      <c r="M15" s="102">
        <v>0</v>
      </c>
      <c r="N15" s="103">
        <v>8.0589739999999992</v>
      </c>
      <c r="O15" s="102">
        <v>4.5646490000000002</v>
      </c>
      <c r="P15" s="103">
        <v>56.012700000000002</v>
      </c>
      <c r="Q15" s="102">
        <v>31.867773</v>
      </c>
      <c r="R15" s="103">
        <v>152.22971200000001</v>
      </c>
      <c r="S15" s="102">
        <v>95.938826000000006</v>
      </c>
      <c r="T15" s="103">
        <v>73.033433000000002</v>
      </c>
      <c r="U15" s="103">
        <v>47.002617999999998</v>
      </c>
    </row>
    <row r="16" spans="1:1057" s="18" customFormat="1" ht="15">
      <c r="A16" s="19" t="s">
        <v>124</v>
      </c>
      <c r="B16" s="101">
        <v>38.994354999999999</v>
      </c>
      <c r="C16" s="102">
        <v>24.03303</v>
      </c>
      <c r="D16" s="103">
        <v>40.045735000000001</v>
      </c>
      <c r="E16" s="102">
        <v>22.942792000000001</v>
      </c>
      <c r="F16" s="103">
        <v>39.656377999999997</v>
      </c>
      <c r="G16" s="102">
        <v>24.042134999999998</v>
      </c>
      <c r="H16" s="103">
        <v>29.508500999999999</v>
      </c>
      <c r="I16" s="102">
        <v>18.757088</v>
      </c>
      <c r="J16" s="103">
        <v>27.560309</v>
      </c>
      <c r="K16" s="103">
        <v>16.522130000000001</v>
      </c>
      <c r="L16" s="101">
        <v>26.683676999999999</v>
      </c>
      <c r="M16" s="102">
        <v>14.386221000000001</v>
      </c>
      <c r="N16" s="103">
        <v>10.802903000000001</v>
      </c>
      <c r="O16" s="102">
        <v>5.7986199999999997</v>
      </c>
      <c r="P16" s="103">
        <v>31.760704</v>
      </c>
      <c r="Q16" s="102">
        <v>16.819718000000002</v>
      </c>
      <c r="R16" s="103">
        <v>31.736270000000001</v>
      </c>
      <c r="S16" s="102">
        <v>19.582540999999999</v>
      </c>
      <c r="T16" s="103">
        <v>15.073834</v>
      </c>
      <c r="U16" s="103">
        <v>9.4582049999999995</v>
      </c>
    </row>
    <row r="17" spans="1:21" s="18" customFormat="1" ht="15">
      <c r="A17" s="19" t="s">
        <v>125</v>
      </c>
      <c r="B17" s="101">
        <v>11.097504000000001</v>
      </c>
      <c r="C17" s="102">
        <v>7.9586069999999998</v>
      </c>
      <c r="D17" s="103">
        <v>10.498277</v>
      </c>
      <c r="E17" s="102">
        <v>7.4367320000000001</v>
      </c>
      <c r="F17" s="103">
        <v>13.803248999999999</v>
      </c>
      <c r="G17" s="102">
        <v>11.134743</v>
      </c>
      <c r="H17" s="103">
        <v>8.4169070000000001</v>
      </c>
      <c r="I17" s="102">
        <v>6.5933710000000003</v>
      </c>
      <c r="J17" s="103">
        <v>7.6433</v>
      </c>
      <c r="K17" s="103">
        <v>5.4477460000000004</v>
      </c>
      <c r="L17" s="101">
        <v>15.298933</v>
      </c>
      <c r="M17" s="102">
        <v>12.331231000000001</v>
      </c>
      <c r="N17" s="103">
        <v>9.0493500000000004</v>
      </c>
      <c r="O17" s="102">
        <v>7.6741149999999996</v>
      </c>
      <c r="P17" s="103">
        <v>10.611649999999999</v>
      </c>
      <c r="Q17" s="102">
        <v>8.020467</v>
      </c>
      <c r="R17" s="103">
        <v>10.456428000000001</v>
      </c>
      <c r="S17" s="102">
        <v>8.5736450000000008</v>
      </c>
      <c r="T17" s="103">
        <v>6.8041159999999996</v>
      </c>
      <c r="U17" s="103">
        <v>5.2077429999999998</v>
      </c>
    </row>
    <row r="18" spans="1:21" s="18" customFormat="1" ht="15">
      <c r="A18" s="19" t="s">
        <v>126</v>
      </c>
      <c r="B18" s="101">
        <v>1.0314760000000001</v>
      </c>
      <c r="C18" s="102">
        <v>0.61475500000000005</v>
      </c>
      <c r="D18" s="103">
        <v>0.56085499999999999</v>
      </c>
      <c r="E18" s="102">
        <v>0.29241600000000001</v>
      </c>
      <c r="F18" s="103">
        <v>0.22587299999999999</v>
      </c>
      <c r="G18" s="102">
        <v>0.122624</v>
      </c>
      <c r="H18" s="103">
        <v>0.165603</v>
      </c>
      <c r="I18" s="102">
        <v>9.6304000000000001E-2</v>
      </c>
      <c r="J18" s="103">
        <v>0</v>
      </c>
      <c r="K18" s="103">
        <v>0</v>
      </c>
      <c r="L18" s="101">
        <v>0</v>
      </c>
      <c r="M18" s="102">
        <v>0</v>
      </c>
      <c r="N18" s="103">
        <v>1.480073</v>
      </c>
      <c r="O18" s="102">
        <v>0.77286299999999997</v>
      </c>
      <c r="P18" s="103">
        <v>11.154604000000001</v>
      </c>
      <c r="Q18" s="102">
        <v>6.0463620000000002</v>
      </c>
      <c r="R18" s="103">
        <v>19.148959999999999</v>
      </c>
      <c r="S18" s="102">
        <v>12.03241</v>
      </c>
      <c r="T18" s="103">
        <v>12.048887000000001</v>
      </c>
      <c r="U18" s="103">
        <v>7.8609270000000002</v>
      </c>
    </row>
    <row r="19" spans="1:21" s="18" customFormat="1" ht="15">
      <c r="A19" s="19" t="s">
        <v>127</v>
      </c>
      <c r="B19" s="101">
        <v>0</v>
      </c>
      <c r="C19" s="102">
        <v>0</v>
      </c>
      <c r="D19" s="103">
        <v>1.956512</v>
      </c>
      <c r="E19" s="102">
        <v>1.1446190000000001</v>
      </c>
      <c r="F19" s="103">
        <v>2.7521260000000001</v>
      </c>
      <c r="G19" s="102">
        <v>1.6341969999999999</v>
      </c>
      <c r="H19" s="103">
        <v>0.195351</v>
      </c>
      <c r="I19" s="102">
        <v>0.12307</v>
      </c>
      <c r="J19" s="103">
        <v>2.9059870000000001</v>
      </c>
      <c r="K19" s="103">
        <v>1.890687</v>
      </c>
      <c r="L19" s="101">
        <v>4.8446509999999998</v>
      </c>
      <c r="M19" s="102">
        <v>1.992237</v>
      </c>
      <c r="N19" s="103">
        <v>0</v>
      </c>
      <c r="O19" s="102">
        <v>0</v>
      </c>
      <c r="P19" s="103">
        <v>9.1303710000000002</v>
      </c>
      <c r="Q19" s="102">
        <v>4.9962270000000002</v>
      </c>
      <c r="R19" s="103">
        <v>7.2009850000000002</v>
      </c>
      <c r="S19" s="102">
        <v>4.5820850000000002</v>
      </c>
      <c r="T19" s="103">
        <v>3.8033519999999998</v>
      </c>
      <c r="U19" s="103">
        <v>2.5252129999999999</v>
      </c>
    </row>
    <row r="20" spans="1:21" s="18" customFormat="1" ht="15">
      <c r="A20" s="19" t="s">
        <v>128</v>
      </c>
      <c r="B20" s="101">
        <v>7.513293</v>
      </c>
      <c r="C20" s="102">
        <v>5.323061</v>
      </c>
      <c r="D20" s="103">
        <v>9.154242</v>
      </c>
      <c r="E20" s="102">
        <v>5.406568</v>
      </c>
      <c r="F20" s="103">
        <v>9.5012319999999999</v>
      </c>
      <c r="G20" s="102">
        <v>5.5585490000000002</v>
      </c>
      <c r="H20" s="103">
        <v>4.7456110000000002</v>
      </c>
      <c r="I20" s="102">
        <v>2.8656839999999999</v>
      </c>
      <c r="J20" s="103">
        <v>6.2807890000000004</v>
      </c>
      <c r="K20" s="103">
        <v>3.81176</v>
      </c>
      <c r="L20" s="101">
        <v>4.7216519999999997</v>
      </c>
      <c r="M20" s="102">
        <v>2.390666</v>
      </c>
      <c r="N20" s="103">
        <v>3.6009159999999998</v>
      </c>
      <c r="O20" s="102">
        <v>1.990275</v>
      </c>
      <c r="P20" s="103">
        <v>3.9468860000000001</v>
      </c>
      <c r="Q20" s="102">
        <v>2.1014490000000001</v>
      </c>
      <c r="R20" s="103">
        <v>2.8802110000000001</v>
      </c>
      <c r="S20" s="102">
        <v>1.837629</v>
      </c>
      <c r="T20" s="103">
        <v>1.321277</v>
      </c>
      <c r="U20" s="103">
        <v>0.86097000000000001</v>
      </c>
    </row>
    <row r="21" spans="1:21" s="18" customFormat="1" ht="15">
      <c r="A21" s="19" t="s">
        <v>129</v>
      </c>
      <c r="B21" s="101">
        <v>9.8406260000000003</v>
      </c>
      <c r="C21" s="102">
        <v>6.1595639999999996</v>
      </c>
      <c r="D21" s="103">
        <v>9.5912729999999993</v>
      </c>
      <c r="E21" s="102">
        <v>5.7210140000000003</v>
      </c>
      <c r="F21" s="103">
        <v>13.922783000000001</v>
      </c>
      <c r="G21" s="102">
        <v>8.3566070000000003</v>
      </c>
      <c r="H21" s="103">
        <v>6.6519779999999997</v>
      </c>
      <c r="I21" s="102">
        <v>4.2890790000000001</v>
      </c>
      <c r="J21" s="103">
        <v>15.879111999999999</v>
      </c>
      <c r="K21" s="103">
        <v>9.4186359999999993</v>
      </c>
      <c r="L21" s="101">
        <v>10.765311000000001</v>
      </c>
      <c r="M21" s="102">
        <v>5.3725540000000001</v>
      </c>
      <c r="N21" s="103">
        <v>4.9266009999999998</v>
      </c>
      <c r="O21" s="102">
        <v>2.5935999999999999</v>
      </c>
      <c r="P21" s="103">
        <v>3.6288079999999998</v>
      </c>
      <c r="Q21" s="102">
        <v>1.9041520000000001</v>
      </c>
      <c r="R21" s="103">
        <v>2.8607369999999999</v>
      </c>
      <c r="S21" s="102">
        <v>1.751647</v>
      </c>
      <c r="T21" s="103">
        <v>0.147899</v>
      </c>
      <c r="U21" s="103">
        <v>9.9886000000000003E-2</v>
      </c>
    </row>
    <row r="22" spans="1:21" s="18" customFormat="1" ht="15">
      <c r="A22" s="19" t="s">
        <v>130</v>
      </c>
      <c r="B22" s="101">
        <v>0</v>
      </c>
      <c r="C22" s="102">
        <v>0</v>
      </c>
      <c r="D22" s="103">
        <v>0.16672600000000001</v>
      </c>
      <c r="E22" s="102">
        <v>0.102157</v>
      </c>
      <c r="F22" s="103">
        <v>0</v>
      </c>
      <c r="G22" s="102">
        <v>0</v>
      </c>
      <c r="H22" s="103">
        <v>9.132968</v>
      </c>
      <c r="I22" s="102">
        <v>6.8046699999999998</v>
      </c>
      <c r="J22" s="103">
        <v>17.521628</v>
      </c>
      <c r="K22" s="103">
        <v>10.005691000000001</v>
      </c>
      <c r="L22" s="101">
        <v>0.192937</v>
      </c>
      <c r="M22" s="102">
        <v>0.12539600000000001</v>
      </c>
      <c r="N22" s="103">
        <v>0</v>
      </c>
      <c r="O22" s="102">
        <v>0</v>
      </c>
      <c r="P22" s="103">
        <v>3.5764399999999998</v>
      </c>
      <c r="Q22" s="102">
        <v>1.897956</v>
      </c>
      <c r="R22" s="103">
        <v>4.7495859999999999</v>
      </c>
      <c r="S22" s="102">
        <v>3.01858</v>
      </c>
      <c r="T22" s="103">
        <v>4.3064330000000002</v>
      </c>
      <c r="U22" s="103">
        <v>2.7015009999999999</v>
      </c>
    </row>
    <row r="23" spans="1:21" s="18" customFormat="1" ht="15">
      <c r="A23" s="19" t="s">
        <v>131</v>
      </c>
      <c r="B23" s="101">
        <v>9.6577900000000003</v>
      </c>
      <c r="C23" s="102">
        <v>6.182696</v>
      </c>
      <c r="D23" s="103">
        <v>14.071464000000001</v>
      </c>
      <c r="E23" s="102">
        <v>8.1587130000000005</v>
      </c>
      <c r="F23" s="103">
        <v>7.146363</v>
      </c>
      <c r="G23" s="102">
        <v>4.568816</v>
      </c>
      <c r="H23" s="103">
        <v>4.6406729999999996</v>
      </c>
      <c r="I23" s="102">
        <v>3.4225919999999999</v>
      </c>
      <c r="J23" s="103">
        <v>3.1486879999999999</v>
      </c>
      <c r="K23" s="103">
        <v>2.0100539999999998</v>
      </c>
      <c r="L23" s="101">
        <v>4.5622030000000002</v>
      </c>
      <c r="M23" s="102">
        <v>1.96682</v>
      </c>
      <c r="N23" s="103">
        <v>4.9816399999999996</v>
      </c>
      <c r="O23" s="102">
        <v>2.7138450000000001</v>
      </c>
      <c r="P23" s="103">
        <v>1.9263790000000001</v>
      </c>
      <c r="Q23" s="102">
        <v>0.90107800000000005</v>
      </c>
      <c r="R23" s="103">
        <v>1.107726</v>
      </c>
      <c r="S23" s="102">
        <v>0.65393400000000002</v>
      </c>
      <c r="T23" s="103">
        <v>0.69506999999999997</v>
      </c>
      <c r="U23" s="103">
        <v>0.43729699999999999</v>
      </c>
    </row>
    <row r="24" spans="1:21" s="18" customFormat="1" ht="15">
      <c r="A24" s="19" t="s">
        <v>132</v>
      </c>
      <c r="B24" s="101">
        <v>4.3634389999999996</v>
      </c>
      <c r="C24" s="102">
        <v>2.5346540000000002</v>
      </c>
      <c r="D24" s="103">
        <v>4.9144509999999997</v>
      </c>
      <c r="E24" s="102">
        <v>2.9750860000000001</v>
      </c>
      <c r="F24" s="103">
        <v>0</v>
      </c>
      <c r="G24" s="102">
        <v>0</v>
      </c>
      <c r="H24" s="103">
        <v>0.123085</v>
      </c>
      <c r="I24" s="102">
        <v>7.3514999999999997E-2</v>
      </c>
      <c r="J24" s="103">
        <v>0</v>
      </c>
      <c r="K24" s="103">
        <v>0</v>
      </c>
      <c r="L24" s="101">
        <v>0</v>
      </c>
      <c r="M24" s="102">
        <v>0</v>
      </c>
      <c r="N24" s="103">
        <v>0</v>
      </c>
      <c r="O24" s="102">
        <v>0</v>
      </c>
      <c r="P24" s="103">
        <v>0.17435</v>
      </c>
      <c r="Q24" s="102">
        <v>0.11145099999999999</v>
      </c>
      <c r="R24" s="103">
        <v>2.1421679999999999</v>
      </c>
      <c r="S24" s="102">
        <v>1.5630029999999999</v>
      </c>
      <c r="T24" s="103">
        <v>0</v>
      </c>
      <c r="U24" s="103">
        <v>0</v>
      </c>
    </row>
    <row r="25" spans="1:21" s="18" customFormat="1" ht="15">
      <c r="A25" s="19" t="s">
        <v>133</v>
      </c>
      <c r="B25" s="101">
        <v>3.2544840000000002</v>
      </c>
      <c r="C25" s="102">
        <v>2.20757</v>
      </c>
      <c r="D25" s="103">
        <v>25.367543000000001</v>
      </c>
      <c r="E25" s="102">
        <v>14.585551000000001</v>
      </c>
      <c r="F25" s="103">
        <v>13.590108000000001</v>
      </c>
      <c r="G25" s="102">
        <v>8.1745549999999998</v>
      </c>
      <c r="H25" s="103">
        <v>0</v>
      </c>
      <c r="I25" s="102">
        <v>0</v>
      </c>
      <c r="J25" s="103">
        <v>1.1485430000000001</v>
      </c>
      <c r="K25" s="103">
        <v>0.707731</v>
      </c>
      <c r="L25" s="101">
        <v>0.52618299999999996</v>
      </c>
      <c r="M25" s="102">
        <v>0.34833999999999998</v>
      </c>
      <c r="N25" s="103">
        <v>0</v>
      </c>
      <c r="O25" s="102">
        <v>0</v>
      </c>
      <c r="P25" s="103">
        <v>0</v>
      </c>
      <c r="Q25" s="102">
        <v>0</v>
      </c>
      <c r="R25" s="103">
        <v>2.1752760000000002</v>
      </c>
      <c r="S25" s="102">
        <v>1.2703599999999999</v>
      </c>
      <c r="T25" s="103">
        <v>0</v>
      </c>
      <c r="U25" s="103">
        <v>0</v>
      </c>
    </row>
    <row r="26" spans="1:21" s="18" customFormat="1" ht="15">
      <c r="A26" s="38" t="s">
        <v>134</v>
      </c>
      <c r="B26" s="104">
        <v>1347.1716579999998</v>
      </c>
      <c r="C26" s="105">
        <v>827.79148099999998</v>
      </c>
      <c r="D26" s="106">
        <v>1678.3366139999998</v>
      </c>
      <c r="E26" s="105">
        <v>969.27934500000015</v>
      </c>
      <c r="F26" s="106">
        <v>2629.1305709999997</v>
      </c>
      <c r="G26" s="105">
        <v>1607.0338710000001</v>
      </c>
      <c r="H26" s="106">
        <v>3217.6871219999998</v>
      </c>
      <c r="I26" s="105">
        <v>2119.2227670000002</v>
      </c>
      <c r="J26" s="106">
        <v>3399.8374830000002</v>
      </c>
      <c r="K26" s="106">
        <v>2012.3681000000001</v>
      </c>
      <c r="L26" s="104">
        <v>3667.6895159999999</v>
      </c>
      <c r="M26" s="105">
        <v>1799.8067979999998</v>
      </c>
      <c r="N26" s="106">
        <v>3069.7423509999999</v>
      </c>
      <c r="O26" s="105">
        <v>1616.0635259999999</v>
      </c>
      <c r="P26" s="106">
        <v>5145.5161760000001</v>
      </c>
      <c r="Q26" s="105">
        <v>2769.365867</v>
      </c>
      <c r="R26" s="106">
        <v>4910.0865059999996</v>
      </c>
      <c r="S26" s="105">
        <v>3017.4274220000007</v>
      </c>
      <c r="T26" s="106">
        <v>3230.3342490000005</v>
      </c>
      <c r="U26" s="106">
        <v>2072.0361739999998</v>
      </c>
    </row>
    <row r="27" spans="1:21" s="18" customFormat="1" ht="15">
      <c r="A27" s="19" t="s">
        <v>135</v>
      </c>
      <c r="B27" s="101">
        <v>10.53959500000019</v>
      </c>
      <c r="C27" s="102">
        <v>6.236171000000013</v>
      </c>
      <c r="D27" s="103">
        <v>8.2827700000002551</v>
      </c>
      <c r="E27" s="102">
        <v>4.8386539999999059</v>
      </c>
      <c r="F27" s="103">
        <v>11.247337000000243</v>
      </c>
      <c r="G27" s="102">
        <v>6.6369589999999334</v>
      </c>
      <c r="H27" s="103">
        <v>9.2292269999998098</v>
      </c>
      <c r="I27" s="102">
        <v>6.1946389999998246</v>
      </c>
      <c r="J27" s="103">
        <v>7.8185669999998026</v>
      </c>
      <c r="K27" s="103">
        <v>4.7423089999995227</v>
      </c>
      <c r="L27" s="101">
        <v>8.6727739999996629</v>
      </c>
      <c r="M27" s="102">
        <v>3.9287620000000061</v>
      </c>
      <c r="N27" s="103">
        <v>4.0456610000001092</v>
      </c>
      <c r="O27" s="102">
        <v>2.1356160000000273</v>
      </c>
      <c r="P27" s="103">
        <v>9.4269720000002053</v>
      </c>
      <c r="Q27" s="102">
        <v>4.9796390000001338</v>
      </c>
      <c r="R27" s="103">
        <v>13.729592000000594</v>
      </c>
      <c r="S27" s="102">
        <v>8.2548849999989216</v>
      </c>
      <c r="T27" s="103">
        <v>4.8668879999995625</v>
      </c>
      <c r="U27" s="103">
        <v>3.1090330000001813</v>
      </c>
    </row>
    <row r="28" spans="1:21" s="18" customFormat="1" ht="15">
      <c r="A28" s="38" t="s">
        <v>136</v>
      </c>
      <c r="B28" s="104">
        <v>1357.7112529999999</v>
      </c>
      <c r="C28" s="105">
        <v>834.02765199999999</v>
      </c>
      <c r="D28" s="106">
        <v>1686.6193840000001</v>
      </c>
      <c r="E28" s="105">
        <v>974.11799900000005</v>
      </c>
      <c r="F28" s="106">
        <v>2640.3779079999999</v>
      </c>
      <c r="G28" s="105">
        <v>1613.67083</v>
      </c>
      <c r="H28" s="106">
        <v>3226.9163489999996</v>
      </c>
      <c r="I28" s="105">
        <v>2125.417406</v>
      </c>
      <c r="J28" s="106">
        <v>3407.6560500000001</v>
      </c>
      <c r="K28" s="106">
        <v>2017.1104089999997</v>
      </c>
      <c r="L28" s="104">
        <v>3676.3622899999996</v>
      </c>
      <c r="M28" s="105">
        <v>1803.7355599999999</v>
      </c>
      <c r="N28" s="106">
        <v>3073.788012</v>
      </c>
      <c r="O28" s="105">
        <v>1618.1991419999999</v>
      </c>
      <c r="P28" s="106">
        <v>5154.9431480000003</v>
      </c>
      <c r="Q28" s="105">
        <v>2774.3455060000001</v>
      </c>
      <c r="R28" s="106">
        <v>4923.8160980000002</v>
      </c>
      <c r="S28" s="105">
        <v>3025.6823069999996</v>
      </c>
      <c r="T28" s="106">
        <v>3235.201137</v>
      </c>
      <c r="U28" s="106">
        <v>2075.145207</v>
      </c>
    </row>
    <row r="29" spans="1:21" s="18" customFormat="1" ht="15">
      <c r="A29" s="72" t="s">
        <v>107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</row>
    <row r="30" spans="1:21" s="18" customFormat="1" ht="15">
      <c r="A30" s="7" t="s">
        <v>108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21" s="18" customFormat="1" ht="15">
      <c r="A31" s="6" t="s">
        <v>109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21" s="18" customFormat="1" ht="15">
      <c r="A32" s="6" t="s">
        <v>110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89" ht="15">
      <c r="A33" s="6" t="s">
        <v>111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</row>
    <row r="34" spans="1:89" ht="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</row>
    <row r="35" spans="1:89" ht="15">
      <c r="A35" s="18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</row>
    <row r="36" spans="1:89" ht="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</row>
    <row r="37" spans="1:89" ht="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</row>
    <row r="38" spans="1:89" ht="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</row>
    <row r="39" spans="1:89" ht="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</row>
    <row r="40" spans="1:89" ht="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</row>
    <row r="41" spans="1:89" ht="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</row>
    <row r="42" spans="1:89" ht="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</row>
    <row r="43" spans="1:89" ht="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</row>
    <row r="44" spans="1:89" ht="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</row>
    <row r="45" spans="1:89" ht="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</row>
    <row r="46" spans="1:89" ht="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</row>
    <row r="47" spans="1:89" ht="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</row>
    <row r="48" spans="1:89" ht="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</row>
    <row r="49" spans="1:89" ht="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</row>
    <row r="50" spans="1:89" ht="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</row>
    <row r="51" spans="1:89" ht="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</row>
    <row r="52" spans="1:89" ht="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</row>
    <row r="53" spans="1:89" ht="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</row>
    <row r="54" spans="1:89" ht="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</row>
    <row r="55" spans="1:89" ht="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</row>
    <row r="56" spans="1:89" ht="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</row>
    <row r="57" spans="1:89" ht="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</row>
    <row r="58" spans="1:89" ht="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</row>
    <row r="59" spans="1:89" ht="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</row>
    <row r="60" spans="1:89" ht="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</row>
    <row r="61" spans="1:89" ht="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</row>
    <row r="62" spans="1:89" ht="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</row>
    <row r="63" spans="1:89" ht="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</row>
    <row r="64" spans="1:89" ht="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</row>
    <row r="65" spans="1:89" ht="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</row>
    <row r="66" spans="1:89" ht="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</row>
    <row r="67" spans="1:89" ht="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</row>
    <row r="68" spans="1:89" ht="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</row>
    <row r="69" spans="1:89" ht="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</row>
    <row r="70" spans="1:89" ht="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</row>
    <row r="71" spans="1:89" ht="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</row>
    <row r="72" spans="1:89" ht="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</row>
    <row r="73" spans="1:89" ht="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</row>
    <row r="74" spans="1:89" ht="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</row>
    <row r="75" spans="1:89" ht="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</row>
    <row r="76" spans="1:89" ht="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</row>
    <row r="77" spans="1:89" ht="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</row>
    <row r="78" spans="1:89" ht="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</row>
    <row r="79" spans="1:89" ht="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</row>
    <row r="80" spans="1:89" ht="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</row>
    <row r="81" spans="1:89" ht="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</row>
    <row r="82" spans="1:89" ht="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</row>
    <row r="83" spans="1:89" ht="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</row>
    <row r="84" spans="1:89" ht="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</row>
    <row r="85" spans="1:89" ht="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</row>
    <row r="86" spans="1:89" ht="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</row>
    <row r="87" spans="1:89" ht="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</row>
    <row r="88" spans="1:89" ht="8.4499999999999993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</row>
    <row r="89" spans="1:89" ht="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</row>
    <row r="90" spans="1:89" ht="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</row>
    <row r="91" spans="1:89" ht="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</row>
    <row r="92" spans="1:89" ht="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</row>
    <row r="93" spans="1:89" ht="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</row>
    <row r="94" spans="1:89" ht="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</row>
    <row r="95" spans="1:89" ht="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</row>
    <row r="96" spans="1:89" ht="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</row>
    <row r="97" spans="1:89" ht="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</row>
    <row r="98" spans="1:89" ht="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</row>
    <row r="99" spans="1:89" ht="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</row>
    <row r="100" spans="1:89" ht="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</row>
    <row r="101" spans="1:89" ht="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</row>
    <row r="102" spans="1:89" ht="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</row>
    <row r="103" spans="1:89" ht="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</row>
    <row r="104" spans="1:89" ht="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</row>
    <row r="105" spans="1:89" ht="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</row>
    <row r="106" spans="1:89" ht="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</row>
    <row r="107" spans="1:89" ht="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</row>
    <row r="108" spans="1:89" ht="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</row>
    <row r="109" spans="1:89" ht="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</row>
    <row r="110" spans="1:89" ht="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</row>
    <row r="111" spans="1:89" ht="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</row>
    <row r="112" spans="1:89" ht="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</row>
    <row r="113" spans="1:89" ht="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</row>
    <row r="114" spans="1:89" ht="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</row>
    <row r="115" spans="1:89" ht="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</row>
    <row r="116" spans="1:89" ht="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</row>
    <row r="117" spans="1:89" ht="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</row>
    <row r="118" spans="1:89" ht="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</row>
    <row r="119" spans="1:89" ht="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</row>
    <row r="120" spans="1:89" ht="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</row>
    <row r="121" spans="1:89" ht="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</row>
    <row r="122" spans="1:89" ht="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</row>
    <row r="123" spans="1:89" ht="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</row>
    <row r="124" spans="1:89" ht="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</row>
    <row r="125" spans="1:89" ht="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</row>
    <row r="126" spans="1:89" ht="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</row>
    <row r="127" spans="1:89" ht="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</row>
    <row r="128" spans="1:89" ht="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</row>
    <row r="129" spans="1:89" ht="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</row>
    <row r="130" spans="1:89" ht="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</row>
    <row r="131" spans="1:89" ht="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</row>
    <row r="132" spans="1:89" ht="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</row>
    <row r="133" spans="1:89" ht="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</row>
    <row r="134" spans="1:89" ht="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</row>
    <row r="135" spans="1:89" ht="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</row>
    <row r="136" spans="1:89" ht="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</row>
    <row r="137" spans="1:89" ht="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</row>
    <row r="138" spans="1:89" ht="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</row>
    <row r="139" spans="1:89" ht="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</row>
    <row r="140" spans="1:89" ht="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</row>
    <row r="141" spans="1:89" ht="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</row>
    <row r="142" spans="1:89" ht="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</row>
    <row r="143" spans="1:89" ht="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</row>
    <row r="144" spans="1:89" ht="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</row>
    <row r="145" spans="1:89" ht="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</row>
    <row r="146" spans="1:89" ht="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</row>
    <row r="147" spans="1:89" ht="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</row>
    <row r="148" spans="1:89" ht="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</row>
    <row r="149" spans="1:89" ht="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</row>
    <row r="150" spans="1:89" ht="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</row>
    <row r="151" spans="1:89" ht="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</row>
    <row r="152" spans="1:89" ht="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</row>
    <row r="153" spans="1:89" ht="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</row>
    <row r="154" spans="1:89" ht="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</row>
    <row r="155" spans="1:89" ht="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</row>
    <row r="156" spans="1:89" ht="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</row>
    <row r="157" spans="1:89" ht="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</row>
    <row r="158" spans="1:89" ht="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</row>
    <row r="159" spans="1:89" ht="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</row>
    <row r="160" spans="1:89" ht="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</row>
    <row r="161" spans="1:89" ht="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</row>
    <row r="162" spans="1:89" ht="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</row>
    <row r="163" spans="1:89" ht="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</row>
    <row r="164" spans="1:89" ht="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</row>
    <row r="165" spans="1:89" ht="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</row>
    <row r="166" spans="1:89" ht="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</row>
    <row r="167" spans="1:89" ht="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</row>
    <row r="168" spans="1:89" ht="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</row>
    <row r="169" spans="1:89" ht="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</row>
    <row r="170" spans="1:89" ht="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</row>
    <row r="171" spans="1:89" ht="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</row>
    <row r="172" spans="1:89" ht="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</row>
    <row r="173" spans="1:89" ht="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</row>
    <row r="174" spans="1:89" ht="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</row>
    <row r="175" spans="1:89" ht="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</row>
    <row r="176" spans="1:89" ht="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</row>
    <row r="177" spans="1:89" ht="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</row>
    <row r="178" spans="1:89" ht="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</row>
    <row r="179" spans="1:89" ht="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</row>
    <row r="180" spans="1:89" ht="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</row>
    <row r="181" spans="1:89" ht="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</row>
    <row r="182" spans="1:89" ht="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</row>
    <row r="183" spans="1:89" ht="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</row>
    <row r="184" spans="1:89" ht="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</row>
    <row r="185" spans="1:89" ht="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</row>
    <row r="186" spans="1:89" ht="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</row>
    <row r="187" spans="1:89" ht="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</row>
    <row r="188" spans="1:89" ht="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</row>
    <row r="189" spans="1:89" ht="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</row>
    <row r="190" spans="1:89" ht="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</row>
    <row r="191" spans="1:89" ht="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</row>
    <row r="192" spans="1:89" ht="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</row>
    <row r="193" spans="1:89" ht="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</row>
    <row r="194" spans="1:89" ht="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</row>
    <row r="195" spans="1:89" ht="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</row>
    <row r="196" spans="1:89" ht="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</row>
    <row r="197" spans="1:89" ht="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</row>
    <row r="198" spans="1:89" ht="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</row>
    <row r="199" spans="1:89" ht="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</row>
    <row r="200" spans="1:89" ht="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</row>
    <row r="201" spans="1:89" ht="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</row>
    <row r="202" spans="1:89" ht="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</row>
    <row r="203" spans="1:89" ht="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</row>
    <row r="204" spans="1:89" ht="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</row>
    <row r="205" spans="1:89" ht="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</row>
    <row r="206" spans="1:89" ht="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</row>
    <row r="207" spans="1:89" ht="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</row>
    <row r="208" spans="1:89" ht="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</row>
    <row r="209" spans="1:89" ht="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</row>
    <row r="210" spans="1:89" ht="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</row>
    <row r="211" spans="1:89" ht="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</row>
    <row r="212" spans="1:89" ht="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</row>
    <row r="213" spans="1:89" ht="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</row>
    <row r="214" spans="1:89" ht="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</row>
    <row r="215" spans="1:89" ht="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</row>
    <row r="216" spans="1:89" ht="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</row>
    <row r="217" spans="1:89" ht="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</row>
    <row r="218" spans="1:89" ht="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</row>
    <row r="219" spans="1:89" ht="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</row>
    <row r="220" spans="1:89" ht="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</row>
    <row r="221" spans="1:89" ht="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</row>
    <row r="222" spans="1:89" ht="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</row>
    <row r="223" spans="1:89" ht="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</row>
    <row r="224" spans="1:89" ht="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</row>
    <row r="225" spans="1:89" ht="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</row>
    <row r="226" spans="1:89" ht="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</row>
    <row r="227" spans="1:89" ht="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</row>
    <row r="228" spans="1:89" ht="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</row>
    <row r="229" spans="1:89" ht="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</row>
    <row r="230" spans="1:89" ht="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</row>
    <row r="231" spans="1:89" ht="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</row>
    <row r="232" spans="1:89" ht="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</row>
    <row r="233" spans="1:89" ht="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</row>
    <row r="234" spans="1:89" ht="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</row>
    <row r="235" spans="1:89" ht="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</row>
    <row r="236" spans="1:89" ht="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</row>
    <row r="237" spans="1:89" ht="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</row>
    <row r="238" spans="1:89" ht="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</row>
    <row r="239" spans="1:89" ht="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</row>
    <row r="240" spans="1:89" ht="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</row>
    <row r="241" spans="1:89" ht="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</row>
    <row r="242" spans="1:89" ht="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</row>
    <row r="243" spans="1:89" ht="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</row>
    <row r="244" spans="1:89" ht="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</row>
    <row r="245" spans="1:89" ht="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</row>
    <row r="246" spans="1:89" ht="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</row>
    <row r="247" spans="1:89" ht="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</row>
    <row r="248" spans="1:89" ht="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</row>
    <row r="249" spans="1:89" ht="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</row>
    <row r="250" spans="1:89" ht="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</row>
    <row r="251" spans="1:89" ht="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</row>
    <row r="252" spans="1:89" ht="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</row>
    <row r="253" spans="1:89" ht="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</row>
    <row r="254" spans="1:89" ht="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</row>
    <row r="255" spans="1:89" ht="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</row>
    <row r="256" spans="1:89" ht="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</row>
    <row r="257" spans="1:89" ht="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</row>
    <row r="258" spans="1:89" ht="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</row>
    <row r="259" spans="1:89" ht="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</row>
    <row r="260" spans="1:89" ht="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</row>
    <row r="261" spans="1:89" ht="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</row>
    <row r="262" spans="1:89" ht="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</row>
    <row r="263" spans="1:89" ht="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</row>
    <row r="264" spans="1:89" ht="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</row>
    <row r="265" spans="1:89" ht="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</row>
    <row r="266" spans="1:89" ht="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</row>
    <row r="267" spans="1:89" ht="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</row>
    <row r="268" spans="1:89" ht="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</row>
    <row r="269" spans="1:89" ht="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</row>
    <row r="270" spans="1:89" ht="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</row>
    <row r="271" spans="1:89" ht="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</row>
    <row r="272" spans="1:89" ht="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</row>
    <row r="273" spans="1:89" ht="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</row>
    <row r="274" spans="1:89" ht="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</row>
    <row r="275" spans="1:89" ht="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</row>
    <row r="276" spans="1:89" ht="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</row>
    <row r="277" spans="1:89" ht="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</row>
    <row r="278" spans="1:89" ht="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</row>
    <row r="279" spans="1:89" ht="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</row>
    <row r="280" spans="1:89" ht="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</row>
    <row r="281" spans="1:89" ht="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</row>
    <row r="282" spans="1:89" ht="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</row>
    <row r="283" spans="1:89" ht="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</row>
    <row r="284" spans="1:89" ht="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</row>
    <row r="285" spans="1:89" ht="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</row>
    <row r="286" spans="1:89" ht="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</row>
    <row r="287" spans="1:89" ht="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</row>
    <row r="288" spans="1:89" ht="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</row>
    <row r="289" spans="1:89" ht="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</row>
    <row r="290" spans="1:89" ht="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</row>
    <row r="291" spans="1:89" ht="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</row>
    <row r="292" spans="1:89" ht="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</row>
    <row r="293" spans="1:89" ht="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</row>
    <row r="294" spans="1:89" ht="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</row>
    <row r="295" spans="1:89" ht="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</row>
    <row r="296" spans="1:89" ht="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</row>
    <row r="297" spans="1:89" ht="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</row>
    <row r="298" spans="1:89" ht="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</row>
    <row r="299" spans="1:89" ht="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</row>
    <row r="300" spans="1:89" ht="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</row>
    <row r="301" spans="1:89" ht="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</row>
    <row r="302" spans="1:89" ht="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</row>
    <row r="303" spans="1:89" ht="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</row>
    <row r="304" spans="1:89" ht="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</row>
    <row r="305" spans="1:89" ht="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</row>
    <row r="306" spans="1:89" ht="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</row>
    <row r="307" spans="1:89" ht="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</row>
    <row r="308" spans="1:89" ht="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</row>
    <row r="309" spans="1:89" ht="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</row>
    <row r="310" spans="1:89" ht="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</row>
    <row r="311" spans="1:89" ht="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</row>
    <row r="312" spans="1:89" ht="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</row>
    <row r="313" spans="1:89" ht="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</row>
    <row r="314" spans="1:89" ht="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</row>
    <row r="315" spans="1:89" ht="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</row>
    <row r="316" spans="1:89" ht="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</row>
    <row r="317" spans="1:89" ht="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</row>
    <row r="318" spans="1:89" ht="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</row>
    <row r="319" spans="1:89" ht="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</row>
    <row r="320" spans="1:89" ht="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</row>
    <row r="321" spans="1:89" ht="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</row>
    <row r="322" spans="1:89" ht="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</row>
    <row r="323" spans="1:89" ht="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</row>
    <row r="324" spans="1:89" ht="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</row>
    <row r="325" spans="1:89" ht="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</row>
    <row r="326" spans="1:89" ht="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</row>
    <row r="327" spans="1:89" ht="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</row>
    <row r="328" spans="1:89" ht="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</row>
    <row r="329" spans="1:89" ht="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</row>
    <row r="330" spans="1:89" ht="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</row>
    <row r="331" spans="1:89" ht="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</row>
    <row r="332" spans="1:89" ht="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</row>
    <row r="333" spans="1:89" ht="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</row>
    <row r="334" spans="1:89" ht="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</row>
    <row r="335" spans="1:89" ht="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</row>
    <row r="336" spans="1:89" ht="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</row>
    <row r="337" spans="1:19" ht="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</row>
    <row r="338" spans="1:19" ht="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</row>
    <row r="339" spans="1:19" ht="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</row>
    <row r="340" spans="1:19" ht="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</row>
    <row r="341" spans="1:19" ht="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</row>
    <row r="342" spans="1:19" ht="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</row>
    <row r="343" spans="1:19" ht="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</row>
    <row r="344" spans="1:19" ht="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</row>
    <row r="345" spans="1:19" ht="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</row>
    <row r="346" spans="1:19" ht="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</row>
    <row r="347" spans="1:19" ht="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</row>
    <row r="348" spans="1:19" ht="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</row>
    <row r="349" spans="1:19" ht="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</row>
    <row r="350" spans="1:19" ht="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</row>
    <row r="351" spans="1:19" ht="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</row>
    <row r="352" spans="1:19" ht="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</row>
    <row r="353" spans="1:19" ht="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</row>
    <row r="354" spans="1:19" ht="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</row>
    <row r="355" spans="1:19" ht="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</row>
    <row r="356" spans="1:19" ht="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</row>
    <row r="357" spans="1:19" ht="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</row>
    <row r="358" spans="1:19" ht="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</row>
    <row r="359" spans="1:19" ht="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</row>
    <row r="360" spans="1:19" ht="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</row>
    <row r="361" spans="1:19" ht="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</row>
    <row r="362" spans="1:19" ht="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</row>
    <row r="363" spans="1:19" ht="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</row>
    <row r="364" spans="1:19" ht="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</row>
    <row r="365" spans="1:19" ht="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</row>
    <row r="366" spans="1:19" ht="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</row>
    <row r="367" spans="1:19" ht="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</row>
    <row r="368" spans="1:19" ht="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</row>
    <row r="369" spans="1:19" ht="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</row>
    <row r="370" spans="1:19" ht="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</row>
    <row r="371" spans="1:19" ht="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</row>
    <row r="372" spans="1:19" ht="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</row>
    <row r="373" spans="1:19" ht="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</row>
    <row r="374" spans="1:19" ht="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</row>
    <row r="375" spans="1:19" ht="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</row>
    <row r="376" spans="1:19" ht="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</row>
    <row r="377" spans="1:19" ht="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</row>
    <row r="378" spans="1:19" ht="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</row>
    <row r="379" spans="1:19" ht="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</row>
    <row r="380" spans="1:19" ht="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</row>
    <row r="381" spans="1:19" ht="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</row>
    <row r="382" spans="1:19" ht="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</row>
    <row r="383" spans="1:19" ht="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</row>
    <row r="384" spans="1:19" ht="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</row>
    <row r="385" spans="1:19" ht="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</row>
    <row r="386" spans="1:19" ht="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</row>
    <row r="387" spans="1:19" ht="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</row>
    <row r="388" spans="1:19" ht="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</row>
    <row r="389" spans="1:19" ht="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</row>
    <row r="390" spans="1:19" ht="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</row>
    <row r="391" spans="1:19" ht="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</row>
    <row r="392" spans="1:19" ht="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</row>
    <row r="393" spans="1:19" ht="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</row>
    <row r="394" spans="1:19" ht="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</row>
    <row r="395" spans="1:19" ht="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</row>
    <row r="396" spans="1:19" ht="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</row>
    <row r="397" spans="1:19" ht="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</row>
    <row r="398" spans="1:19" ht="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</row>
    <row r="399" spans="1:19" ht="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</row>
    <row r="400" spans="1:19" ht="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</row>
    <row r="401" spans="1:19" ht="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</row>
    <row r="402" spans="1:19" ht="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</row>
    <row r="403" spans="1:19" ht="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</row>
    <row r="404" spans="1:19" ht="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</row>
    <row r="405" spans="1:19" ht="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</row>
    <row r="406" spans="1:19" ht="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</row>
    <row r="407" spans="1:19" ht="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</row>
    <row r="408" spans="1:19" ht="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</row>
    <row r="409" spans="1:19" ht="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</row>
    <row r="410" spans="1:19" ht="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</row>
    <row r="411" spans="1:19" ht="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</row>
    <row r="412" spans="1:19" ht="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</row>
    <row r="413" spans="1:19" ht="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</row>
    <row r="414" spans="1:19" ht="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</row>
    <row r="415" spans="1:19" ht="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</row>
    <row r="416" spans="1:19" ht="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</row>
    <row r="417" spans="1:19" ht="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</row>
    <row r="418" spans="1:19" ht="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</row>
    <row r="419" spans="1:19" ht="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</row>
    <row r="420" spans="1:19" ht="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</row>
    <row r="421" spans="1:19" ht="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</row>
    <row r="422" spans="1:19" ht="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</row>
    <row r="423" spans="1:19" ht="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</row>
    <row r="424" spans="1:19" ht="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</row>
    <row r="425" spans="1:19" ht="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</row>
    <row r="426" spans="1:19" ht="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</row>
    <row r="427" spans="1:19" ht="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</row>
    <row r="428" spans="1:19" ht="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</row>
    <row r="429" spans="1:19" ht="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</row>
    <row r="430" spans="1:19" ht="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</row>
    <row r="431" spans="1:19" ht="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</row>
    <row r="432" spans="1:19" ht="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</row>
    <row r="433" spans="1:19" ht="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</row>
    <row r="434" spans="1:19" ht="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</row>
    <row r="435" spans="1:19" ht="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</row>
    <row r="436" spans="1:19" ht="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</row>
    <row r="437" spans="1:19" ht="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</row>
    <row r="438" spans="1:19" ht="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</row>
    <row r="439" spans="1:19" ht="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</row>
    <row r="440" spans="1:19" ht="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</row>
    <row r="441" spans="1:19" ht="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</row>
    <row r="442" spans="1:19" ht="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</row>
    <row r="443" spans="1:19" ht="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</row>
    <row r="444" spans="1:19" ht="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</row>
    <row r="445" spans="1:19" ht="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</row>
    <row r="446" spans="1:19" ht="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</row>
    <row r="447" spans="1:19" ht="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</row>
    <row r="448" spans="1:19" ht="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</row>
    <row r="449" spans="1:19" ht="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</row>
    <row r="450" spans="1:19" ht="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</row>
    <row r="451" spans="1:19" ht="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</row>
    <row r="452" spans="1:19" ht="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</row>
    <row r="453" spans="1:19" ht="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</row>
    <row r="454" spans="1:19" ht="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</row>
    <row r="455" spans="1:19" ht="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</row>
    <row r="456" spans="1:19" ht="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</row>
    <row r="457" spans="1:19" ht="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</row>
    <row r="458" spans="1:19" ht="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</row>
    <row r="459" spans="1:19" ht="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</row>
    <row r="460" spans="1:19" ht="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</row>
    <row r="461" spans="1:19" ht="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</row>
    <row r="462" spans="1:19" ht="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</row>
    <row r="463" spans="1:19" ht="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</row>
    <row r="464" spans="1:19" ht="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</row>
    <row r="465" spans="1:19" ht="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</row>
    <row r="466" spans="1:19" ht="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</row>
    <row r="467" spans="1:19" ht="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</row>
    <row r="468" spans="1:19" ht="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</row>
    <row r="469" spans="1:19" ht="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</row>
    <row r="470" spans="1:19" ht="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</row>
    <row r="471" spans="1:19" ht="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</row>
    <row r="472" spans="1:19" ht="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</row>
    <row r="473" spans="1:19" ht="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</row>
    <row r="474" spans="1:19" ht="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</row>
    <row r="475" spans="1:19" ht="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</row>
    <row r="476" spans="1:19" ht="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</row>
    <row r="477" spans="1:19" ht="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</row>
    <row r="478" spans="1:19" ht="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</row>
    <row r="479" spans="1:19" ht="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</row>
    <row r="480" spans="1:19" ht="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</row>
    <row r="481" spans="1:19" ht="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</row>
    <row r="482" spans="1:19" ht="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</row>
    <row r="483" spans="1:19" ht="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</row>
    <row r="484" spans="1:19" ht="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</row>
    <row r="485" spans="1:19" ht="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</row>
    <row r="486" spans="1:19" ht="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</row>
    <row r="487" spans="1:19" ht="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</row>
    <row r="488" spans="1:19" ht="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</row>
    <row r="489" spans="1:19" ht="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</row>
    <row r="490" spans="1:19" ht="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</row>
    <row r="491" spans="1:19" ht="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</row>
    <row r="492" spans="1:19" ht="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</row>
    <row r="493" spans="1:19" ht="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</row>
    <row r="494" spans="1:19" ht="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</row>
    <row r="495" spans="1:19" ht="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</row>
    <row r="496" spans="1:19" ht="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</row>
    <row r="497" spans="1:19" ht="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</row>
    <row r="498" spans="1:19" ht="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</row>
    <row r="499" spans="1:19" ht="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</row>
    <row r="500" spans="1:19" ht="1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</row>
    <row r="501" spans="1:19" ht="1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</row>
    <row r="502" spans="1:19" ht="1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</row>
    <row r="503" spans="1:19" ht="1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</row>
    <row r="504" spans="1:19" ht="1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</row>
    <row r="505" spans="1:19" ht="1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</row>
    <row r="506" spans="1:19" ht="1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</row>
    <row r="507" spans="1:19" ht="1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</row>
    <row r="508" spans="1:19" ht="1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</row>
    <row r="509" spans="1:19" ht="1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</row>
    <row r="510" spans="1:19" ht="1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</row>
    <row r="511" spans="1:19" ht="1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</row>
    <row r="512" spans="1:19" ht="1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</row>
    <row r="513" spans="1:19" ht="1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</row>
    <row r="514" spans="1:19" ht="1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</row>
    <row r="515" spans="1:19" ht="1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</row>
    <row r="516" spans="1:19" ht="1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</row>
    <row r="517" spans="1:19" ht="1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</row>
    <row r="518" spans="1:19" ht="1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</row>
    <row r="519" spans="1:19" ht="1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</row>
    <row r="520" spans="1:19" ht="1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</row>
    <row r="521" spans="1:19" ht="1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</row>
    <row r="522" spans="1:19" ht="1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</row>
    <row r="523" spans="1:19" ht="1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</row>
    <row r="524" spans="1:19" ht="1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</row>
    <row r="525" spans="1:19" ht="1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</row>
    <row r="526" spans="1:19" ht="1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</row>
    <row r="527" spans="1:19" ht="1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</row>
    <row r="528" spans="1:19" ht="1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</row>
    <row r="529" spans="1:19" ht="1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</row>
    <row r="530" spans="1:19" ht="1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</row>
    <row r="531" spans="1:19" ht="1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</row>
    <row r="532" spans="1:19" ht="1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</row>
    <row r="533" spans="1:19" ht="1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</row>
    <row r="534" spans="1:19" ht="1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</row>
    <row r="535" spans="1:19" ht="1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</row>
    <row r="536" spans="1:19" ht="1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</row>
    <row r="537" spans="1:19" ht="1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</row>
    <row r="538" spans="1:19" ht="1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</row>
    <row r="539" spans="1:19" ht="1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</row>
    <row r="540" spans="1:19" ht="1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</row>
    <row r="541" spans="1:19" ht="1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</row>
    <row r="542" spans="1:19" ht="1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</row>
    <row r="543" spans="1:19" ht="1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</row>
    <row r="544" spans="1:19" ht="1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</row>
    <row r="545" spans="1:19" ht="1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</row>
    <row r="546" spans="1:19" ht="1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</row>
    <row r="547" spans="1:19" ht="1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</row>
    <row r="548" spans="1:19" ht="1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</row>
    <row r="549" spans="1:19" ht="1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</row>
    <row r="550" spans="1:19" ht="1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</row>
    <row r="551" spans="1:19" ht="1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</row>
    <row r="552" spans="1:19" ht="1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</row>
    <row r="553" spans="1:19" ht="1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</row>
    <row r="554" spans="1:19" ht="1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</row>
    <row r="555" spans="1:19" ht="1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</row>
    <row r="556" spans="1:19" ht="1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</row>
    <row r="557" spans="1:19" ht="1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</row>
    <row r="558" spans="1:19" ht="1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</row>
    <row r="559" spans="1:19" ht="1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</row>
    <row r="560" spans="1:19" ht="1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</row>
    <row r="561" spans="1:19" ht="1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</row>
    <row r="562" spans="1:19" ht="1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</row>
    <row r="563" spans="1:19" ht="1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</row>
    <row r="564" spans="1:19" ht="1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</row>
    <row r="565" spans="1:19" ht="1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</row>
    <row r="566" spans="1:19" ht="1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</row>
    <row r="567" spans="1:19" ht="1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</row>
    <row r="568" spans="1:19" ht="1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</row>
    <row r="569" spans="1:19" ht="1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</row>
    <row r="570" spans="1:19" ht="1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</row>
    <row r="571" spans="1:19" ht="1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</row>
    <row r="572" spans="1:19" ht="1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</row>
    <row r="573" spans="1:19" ht="1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</row>
    <row r="574" spans="1:19" ht="1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</row>
    <row r="575" spans="1:19" ht="1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</row>
    <row r="576" spans="1:19" ht="1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</row>
    <row r="577" spans="1:19" ht="1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</row>
    <row r="578" spans="1:19" ht="1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</row>
    <row r="579" spans="1:19" ht="1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</row>
    <row r="580" spans="1:19" ht="1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</row>
    <row r="581" spans="1:19" ht="1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</row>
    <row r="582" spans="1:19" ht="1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</row>
    <row r="583" spans="1:19" ht="1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</row>
    <row r="584" spans="1:19" ht="1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</row>
    <row r="585" spans="1:19" ht="1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</row>
    <row r="586" spans="1:19" ht="1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</row>
    <row r="587" spans="1:19" ht="1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</row>
    <row r="588" spans="1:19" ht="1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</row>
    <row r="589" spans="1:19" ht="1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</row>
    <row r="590" spans="1:19" ht="1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</row>
    <row r="591" spans="1:19" ht="1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</row>
    <row r="592" spans="1:19" ht="1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</row>
    <row r="593" spans="1:19" ht="1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</row>
    <row r="594" spans="1:19" ht="1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</row>
    <row r="595" spans="1:19" ht="1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</row>
    <row r="596" spans="1:19" ht="1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</row>
    <row r="597" spans="1:19" ht="1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</row>
    <row r="598" spans="1:19" ht="1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</row>
    <row r="599" spans="1:19" ht="1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</row>
  </sheetData>
  <mergeCells count="11">
    <mergeCell ref="J4:K4"/>
    <mergeCell ref="A4:A5"/>
    <mergeCell ref="B4:C4"/>
    <mergeCell ref="D4:E4"/>
    <mergeCell ref="F4:G4"/>
    <mergeCell ref="H4:I4"/>
    <mergeCell ref="N4:O4"/>
    <mergeCell ref="P4:Q4"/>
    <mergeCell ref="R4:S4"/>
    <mergeCell ref="T4:U4"/>
    <mergeCell ref="L4:M4"/>
  </mergeCells>
  <pageMargins left="0.70866141732283472" right="0.27559055118110237" top="1.299212598425197" bottom="0.55118110236220474" header="0.31496062992125984" footer="0.31496062992125984"/>
  <pageSetup paperSize="9" scale="73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Algodão em Pluma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5AB1-EDC3-4804-9899-37A98B13BF78}">
  <sheetPr>
    <pageSetUpPr fitToPage="1"/>
  </sheetPr>
  <dimension ref="A1:ANS630"/>
  <sheetViews>
    <sheetView showGridLines="0" zoomScale="96" zoomScaleNormal="96" zoomScaleSheetLayoutView="96" workbookViewId="0">
      <pane ySplit="1" topLeftCell="A25" activePane="bottomLeft" state="frozen"/>
      <selection pane="bottomLeft" activeCell="K1" sqref="K1"/>
    </sheetView>
  </sheetViews>
  <sheetFormatPr defaultColWidth="9.140625" defaultRowHeight="12.75"/>
  <cols>
    <col min="1" max="1" width="17.140625" style="1" customWidth="1"/>
    <col min="2" max="2" width="8.5703125" style="1" bestFit="1" customWidth="1"/>
    <col min="3" max="3" width="7" style="1" bestFit="1" customWidth="1"/>
    <col min="4" max="4" width="8.5703125" style="1" bestFit="1" customWidth="1"/>
    <col min="5" max="5" width="8.28515625" style="1" customWidth="1"/>
    <col min="6" max="21" width="8.5703125" style="1" bestFit="1" customWidth="1"/>
    <col min="22" max="22" width="7.85546875" style="1" customWidth="1"/>
    <col min="23" max="23" width="9.5703125" style="1" bestFit="1" customWidth="1"/>
    <col min="24" max="24" width="7.85546875" style="1" customWidth="1"/>
    <col min="25" max="25" width="9.5703125" style="1" bestFit="1" customWidth="1"/>
    <col min="26" max="16384" width="9.140625" style="1"/>
  </cols>
  <sheetData>
    <row r="1" spans="1:1059" ht="69.75" customHeight="1"/>
    <row r="2" spans="1:1059">
      <c r="A2" s="35" t="s">
        <v>137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059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1059" s="18" customFormat="1" ht="18" customHeight="1">
      <c r="A4" s="137" t="s">
        <v>138</v>
      </c>
      <c r="B4" s="136">
        <v>2017</v>
      </c>
      <c r="C4" s="128"/>
      <c r="D4" s="69">
        <v>2018</v>
      </c>
      <c r="E4" s="68"/>
      <c r="F4" s="136">
        <v>2019</v>
      </c>
      <c r="G4" s="130"/>
      <c r="H4" s="136">
        <v>2020</v>
      </c>
      <c r="I4" s="130"/>
      <c r="J4" s="136">
        <v>2021</v>
      </c>
      <c r="K4" s="130"/>
      <c r="L4" s="136">
        <v>2022</v>
      </c>
      <c r="M4" s="130"/>
      <c r="N4" s="136">
        <v>2023</v>
      </c>
      <c r="O4" s="130"/>
      <c r="P4" s="136">
        <v>2024</v>
      </c>
      <c r="Q4" s="130"/>
      <c r="R4" s="136">
        <v>2025</v>
      </c>
      <c r="S4" s="130"/>
      <c r="T4" s="136">
        <v>2026</v>
      </c>
      <c r="U4" s="130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</row>
    <row r="5" spans="1:1059" s="18" customFormat="1" ht="18" customHeight="1">
      <c r="A5" s="138"/>
      <c r="B5" s="36" t="s">
        <v>93</v>
      </c>
      <c r="C5" s="37" t="s">
        <v>94</v>
      </c>
      <c r="D5" s="36" t="s">
        <v>93</v>
      </c>
      <c r="E5" s="37" t="s">
        <v>94</v>
      </c>
      <c r="F5" s="36" t="s">
        <v>93</v>
      </c>
      <c r="G5" s="37" t="s">
        <v>94</v>
      </c>
      <c r="H5" s="36" t="s">
        <v>93</v>
      </c>
      <c r="I5" s="37" t="s">
        <v>94</v>
      </c>
      <c r="J5" s="36" t="s">
        <v>93</v>
      </c>
      <c r="K5" s="65" t="s">
        <v>94</v>
      </c>
      <c r="L5" s="36" t="s">
        <v>93</v>
      </c>
      <c r="M5" s="37" t="s">
        <v>94</v>
      </c>
      <c r="N5" s="36" t="s">
        <v>93</v>
      </c>
      <c r="O5" s="37" t="s">
        <v>94</v>
      </c>
      <c r="P5" s="36" t="s">
        <v>93</v>
      </c>
      <c r="Q5" s="37" t="s">
        <v>94</v>
      </c>
      <c r="R5" s="36" t="s">
        <v>93</v>
      </c>
      <c r="S5" s="37" t="s">
        <v>94</v>
      </c>
      <c r="T5" s="36" t="s">
        <v>93</v>
      </c>
      <c r="U5" s="65" t="s">
        <v>94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</row>
    <row r="6" spans="1:1059" s="11" customFormat="1" ht="15">
      <c r="A6" s="19" t="s">
        <v>139</v>
      </c>
      <c r="B6" s="107">
        <v>1320.7972789999999</v>
      </c>
      <c r="C6" s="99">
        <v>810.95349699999997</v>
      </c>
      <c r="D6" s="99">
        <v>1654.2168469999999</v>
      </c>
      <c r="E6" s="99">
        <v>954.42987100000005</v>
      </c>
      <c r="F6" s="99">
        <v>2571.427529</v>
      </c>
      <c r="G6" s="99">
        <v>1567.308239</v>
      </c>
      <c r="H6" s="99">
        <v>3110.494768</v>
      </c>
      <c r="I6" s="99">
        <v>2047.5436159999999</v>
      </c>
      <c r="J6" s="99">
        <v>3358.6029880000001</v>
      </c>
      <c r="K6" s="100">
        <v>1987.2292379999999</v>
      </c>
      <c r="L6" s="107">
        <v>3637.6059700000001</v>
      </c>
      <c r="M6" s="99">
        <v>1781.0310899999999</v>
      </c>
      <c r="N6" s="99">
        <v>2953.071093</v>
      </c>
      <c r="O6" s="99">
        <v>1551.540512</v>
      </c>
      <c r="P6" s="99">
        <v>4922.4047840000003</v>
      </c>
      <c r="Q6" s="99">
        <v>2646.8110299999998</v>
      </c>
      <c r="R6" s="99">
        <v>4497.986312</v>
      </c>
      <c r="S6" s="99">
        <v>2757.4776630000001</v>
      </c>
      <c r="T6" s="99">
        <v>3006.9472340000002</v>
      </c>
      <c r="U6" s="100">
        <v>1928.095149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</row>
    <row r="7" spans="1:1059" s="18" customFormat="1" ht="15">
      <c r="A7" s="19" t="s">
        <v>140</v>
      </c>
      <c r="B7" s="108">
        <v>20.099706000000001</v>
      </c>
      <c r="C7" s="102">
        <v>11.817695000000001</v>
      </c>
      <c r="D7" s="102">
        <v>8.7862419999999997</v>
      </c>
      <c r="E7" s="102">
        <v>4.9954660000000004</v>
      </c>
      <c r="F7" s="102">
        <v>27.040351999999999</v>
      </c>
      <c r="G7" s="102">
        <v>17.567888</v>
      </c>
      <c r="H7" s="102">
        <v>60.905760000000001</v>
      </c>
      <c r="I7" s="102">
        <v>39.921737999999998</v>
      </c>
      <c r="J7" s="102">
        <v>27.747864</v>
      </c>
      <c r="K7" s="103">
        <v>15.480606</v>
      </c>
      <c r="L7" s="108">
        <v>16.56569</v>
      </c>
      <c r="M7" s="102">
        <v>6.7957090000000004</v>
      </c>
      <c r="N7" s="102">
        <v>71.593902999999997</v>
      </c>
      <c r="O7" s="102">
        <v>37.968646999999997</v>
      </c>
      <c r="P7" s="102">
        <v>49.602516000000001</v>
      </c>
      <c r="Q7" s="102">
        <v>26.161636000000001</v>
      </c>
      <c r="R7" s="102">
        <v>31.841211999999999</v>
      </c>
      <c r="S7" s="102">
        <v>19.408873</v>
      </c>
      <c r="T7" s="102">
        <v>19.076862999999999</v>
      </c>
      <c r="U7" s="103">
        <v>11.979851999999999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</row>
    <row r="8" spans="1:1059" s="18" customFormat="1" ht="15">
      <c r="A8" s="19" t="s">
        <v>141</v>
      </c>
      <c r="B8" s="108">
        <v>8.0872729999999997</v>
      </c>
      <c r="C8" s="102">
        <v>6.1303929999999998</v>
      </c>
      <c r="D8" s="102">
        <v>14.802936000000001</v>
      </c>
      <c r="E8" s="102">
        <v>9.4472670000000001</v>
      </c>
      <c r="F8" s="102">
        <v>27.378236000000001</v>
      </c>
      <c r="G8" s="102">
        <v>20.272485</v>
      </c>
      <c r="H8" s="102">
        <v>44.179847000000002</v>
      </c>
      <c r="I8" s="102">
        <v>30.538360999999998</v>
      </c>
      <c r="J8" s="102">
        <v>8.1676939999999991</v>
      </c>
      <c r="K8" s="103">
        <v>5.6463950000000001</v>
      </c>
      <c r="L8" s="108">
        <v>11.590892999999999</v>
      </c>
      <c r="M8" s="102">
        <v>8.3543179999999992</v>
      </c>
      <c r="N8" s="102">
        <v>39.938651</v>
      </c>
      <c r="O8" s="102">
        <v>23.792693</v>
      </c>
      <c r="P8" s="102">
        <v>104.87056800000001</v>
      </c>
      <c r="Q8" s="102">
        <v>59.447077999999998</v>
      </c>
      <c r="R8" s="102">
        <v>231.60114400000001</v>
      </c>
      <c r="S8" s="102">
        <v>146.84280799999999</v>
      </c>
      <c r="T8" s="102">
        <v>121.630934</v>
      </c>
      <c r="U8" s="103">
        <v>78.219633999999999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</row>
    <row r="9" spans="1:1059" s="18" customFormat="1" ht="15">
      <c r="A9" s="19" t="s">
        <v>142</v>
      </c>
      <c r="B9" s="108">
        <v>0</v>
      </c>
      <c r="C9" s="102">
        <v>0</v>
      </c>
      <c r="D9" s="102">
        <v>0.69682100000000002</v>
      </c>
      <c r="E9" s="102">
        <v>0.38079400000000002</v>
      </c>
      <c r="F9" s="102">
        <v>1.5883830000000001</v>
      </c>
      <c r="G9" s="102">
        <v>0.92766700000000002</v>
      </c>
      <c r="H9" s="102">
        <v>2.3752019999999998</v>
      </c>
      <c r="I9" s="102">
        <v>1.5028250000000001</v>
      </c>
      <c r="J9" s="102">
        <v>0</v>
      </c>
      <c r="K9" s="103">
        <v>0</v>
      </c>
      <c r="L9" s="108">
        <v>3.540359</v>
      </c>
      <c r="M9" s="102">
        <v>3.4688699999999999</v>
      </c>
      <c r="N9" s="102">
        <v>8.4117270000000008</v>
      </c>
      <c r="O9" s="102">
        <v>4.5426960000000003</v>
      </c>
      <c r="P9" s="102">
        <v>48.396104000000001</v>
      </c>
      <c r="Q9" s="102">
        <v>26.573685000000001</v>
      </c>
      <c r="R9" s="102">
        <v>122.211229</v>
      </c>
      <c r="S9" s="102">
        <v>76.275236000000007</v>
      </c>
      <c r="T9" s="102">
        <v>64.914873999999998</v>
      </c>
      <c r="U9" s="103">
        <v>42.246623999999997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</row>
    <row r="10" spans="1:1059" s="18" customFormat="1" ht="15">
      <c r="A10" s="19" t="s">
        <v>143</v>
      </c>
      <c r="B10" s="108">
        <v>7.8410700000000002</v>
      </c>
      <c r="C10" s="102">
        <v>4.5779610000000002</v>
      </c>
      <c r="D10" s="102">
        <v>6.2826769999999996</v>
      </c>
      <c r="E10" s="102">
        <v>3.7797800000000001</v>
      </c>
      <c r="F10" s="102">
        <v>0.70954200000000001</v>
      </c>
      <c r="G10" s="102">
        <v>0.46214499999999997</v>
      </c>
      <c r="H10" s="102">
        <v>0.57625999999999999</v>
      </c>
      <c r="I10" s="102">
        <v>0.45772000000000002</v>
      </c>
      <c r="J10" s="102">
        <v>0.66264599999999996</v>
      </c>
      <c r="K10" s="103">
        <v>0.37109700000000001</v>
      </c>
      <c r="L10" s="108">
        <v>0.150396</v>
      </c>
      <c r="M10" s="102">
        <v>4.9952000000000003E-2</v>
      </c>
      <c r="N10" s="102">
        <v>0.77263800000000005</v>
      </c>
      <c r="O10" s="102">
        <v>0.35459400000000002</v>
      </c>
      <c r="P10" s="102">
        <v>17.136983000000001</v>
      </c>
      <c r="Q10" s="102">
        <v>8.8394779999999997</v>
      </c>
      <c r="R10" s="102">
        <v>3.367918</v>
      </c>
      <c r="S10" s="102">
        <v>2.3874409999999999</v>
      </c>
      <c r="T10" s="102">
        <v>11.122047</v>
      </c>
      <c r="U10" s="103">
        <v>7.0166399999999998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</row>
    <row r="11" spans="1:1059" s="18" customFormat="1" ht="15">
      <c r="A11" s="19" t="s">
        <v>144</v>
      </c>
      <c r="B11" s="108">
        <v>0</v>
      </c>
      <c r="C11" s="102">
        <v>0</v>
      </c>
      <c r="D11" s="102">
        <v>1.42641</v>
      </c>
      <c r="E11" s="102">
        <v>0.83674300000000001</v>
      </c>
      <c r="F11" s="102">
        <v>0.27756399999999998</v>
      </c>
      <c r="G11" s="102">
        <v>0.159078</v>
      </c>
      <c r="H11" s="102">
        <v>0.41414400000000001</v>
      </c>
      <c r="I11" s="102">
        <v>0.35199999999999998</v>
      </c>
      <c r="J11" s="102">
        <v>0.109448</v>
      </c>
      <c r="K11" s="103">
        <v>8.8676000000000005E-2</v>
      </c>
      <c r="L11" s="108">
        <v>2.3E-5</v>
      </c>
      <c r="M11" s="102">
        <v>2.32E-4</v>
      </c>
      <c r="N11" s="102">
        <v>0</v>
      </c>
      <c r="O11" s="102">
        <v>0</v>
      </c>
      <c r="P11" s="102">
        <v>9.3344959999999997</v>
      </c>
      <c r="Q11" s="102">
        <v>4.979133</v>
      </c>
      <c r="R11" s="102">
        <v>23.825147000000001</v>
      </c>
      <c r="S11" s="102">
        <v>14.841773</v>
      </c>
      <c r="T11" s="102">
        <v>9.7329899999999991</v>
      </c>
      <c r="U11" s="103">
        <v>6.4412029999999998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</row>
    <row r="12" spans="1:1059" s="18" customFormat="1" ht="15">
      <c r="A12" s="19" t="s">
        <v>145</v>
      </c>
      <c r="B12" s="108">
        <v>0</v>
      </c>
      <c r="C12" s="102">
        <v>0</v>
      </c>
      <c r="D12" s="102">
        <v>0</v>
      </c>
      <c r="E12" s="102">
        <v>0</v>
      </c>
      <c r="F12" s="102">
        <v>11.086821</v>
      </c>
      <c r="G12" s="102">
        <v>6.4355919999999998</v>
      </c>
      <c r="H12" s="102">
        <v>7.9703679999999997</v>
      </c>
      <c r="I12" s="102">
        <v>5.101146</v>
      </c>
      <c r="J12" s="102">
        <v>12.365410000000001</v>
      </c>
      <c r="K12" s="103">
        <v>8.294397</v>
      </c>
      <c r="L12" s="108">
        <v>6.8483359999999998</v>
      </c>
      <c r="M12" s="102">
        <v>4.0238240000000003</v>
      </c>
      <c r="N12" s="102">
        <v>0</v>
      </c>
      <c r="O12" s="102">
        <v>0</v>
      </c>
      <c r="P12" s="102">
        <v>0</v>
      </c>
      <c r="Q12" s="102">
        <v>0</v>
      </c>
      <c r="R12" s="102">
        <v>2.0691130000000002</v>
      </c>
      <c r="S12" s="102">
        <v>1.111361</v>
      </c>
      <c r="T12" s="102">
        <v>0</v>
      </c>
      <c r="U12" s="103">
        <v>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</row>
    <row r="13" spans="1:1059" s="18" customFormat="1" ht="15">
      <c r="A13" s="19" t="s">
        <v>146</v>
      </c>
      <c r="B13" s="108">
        <v>0.676875</v>
      </c>
      <c r="C13" s="102">
        <v>0.459899</v>
      </c>
      <c r="D13" s="102">
        <v>0.40745100000000001</v>
      </c>
      <c r="E13" s="102">
        <v>0.24807799999999999</v>
      </c>
      <c r="F13" s="102">
        <v>0.84270900000000004</v>
      </c>
      <c r="G13" s="102">
        <v>0.52967600000000004</v>
      </c>
      <c r="H13" s="102">
        <v>0</v>
      </c>
      <c r="I13" s="102">
        <v>0</v>
      </c>
      <c r="J13" s="102">
        <v>0</v>
      </c>
      <c r="K13" s="103">
        <v>0</v>
      </c>
      <c r="L13" s="108">
        <v>0</v>
      </c>
      <c r="M13" s="102">
        <v>0</v>
      </c>
      <c r="N13" s="102">
        <v>0</v>
      </c>
      <c r="O13" s="102">
        <v>0</v>
      </c>
      <c r="P13" s="102">
        <v>0</v>
      </c>
      <c r="Q13" s="102">
        <v>0</v>
      </c>
      <c r="R13" s="102">
        <v>0</v>
      </c>
      <c r="S13" s="102">
        <v>0</v>
      </c>
      <c r="T13" s="102">
        <v>0</v>
      </c>
      <c r="U13" s="103">
        <v>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</row>
    <row r="14" spans="1:1059" s="18" customFormat="1" ht="15">
      <c r="A14" s="19" t="s">
        <v>147</v>
      </c>
      <c r="B14" s="108">
        <v>0</v>
      </c>
      <c r="C14" s="102">
        <v>0</v>
      </c>
      <c r="D14" s="102">
        <v>0</v>
      </c>
      <c r="E14" s="102">
        <v>0</v>
      </c>
      <c r="F14" s="102">
        <v>0</v>
      </c>
      <c r="G14" s="102">
        <v>0</v>
      </c>
      <c r="H14" s="102">
        <v>0</v>
      </c>
      <c r="I14" s="102">
        <v>0</v>
      </c>
      <c r="J14" s="102">
        <v>0</v>
      </c>
      <c r="K14" s="103">
        <v>0</v>
      </c>
      <c r="L14" s="108">
        <v>0</v>
      </c>
      <c r="M14" s="102">
        <v>0</v>
      </c>
      <c r="N14" s="102">
        <v>0</v>
      </c>
      <c r="O14" s="102">
        <v>0</v>
      </c>
      <c r="P14" s="102">
        <v>0</v>
      </c>
      <c r="Q14" s="102">
        <v>0</v>
      </c>
      <c r="R14" s="102">
        <v>2.5106280000000001</v>
      </c>
      <c r="S14" s="102">
        <v>2.0514290000000002</v>
      </c>
      <c r="T14" s="102">
        <v>1.776195</v>
      </c>
      <c r="U14" s="103">
        <v>1.1461049999999999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</row>
    <row r="15" spans="1:1059" s="18" customFormat="1" ht="15">
      <c r="A15" s="19" t="s">
        <v>148</v>
      </c>
      <c r="B15" s="108">
        <v>0</v>
      </c>
      <c r="C15" s="102">
        <v>0</v>
      </c>
      <c r="D15" s="102">
        <v>0</v>
      </c>
      <c r="E15" s="102">
        <v>0</v>
      </c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3">
        <v>0</v>
      </c>
      <c r="L15" s="108">
        <v>0</v>
      </c>
      <c r="M15" s="102">
        <v>0</v>
      </c>
      <c r="N15" s="102">
        <v>0</v>
      </c>
      <c r="O15" s="102">
        <v>0</v>
      </c>
      <c r="P15" s="102">
        <v>3.006157</v>
      </c>
      <c r="Q15" s="102">
        <v>1.4449419999999999</v>
      </c>
      <c r="R15" s="102">
        <v>8.4033949999999997</v>
      </c>
      <c r="S15" s="102">
        <v>5.2857229999999999</v>
      </c>
      <c r="T15" s="102">
        <v>0</v>
      </c>
      <c r="U15" s="103">
        <v>0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</row>
    <row r="16" spans="1:1059" s="18" customFormat="1" ht="15">
      <c r="A16" s="38" t="s">
        <v>149</v>
      </c>
      <c r="B16" s="109">
        <v>1357.502203</v>
      </c>
      <c r="C16" s="110">
        <v>833.93944499999986</v>
      </c>
      <c r="D16" s="110">
        <v>1686.6193839999999</v>
      </c>
      <c r="E16" s="110">
        <v>974.11799899999994</v>
      </c>
      <c r="F16" s="110">
        <v>2640.3511359999998</v>
      </c>
      <c r="G16" s="110">
        <v>1613.6627700000001</v>
      </c>
      <c r="H16" s="110">
        <v>3226.9163489999996</v>
      </c>
      <c r="I16" s="110">
        <v>2125.4174059999996</v>
      </c>
      <c r="J16" s="110">
        <v>3407.6560500000001</v>
      </c>
      <c r="K16" s="111">
        <v>2017.1104089999999</v>
      </c>
      <c r="L16" s="109">
        <v>3676.3016670000002</v>
      </c>
      <c r="M16" s="110">
        <v>1803.7239950000001</v>
      </c>
      <c r="N16" s="110">
        <v>3073.788012</v>
      </c>
      <c r="O16" s="110">
        <v>1618.1991420000002</v>
      </c>
      <c r="P16" s="110">
        <v>5154.7516080000005</v>
      </c>
      <c r="Q16" s="110">
        <v>2774.2569819999999</v>
      </c>
      <c r="R16" s="110">
        <v>4923.8160980000002</v>
      </c>
      <c r="S16" s="110">
        <v>3025.682307</v>
      </c>
      <c r="T16" s="110">
        <v>3235.2011369999996</v>
      </c>
      <c r="U16" s="111">
        <v>2075.1452069999996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8" customFormat="1" ht="15">
      <c r="A17" s="66" t="s">
        <v>107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s="18" customFormat="1" ht="15">
      <c r="A18" s="7" t="s">
        <v>108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 s="18" customFormat="1" ht="15">
      <c r="A19" s="6" t="s">
        <v>109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 s="18" customFormat="1" ht="15">
      <c r="A20" s="6" t="s">
        <v>110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 s="18" customFormat="1" ht="15">
      <c r="A21" s="6" t="s">
        <v>111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 s="18" customFormat="1" ht="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 s="18" customFormat="1" ht="15.75">
      <c r="A23" s="74" t="s">
        <v>150</v>
      </c>
      <c r="B23" s="5"/>
      <c r="C23" s="5"/>
      <c r="D23" s="5"/>
      <c r="E23" s="5"/>
      <c r="F23" s="5"/>
      <c r="G23" s="5"/>
      <c r="H23" s="5"/>
      <c r="I23" s="5"/>
      <c r="J23" s="5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 ht="37.5" customHeight="1">
      <c r="A24" s="76" t="s">
        <v>151</v>
      </c>
      <c r="B24" s="77"/>
      <c r="C24" s="78" t="s">
        <v>152</v>
      </c>
      <c r="D24" s="78" t="s">
        <v>153</v>
      </c>
      <c r="E24" s="78" t="s">
        <v>154</v>
      </c>
      <c r="F24" s="78" t="s">
        <v>155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 ht="15.75">
      <c r="A25" s="75" t="s">
        <v>156</v>
      </c>
      <c r="B25" s="75"/>
      <c r="C25" s="133" t="s">
        <v>157</v>
      </c>
      <c r="D25" s="114" t="s">
        <v>158</v>
      </c>
      <c r="E25" s="112">
        <v>120.45</v>
      </c>
      <c r="F25" s="113">
        <v>45047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 ht="15.75">
      <c r="A26" s="75" t="s">
        <v>159</v>
      </c>
      <c r="B26" s="75"/>
      <c r="C26" s="134"/>
      <c r="D26" s="114" t="s">
        <v>158</v>
      </c>
      <c r="E26" s="112">
        <v>119.09</v>
      </c>
      <c r="F26" s="113">
        <v>45413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ht="15.75">
      <c r="A27" s="75" t="s">
        <v>160</v>
      </c>
      <c r="B27" s="75"/>
      <c r="C27" s="134"/>
      <c r="D27" s="114" t="s">
        <v>158</v>
      </c>
      <c r="E27" s="112">
        <v>114.58</v>
      </c>
      <c r="F27" s="113">
        <v>45778</v>
      </c>
      <c r="G27" s="3"/>
      <c r="H27" s="3"/>
      <c r="I27"/>
      <c r="J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ht="15.75">
      <c r="A28" s="75" t="s">
        <v>161</v>
      </c>
      <c r="B28" s="75"/>
      <c r="C28" s="135"/>
      <c r="D28" s="114" t="s">
        <v>158</v>
      </c>
      <c r="E28" s="112">
        <v>114.58</v>
      </c>
      <c r="F28" s="113">
        <v>46143</v>
      </c>
      <c r="G28" s="3"/>
      <c r="H28" s="3"/>
      <c r="I28"/>
      <c r="J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ht="15">
      <c r="A29" s="3" t="s">
        <v>162</v>
      </c>
      <c r="B29" s="3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ht="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ht="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 ht="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 ht="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 ht="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 ht="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</row>
    <row r="39" spans="1:91" ht="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</row>
    <row r="40" spans="1:91" ht="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</row>
    <row r="41" spans="1:91" ht="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</row>
    <row r="42" spans="1:91" ht="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</row>
    <row r="43" spans="1:91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 ht="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</row>
    <row r="47" spans="1:91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</row>
    <row r="48" spans="1:91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</row>
    <row r="49" spans="1:91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</row>
    <row r="52" spans="1:91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</row>
    <row r="54" spans="1:91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</row>
    <row r="56" spans="1:91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</row>
    <row r="57" spans="1:91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</row>
    <row r="58" spans="1:91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</row>
    <row r="59" spans="1:91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</row>
    <row r="61" spans="1:91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</row>
    <row r="62" spans="1:91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  <row r="63" spans="1:91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</row>
    <row r="64" spans="1:91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</row>
    <row r="65" spans="1:91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</row>
    <row r="66" spans="1:91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</row>
    <row r="67" spans="1:91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</row>
    <row r="68" spans="1:91" ht="8.4499999999999993" customHeight="1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</row>
    <row r="69" spans="1:91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</row>
    <row r="70" spans="1:91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</row>
    <row r="71" spans="1:91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</row>
    <row r="72" spans="1:91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</row>
    <row r="73" spans="1:91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</row>
    <row r="74" spans="1:91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</row>
    <row r="75" spans="1:91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</row>
    <row r="76" spans="1:91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</row>
    <row r="77" spans="1:91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</row>
    <row r="78" spans="1:91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</row>
    <row r="79" spans="1:91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</row>
    <row r="80" spans="1:91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</row>
    <row r="81" spans="1:91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</row>
    <row r="82" spans="1:91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</row>
    <row r="83" spans="1:91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</row>
    <row r="84" spans="1:91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</row>
    <row r="85" spans="1:91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</row>
    <row r="86" spans="1:91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</row>
    <row r="87" spans="1:91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</row>
    <row r="88" spans="1:91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</row>
    <row r="89" spans="1:91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</row>
    <row r="90" spans="1:91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</row>
    <row r="91" spans="1:91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</row>
    <row r="92" spans="1:91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</row>
    <row r="93" spans="1:91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</row>
    <row r="94" spans="1:91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</row>
    <row r="95" spans="1:91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</row>
    <row r="96" spans="1:91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</row>
    <row r="97" spans="1:91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</row>
    <row r="98" spans="1:91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</row>
    <row r="99" spans="1:91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</row>
    <row r="100" spans="1:91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</row>
    <row r="101" spans="1:91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</row>
    <row r="102" spans="1:91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</row>
    <row r="103" spans="1:91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</row>
    <row r="104" spans="1:91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</row>
    <row r="105" spans="1:91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</row>
    <row r="106" spans="1:91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</row>
    <row r="107" spans="1:91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</row>
    <row r="108" spans="1:91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</row>
    <row r="109" spans="1:91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</row>
    <row r="110" spans="1:91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</row>
    <row r="111" spans="1:91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</row>
    <row r="112" spans="1:91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</row>
    <row r="113" spans="1:91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</row>
    <row r="114" spans="1:91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</row>
    <row r="115" spans="1:91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</row>
    <row r="116" spans="1:91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</row>
    <row r="117" spans="1:91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</row>
    <row r="118" spans="1:91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</row>
    <row r="119" spans="1:91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</row>
    <row r="120" spans="1:91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</row>
    <row r="121" spans="1:91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</row>
    <row r="122" spans="1:91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</row>
    <row r="123" spans="1:91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</row>
    <row r="124" spans="1:91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</row>
    <row r="125" spans="1:91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</row>
    <row r="126" spans="1:91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</row>
    <row r="127" spans="1:91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</row>
    <row r="128" spans="1:91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</row>
    <row r="129" spans="1:91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</row>
    <row r="130" spans="1:91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</row>
    <row r="131" spans="1:91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</row>
    <row r="132" spans="1:91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</row>
    <row r="133" spans="1:91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</row>
    <row r="134" spans="1:91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</row>
    <row r="135" spans="1:91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</row>
    <row r="136" spans="1:91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</row>
    <row r="137" spans="1:91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</row>
    <row r="138" spans="1:91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</row>
    <row r="139" spans="1:91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</row>
    <row r="140" spans="1:91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</row>
    <row r="141" spans="1:91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</row>
    <row r="142" spans="1:91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</row>
    <row r="143" spans="1:91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</row>
    <row r="144" spans="1:91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</row>
    <row r="145" spans="1:91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</row>
    <row r="146" spans="1:91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</row>
    <row r="147" spans="1:91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</row>
    <row r="148" spans="1:91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</row>
    <row r="149" spans="1:91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</row>
    <row r="150" spans="1:91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</row>
    <row r="151" spans="1:91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</row>
    <row r="152" spans="1:91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</row>
    <row r="153" spans="1:91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</row>
    <row r="154" spans="1:91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</row>
    <row r="155" spans="1:91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</row>
    <row r="156" spans="1:91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</row>
    <row r="157" spans="1:91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</row>
    <row r="158" spans="1:91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</row>
    <row r="159" spans="1:91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</row>
    <row r="160" spans="1:91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</row>
    <row r="161" spans="1:91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</row>
    <row r="162" spans="1:91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</row>
    <row r="163" spans="1:91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</row>
    <row r="164" spans="1:91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</row>
    <row r="165" spans="1:91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</row>
    <row r="166" spans="1:91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</row>
    <row r="167" spans="1:91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</row>
    <row r="168" spans="1:91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</row>
    <row r="169" spans="1:91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</row>
    <row r="170" spans="1:91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</row>
    <row r="171" spans="1:91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</row>
    <row r="172" spans="1:91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</row>
    <row r="173" spans="1:91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</row>
    <row r="174" spans="1:91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</row>
    <row r="175" spans="1:91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</row>
    <row r="176" spans="1:91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</row>
    <row r="177" spans="1:91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</row>
    <row r="178" spans="1:91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</row>
    <row r="179" spans="1:91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</row>
    <row r="180" spans="1:91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</row>
    <row r="181" spans="1:91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</row>
    <row r="182" spans="1:91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</row>
    <row r="183" spans="1:91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</row>
    <row r="184" spans="1:91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</row>
    <row r="185" spans="1:91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</row>
    <row r="186" spans="1:91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</row>
    <row r="187" spans="1:91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</row>
    <row r="188" spans="1:91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</row>
    <row r="189" spans="1:91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</row>
    <row r="190" spans="1:91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</row>
    <row r="191" spans="1:91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</row>
    <row r="192" spans="1:91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</row>
    <row r="193" spans="1:91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</row>
    <row r="194" spans="1:91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</row>
    <row r="195" spans="1:91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</row>
    <row r="196" spans="1:91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</row>
    <row r="197" spans="1:91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</row>
    <row r="198" spans="1:91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</row>
    <row r="199" spans="1:91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</row>
    <row r="200" spans="1:91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</row>
    <row r="201" spans="1:91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</row>
    <row r="202" spans="1:91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</row>
    <row r="203" spans="1:91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</row>
    <row r="204" spans="1:91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</row>
    <row r="205" spans="1:91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</row>
    <row r="206" spans="1:91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</row>
    <row r="207" spans="1:91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</row>
    <row r="208" spans="1:91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</row>
    <row r="209" spans="1:91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</row>
    <row r="210" spans="1:91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</row>
    <row r="211" spans="1:91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</row>
    <row r="212" spans="1:91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</row>
    <row r="213" spans="1:91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</row>
    <row r="214" spans="1:91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</row>
    <row r="215" spans="1:91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</row>
    <row r="216" spans="1:91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</row>
    <row r="217" spans="1:91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</row>
    <row r="218" spans="1:91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</row>
    <row r="219" spans="1:91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</row>
    <row r="220" spans="1:91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</row>
    <row r="221" spans="1:91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</row>
    <row r="222" spans="1:91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</row>
    <row r="223" spans="1:91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</row>
    <row r="224" spans="1:91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</row>
    <row r="225" spans="1:91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</row>
    <row r="226" spans="1:91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</row>
    <row r="227" spans="1:91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</row>
    <row r="228" spans="1:91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</row>
    <row r="229" spans="1:91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</row>
    <row r="230" spans="1:91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</row>
    <row r="231" spans="1:91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</row>
    <row r="232" spans="1:91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</row>
    <row r="233" spans="1:91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</row>
    <row r="234" spans="1:91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</row>
    <row r="235" spans="1:91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</row>
    <row r="236" spans="1:91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</row>
    <row r="237" spans="1:91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</row>
    <row r="238" spans="1:91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</row>
    <row r="239" spans="1:91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</row>
    <row r="240" spans="1:91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</row>
    <row r="241" spans="1:91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</row>
    <row r="242" spans="1:91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</row>
    <row r="243" spans="1:91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</row>
    <row r="244" spans="1:91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</row>
    <row r="245" spans="1:91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</row>
    <row r="246" spans="1:91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</row>
    <row r="247" spans="1:91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</row>
    <row r="248" spans="1:91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</row>
    <row r="249" spans="1:91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</row>
    <row r="250" spans="1:91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</row>
    <row r="251" spans="1:91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</row>
    <row r="252" spans="1:91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</row>
    <row r="253" spans="1:91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</row>
    <row r="254" spans="1:91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</row>
    <row r="255" spans="1:91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</row>
    <row r="256" spans="1:91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</row>
    <row r="257" spans="1:91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</row>
    <row r="258" spans="1:91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</row>
    <row r="259" spans="1:91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</row>
    <row r="260" spans="1:91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</row>
    <row r="261" spans="1:91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</row>
    <row r="262" spans="1:91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</row>
    <row r="263" spans="1:91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</row>
    <row r="264" spans="1:91" ht="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</row>
    <row r="265" spans="1:91" ht="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</row>
    <row r="266" spans="1:91" ht="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</row>
    <row r="267" spans="1:91" ht="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</row>
    <row r="268" spans="1:91" ht="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</row>
    <row r="269" spans="1:91" ht="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</row>
    <row r="270" spans="1:91" ht="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</row>
    <row r="271" spans="1:91" ht="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</row>
    <row r="272" spans="1:91" ht="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</row>
    <row r="273" spans="1:91" ht="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</row>
    <row r="274" spans="1:91" ht="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</row>
    <row r="275" spans="1:91" ht="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</row>
    <row r="276" spans="1:91" ht="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</row>
    <row r="277" spans="1:91" ht="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</row>
    <row r="278" spans="1:91" ht="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</row>
    <row r="279" spans="1:91" ht="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</row>
    <row r="280" spans="1:91" ht="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</row>
    <row r="281" spans="1:91" ht="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</row>
    <row r="282" spans="1:91" ht="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</row>
    <row r="283" spans="1:91" ht="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</row>
    <row r="284" spans="1:91" ht="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</row>
    <row r="285" spans="1:91" ht="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</row>
    <row r="286" spans="1:91" ht="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</row>
    <row r="287" spans="1:91" ht="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</row>
    <row r="288" spans="1:91" ht="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</row>
    <row r="289" spans="1:91" ht="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</row>
    <row r="290" spans="1:91" ht="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</row>
    <row r="291" spans="1:91" ht="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</row>
    <row r="292" spans="1:91" ht="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</row>
    <row r="293" spans="1:91" ht="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</row>
    <row r="294" spans="1:91" ht="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</row>
    <row r="295" spans="1:91" ht="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</row>
    <row r="296" spans="1:91" ht="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</row>
    <row r="297" spans="1:91" ht="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</row>
    <row r="298" spans="1:91" ht="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</row>
    <row r="299" spans="1:91" ht="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</row>
    <row r="300" spans="1:91" ht="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</row>
    <row r="301" spans="1:91" ht="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</row>
    <row r="302" spans="1:91" ht="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</row>
    <row r="303" spans="1:91" ht="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</row>
    <row r="304" spans="1:91" ht="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</row>
    <row r="305" spans="1:91" ht="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</row>
    <row r="306" spans="1:91" ht="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</row>
    <row r="307" spans="1:91" ht="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</row>
    <row r="308" spans="1:91" ht="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</row>
    <row r="309" spans="1:91" ht="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</row>
    <row r="310" spans="1:91" ht="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</row>
    <row r="311" spans="1:91" ht="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</row>
    <row r="312" spans="1:91" ht="15">
      <c r="A312"/>
      <c r="B312"/>
      <c r="C312"/>
      <c r="D312"/>
      <c r="E312"/>
      <c r="F312"/>
      <c r="G312"/>
      <c r="H312"/>
      <c r="I312"/>
      <c r="J312"/>
      <c r="K312"/>
      <c r="L312"/>
      <c r="M312" s="18"/>
      <c r="N312" s="18"/>
      <c r="O312" s="18"/>
      <c r="P312" s="18"/>
      <c r="Q312" s="18"/>
      <c r="R312" s="18"/>
      <c r="S312" s="18"/>
      <c r="T312" s="18"/>
      <c r="U312" s="18"/>
    </row>
    <row r="313" spans="1:91" ht="15">
      <c r="A313"/>
      <c r="B313"/>
      <c r="C313"/>
      <c r="D313"/>
      <c r="E313"/>
      <c r="F313"/>
      <c r="G313"/>
      <c r="H313"/>
      <c r="I313"/>
      <c r="J313"/>
      <c r="K313"/>
      <c r="L313"/>
      <c r="M313" s="18"/>
      <c r="N313" s="18"/>
      <c r="O313" s="18"/>
      <c r="P313" s="18"/>
      <c r="Q313" s="18"/>
      <c r="R313" s="18"/>
      <c r="S313" s="18"/>
      <c r="T313" s="18"/>
      <c r="U313" s="18"/>
    </row>
    <row r="314" spans="1:91" ht="15">
      <c r="A314"/>
      <c r="B314"/>
      <c r="C314"/>
      <c r="D314"/>
      <c r="E314"/>
      <c r="F314"/>
      <c r="G314"/>
      <c r="H314"/>
      <c r="I314"/>
      <c r="J314"/>
      <c r="K314"/>
      <c r="L314"/>
      <c r="M314" s="18"/>
      <c r="N314" s="18"/>
      <c r="O314" s="18"/>
      <c r="P314" s="18"/>
      <c r="Q314" s="18"/>
      <c r="R314" s="18"/>
      <c r="S314" s="18"/>
      <c r="T314" s="18"/>
      <c r="U314" s="18"/>
    </row>
    <row r="315" spans="1:91" ht="15">
      <c r="A315"/>
      <c r="B315"/>
      <c r="C315"/>
      <c r="D315"/>
      <c r="E315"/>
      <c r="F315"/>
      <c r="G315"/>
      <c r="H315"/>
      <c r="I315"/>
      <c r="J315"/>
      <c r="K315"/>
      <c r="L315"/>
      <c r="M315" s="18"/>
      <c r="N315" s="18"/>
      <c r="O315" s="18"/>
      <c r="P315" s="18"/>
      <c r="Q315" s="18"/>
      <c r="R315" s="18"/>
      <c r="S315" s="18"/>
      <c r="T315" s="18"/>
      <c r="U315" s="18"/>
    </row>
    <row r="316" spans="1:91" ht="15">
      <c r="A316"/>
      <c r="B316"/>
      <c r="C316"/>
      <c r="D316"/>
      <c r="E316"/>
      <c r="F316"/>
      <c r="G316"/>
      <c r="H316"/>
      <c r="I316"/>
      <c r="J316"/>
      <c r="K316"/>
      <c r="L316"/>
      <c r="M316" s="18"/>
      <c r="N316" s="18"/>
      <c r="O316" s="18"/>
      <c r="P316" s="18"/>
      <c r="Q316" s="18"/>
      <c r="R316" s="18"/>
      <c r="S316" s="18"/>
      <c r="T316" s="18"/>
      <c r="U316" s="18"/>
    </row>
    <row r="317" spans="1:91" ht="15">
      <c r="A317"/>
      <c r="B317"/>
      <c r="C317"/>
      <c r="D317"/>
      <c r="E317"/>
      <c r="F317"/>
      <c r="G317"/>
      <c r="H317"/>
      <c r="I317"/>
      <c r="J317"/>
      <c r="K317"/>
      <c r="L317"/>
      <c r="M317" s="18"/>
      <c r="N317" s="18"/>
      <c r="O317" s="18"/>
      <c r="P317" s="18"/>
      <c r="Q317" s="18"/>
      <c r="R317" s="18"/>
      <c r="S317" s="18"/>
      <c r="T317" s="18"/>
      <c r="U317" s="18"/>
    </row>
    <row r="318" spans="1:91" ht="15">
      <c r="A318"/>
      <c r="B318"/>
      <c r="C318"/>
      <c r="D318"/>
      <c r="E318"/>
      <c r="F318"/>
      <c r="G318"/>
      <c r="H318"/>
      <c r="I318"/>
      <c r="J318"/>
      <c r="K318"/>
      <c r="L318"/>
      <c r="M318" s="18"/>
      <c r="N318" s="18"/>
      <c r="O318" s="18"/>
      <c r="P318" s="18"/>
      <c r="Q318" s="18"/>
      <c r="R318" s="18"/>
      <c r="S318" s="18"/>
      <c r="T318" s="18"/>
      <c r="U318" s="18"/>
    </row>
    <row r="319" spans="1:91" ht="15">
      <c r="A319"/>
      <c r="B319"/>
      <c r="C319"/>
      <c r="D319"/>
      <c r="E319"/>
      <c r="F319"/>
      <c r="G319"/>
      <c r="H319"/>
      <c r="I319"/>
      <c r="J319"/>
      <c r="K319"/>
      <c r="L319"/>
      <c r="M319" s="18"/>
      <c r="N319" s="18"/>
      <c r="O319" s="18"/>
      <c r="P319" s="18"/>
      <c r="Q319" s="18"/>
      <c r="R319" s="18"/>
      <c r="S319" s="18"/>
      <c r="T319" s="18"/>
      <c r="U319" s="18"/>
    </row>
    <row r="320" spans="1:91" ht="15">
      <c r="A320"/>
      <c r="B320"/>
      <c r="C320"/>
      <c r="D320"/>
      <c r="E320"/>
      <c r="F320"/>
      <c r="G320"/>
      <c r="H320"/>
      <c r="I320"/>
      <c r="J320"/>
      <c r="K320"/>
      <c r="L320"/>
      <c r="M320" s="18"/>
      <c r="N320" s="18"/>
      <c r="O320" s="18"/>
      <c r="P320" s="18"/>
      <c r="Q320" s="18"/>
      <c r="R320" s="18"/>
      <c r="S320" s="18"/>
      <c r="T320" s="18"/>
      <c r="U320" s="18"/>
    </row>
    <row r="321" spans="1:21" ht="15">
      <c r="A321"/>
      <c r="B321"/>
      <c r="C321"/>
      <c r="D321"/>
      <c r="E321"/>
      <c r="F321"/>
      <c r="G321"/>
      <c r="H321"/>
      <c r="I321"/>
      <c r="J321"/>
      <c r="K321"/>
      <c r="L321"/>
      <c r="M321" s="18"/>
      <c r="N321" s="18"/>
      <c r="O321" s="18"/>
      <c r="P321" s="18"/>
      <c r="Q321" s="18"/>
      <c r="R321" s="18"/>
      <c r="S321" s="18"/>
      <c r="T321" s="18"/>
      <c r="U321" s="18"/>
    </row>
    <row r="322" spans="1:21" ht="15">
      <c r="A322"/>
      <c r="B322"/>
      <c r="C322"/>
      <c r="D322"/>
      <c r="E322"/>
      <c r="F322"/>
      <c r="G322"/>
      <c r="H322"/>
      <c r="I322"/>
      <c r="J322"/>
      <c r="K322"/>
      <c r="L322"/>
      <c r="M322" s="18"/>
      <c r="N322" s="18"/>
      <c r="O322" s="18"/>
      <c r="P322" s="18"/>
      <c r="Q322" s="18"/>
      <c r="R322" s="18"/>
      <c r="S322" s="18"/>
      <c r="T322" s="18"/>
      <c r="U322" s="18"/>
    </row>
    <row r="323" spans="1:21" ht="15">
      <c r="A323"/>
      <c r="B323"/>
      <c r="C323"/>
      <c r="D323"/>
      <c r="E323"/>
      <c r="F323"/>
      <c r="G323"/>
      <c r="H323"/>
      <c r="I323"/>
      <c r="J323"/>
      <c r="K323"/>
      <c r="L323"/>
      <c r="M323" s="18"/>
      <c r="N323" s="18"/>
      <c r="O323" s="18"/>
      <c r="P323" s="18"/>
      <c r="Q323" s="18"/>
      <c r="R323" s="18"/>
      <c r="S323" s="18"/>
      <c r="T323" s="18"/>
      <c r="U323" s="18"/>
    </row>
    <row r="324" spans="1:21" ht="15">
      <c r="A324"/>
      <c r="B324"/>
      <c r="C324"/>
      <c r="D324"/>
      <c r="E324"/>
      <c r="F324"/>
      <c r="G324"/>
      <c r="H324"/>
      <c r="I324"/>
      <c r="J324"/>
      <c r="K324"/>
      <c r="L324"/>
      <c r="M324" s="18"/>
      <c r="N324" s="18"/>
      <c r="O324" s="18"/>
      <c r="P324" s="18"/>
      <c r="Q324" s="18"/>
      <c r="R324" s="18"/>
      <c r="S324" s="18"/>
      <c r="T324" s="18"/>
      <c r="U324" s="18"/>
    </row>
    <row r="325" spans="1:21" ht="15">
      <c r="A325"/>
      <c r="B325"/>
      <c r="C325"/>
      <c r="D325"/>
      <c r="E325"/>
      <c r="F325"/>
      <c r="G325"/>
      <c r="H325"/>
      <c r="I325"/>
      <c r="J325"/>
      <c r="K325"/>
      <c r="L325"/>
      <c r="M325" s="18"/>
      <c r="N325" s="18"/>
      <c r="O325" s="18"/>
      <c r="P325" s="18"/>
      <c r="Q325" s="18"/>
      <c r="R325" s="18"/>
      <c r="S325" s="18"/>
      <c r="T325" s="18"/>
      <c r="U325" s="18"/>
    </row>
    <row r="326" spans="1:21" ht="15">
      <c r="A326"/>
      <c r="B326"/>
      <c r="C326"/>
      <c r="D326"/>
      <c r="E326"/>
      <c r="F326"/>
      <c r="G326"/>
      <c r="H326"/>
      <c r="I326"/>
      <c r="J326"/>
      <c r="K326"/>
      <c r="L326"/>
      <c r="M326" s="18"/>
      <c r="N326" s="18"/>
      <c r="O326" s="18"/>
      <c r="P326" s="18"/>
      <c r="Q326" s="18"/>
      <c r="R326" s="18"/>
      <c r="S326" s="18"/>
      <c r="T326" s="18"/>
      <c r="U326" s="18"/>
    </row>
    <row r="327" spans="1:21" ht="15">
      <c r="A327"/>
      <c r="B327"/>
      <c r="C327"/>
      <c r="D327"/>
      <c r="E327"/>
      <c r="F327"/>
      <c r="G327"/>
      <c r="H327"/>
      <c r="I327"/>
      <c r="J327"/>
      <c r="K327"/>
      <c r="L327"/>
      <c r="M327" s="18"/>
      <c r="N327" s="18"/>
      <c r="O327" s="18"/>
      <c r="P327" s="18"/>
      <c r="Q327" s="18"/>
      <c r="R327" s="18"/>
      <c r="S327" s="18"/>
      <c r="T327" s="18"/>
      <c r="U327" s="18"/>
    </row>
    <row r="328" spans="1:21" ht="15">
      <c r="A328"/>
      <c r="B328"/>
      <c r="C328"/>
      <c r="D328"/>
      <c r="E328"/>
      <c r="F328"/>
      <c r="G328"/>
      <c r="H328"/>
      <c r="I328"/>
      <c r="J328"/>
      <c r="K328"/>
      <c r="L328"/>
      <c r="M328" s="18"/>
      <c r="N328" s="18"/>
      <c r="O328" s="18"/>
      <c r="P328" s="18"/>
      <c r="Q328" s="18"/>
      <c r="R328" s="18"/>
      <c r="S328" s="18"/>
      <c r="T328" s="18"/>
      <c r="U328" s="18"/>
    </row>
    <row r="329" spans="1:21" ht="15">
      <c r="A329"/>
      <c r="B329"/>
      <c r="C329"/>
      <c r="D329"/>
      <c r="E329"/>
      <c r="F329"/>
      <c r="G329"/>
      <c r="H329"/>
      <c r="I329"/>
      <c r="J329"/>
      <c r="K329"/>
      <c r="L329"/>
      <c r="M329" s="18"/>
      <c r="N329" s="18"/>
      <c r="O329" s="18"/>
      <c r="P329" s="18"/>
      <c r="Q329" s="18"/>
      <c r="R329" s="18"/>
      <c r="S329" s="18"/>
      <c r="T329" s="18"/>
      <c r="U329" s="18"/>
    </row>
    <row r="330" spans="1:21" ht="15">
      <c r="A330"/>
      <c r="B330"/>
      <c r="C330"/>
      <c r="D330"/>
      <c r="E330"/>
      <c r="F330"/>
      <c r="G330"/>
      <c r="H330"/>
      <c r="I330"/>
      <c r="J330"/>
      <c r="K330"/>
      <c r="L330"/>
      <c r="M330" s="18"/>
      <c r="N330" s="18"/>
      <c r="O330" s="18"/>
      <c r="P330" s="18"/>
      <c r="Q330" s="18"/>
      <c r="R330" s="18"/>
      <c r="S330" s="18"/>
      <c r="T330" s="18"/>
      <c r="U330" s="18"/>
    </row>
    <row r="331" spans="1:21" ht="15">
      <c r="A331"/>
      <c r="B331"/>
      <c r="C331"/>
      <c r="D331"/>
      <c r="E331"/>
      <c r="F331"/>
      <c r="G331"/>
      <c r="H331"/>
      <c r="I331"/>
      <c r="J331"/>
      <c r="K331"/>
      <c r="L331"/>
      <c r="M331" s="18"/>
      <c r="N331" s="18"/>
      <c r="O331" s="18"/>
      <c r="P331" s="18"/>
      <c r="Q331" s="18"/>
      <c r="R331" s="18"/>
      <c r="S331" s="18"/>
      <c r="T331" s="18"/>
      <c r="U331" s="18"/>
    </row>
    <row r="332" spans="1:21" ht="15">
      <c r="A332"/>
      <c r="B332"/>
      <c r="C332"/>
      <c r="D332"/>
      <c r="E332"/>
      <c r="F332"/>
      <c r="G332"/>
      <c r="H332"/>
      <c r="I332"/>
      <c r="J332"/>
      <c r="K332"/>
      <c r="L332"/>
      <c r="M332" s="18"/>
      <c r="N332" s="18"/>
      <c r="O332" s="18"/>
      <c r="P332" s="18"/>
      <c r="Q332" s="18"/>
      <c r="R332" s="18"/>
      <c r="S332" s="18"/>
      <c r="T332" s="18"/>
      <c r="U332" s="18"/>
    </row>
    <row r="333" spans="1:21" ht="15">
      <c r="A333"/>
      <c r="B333"/>
      <c r="C333"/>
      <c r="D333"/>
      <c r="E333"/>
      <c r="F333"/>
      <c r="G333"/>
      <c r="H333"/>
      <c r="I333"/>
      <c r="J333"/>
      <c r="K333"/>
      <c r="L333"/>
      <c r="M333" s="18"/>
      <c r="N333" s="18"/>
      <c r="O333" s="18"/>
      <c r="P333" s="18"/>
      <c r="Q333" s="18"/>
      <c r="R333" s="18"/>
      <c r="S333" s="18"/>
      <c r="T333" s="18"/>
      <c r="U333" s="18"/>
    </row>
    <row r="334" spans="1:21" ht="15">
      <c r="A334"/>
      <c r="B334"/>
      <c r="C334"/>
      <c r="D334"/>
      <c r="E334"/>
      <c r="F334"/>
      <c r="G334"/>
      <c r="H334"/>
      <c r="I334"/>
      <c r="J334"/>
      <c r="K334"/>
      <c r="L334"/>
      <c r="M334" s="18"/>
      <c r="N334" s="18"/>
      <c r="O334" s="18"/>
      <c r="P334" s="18"/>
      <c r="Q334" s="18"/>
      <c r="R334" s="18"/>
      <c r="S334" s="18"/>
      <c r="T334" s="18"/>
      <c r="U334" s="18"/>
    </row>
    <row r="335" spans="1:21" ht="15">
      <c r="A335"/>
      <c r="B335"/>
      <c r="C335"/>
      <c r="D335"/>
      <c r="E335"/>
      <c r="F335"/>
      <c r="G335"/>
      <c r="H335"/>
      <c r="I335"/>
      <c r="J335"/>
      <c r="K335"/>
      <c r="L335"/>
      <c r="M335" s="18"/>
      <c r="N335" s="18"/>
      <c r="O335" s="18"/>
      <c r="P335" s="18"/>
      <c r="Q335" s="18"/>
      <c r="R335" s="18"/>
      <c r="S335" s="18"/>
      <c r="T335" s="18"/>
      <c r="U335" s="18"/>
    </row>
    <row r="336" spans="1:21" ht="15">
      <c r="A336"/>
      <c r="B336"/>
      <c r="C336"/>
      <c r="D336"/>
      <c r="E336"/>
      <c r="F336"/>
      <c r="G336"/>
      <c r="H336"/>
      <c r="I336"/>
      <c r="J336"/>
      <c r="K336"/>
      <c r="L336"/>
      <c r="M336" s="18"/>
      <c r="N336" s="18"/>
      <c r="O336" s="18"/>
      <c r="P336" s="18"/>
      <c r="Q336" s="18"/>
      <c r="R336" s="18"/>
      <c r="S336" s="18"/>
      <c r="T336" s="18"/>
      <c r="U336" s="18"/>
    </row>
    <row r="337" spans="1:21" ht="15">
      <c r="A337"/>
      <c r="B337"/>
      <c r="C337"/>
      <c r="D337"/>
      <c r="E337"/>
      <c r="F337"/>
      <c r="G337"/>
      <c r="H337"/>
      <c r="I337"/>
      <c r="J337"/>
      <c r="K337"/>
      <c r="L337"/>
      <c r="M337" s="18"/>
      <c r="N337" s="18"/>
      <c r="O337" s="18"/>
      <c r="P337" s="18"/>
      <c r="Q337" s="18"/>
      <c r="R337" s="18"/>
      <c r="S337" s="18"/>
      <c r="T337" s="18"/>
      <c r="U337" s="18"/>
    </row>
    <row r="338" spans="1:21" ht="15">
      <c r="A338"/>
      <c r="B338"/>
      <c r="C338"/>
      <c r="D338"/>
      <c r="E338"/>
      <c r="F338"/>
      <c r="G338"/>
      <c r="H338"/>
      <c r="I338"/>
      <c r="J338"/>
      <c r="K338"/>
      <c r="L338"/>
      <c r="M338" s="18"/>
      <c r="N338" s="18"/>
      <c r="O338" s="18"/>
      <c r="P338" s="18"/>
      <c r="Q338" s="18"/>
      <c r="R338" s="18"/>
      <c r="S338" s="18"/>
      <c r="T338" s="18"/>
      <c r="U338" s="18"/>
    </row>
    <row r="339" spans="1:21" ht="15">
      <c r="A339"/>
      <c r="B339"/>
      <c r="C339"/>
      <c r="D339"/>
      <c r="E339"/>
      <c r="F339"/>
      <c r="G339"/>
      <c r="H339"/>
      <c r="I339"/>
      <c r="J339"/>
      <c r="K339"/>
      <c r="L339"/>
      <c r="M339" s="18"/>
      <c r="N339" s="18"/>
      <c r="O339" s="18"/>
      <c r="P339" s="18"/>
      <c r="Q339" s="18"/>
      <c r="R339" s="18"/>
      <c r="S339" s="18"/>
      <c r="T339" s="18"/>
      <c r="U339" s="18"/>
    </row>
    <row r="340" spans="1:21" ht="15">
      <c r="A340"/>
      <c r="B340"/>
      <c r="C340"/>
      <c r="D340"/>
      <c r="E340"/>
      <c r="F340"/>
      <c r="G340"/>
      <c r="H340"/>
      <c r="I340"/>
      <c r="J340"/>
      <c r="K340"/>
      <c r="L340"/>
      <c r="M340" s="18"/>
      <c r="N340" s="18"/>
      <c r="O340" s="18"/>
      <c r="P340" s="18"/>
      <c r="Q340" s="18"/>
      <c r="R340" s="18"/>
      <c r="S340" s="18"/>
      <c r="T340" s="18"/>
      <c r="U340" s="18"/>
    </row>
    <row r="341" spans="1:21" ht="15">
      <c r="A341"/>
      <c r="B341"/>
      <c r="C341"/>
      <c r="D341"/>
      <c r="E341"/>
      <c r="F341"/>
      <c r="G341"/>
      <c r="H341"/>
      <c r="I341"/>
      <c r="J341"/>
      <c r="K341"/>
      <c r="L341"/>
      <c r="M341" s="18"/>
      <c r="N341" s="18"/>
      <c r="O341" s="18"/>
      <c r="P341" s="18"/>
      <c r="Q341" s="18"/>
      <c r="R341" s="18"/>
      <c r="S341" s="18"/>
      <c r="T341" s="18"/>
      <c r="U341" s="18"/>
    </row>
    <row r="342" spans="1:21" ht="15">
      <c r="A342"/>
      <c r="B342"/>
      <c r="C342"/>
      <c r="D342"/>
      <c r="E342"/>
      <c r="F342"/>
      <c r="G342"/>
      <c r="H342"/>
      <c r="I342"/>
      <c r="J342"/>
      <c r="K342"/>
      <c r="L342"/>
      <c r="M342" s="18"/>
      <c r="N342" s="18"/>
      <c r="O342" s="18"/>
      <c r="P342" s="18"/>
      <c r="Q342" s="18"/>
      <c r="R342" s="18"/>
      <c r="S342" s="18"/>
      <c r="T342" s="18"/>
      <c r="U342" s="18"/>
    </row>
    <row r="343" spans="1:21" ht="15">
      <c r="A343"/>
      <c r="B343"/>
      <c r="C343"/>
      <c r="D343"/>
      <c r="E343"/>
      <c r="F343"/>
      <c r="G343"/>
      <c r="H343"/>
      <c r="I343"/>
      <c r="J343"/>
      <c r="K343"/>
      <c r="L343"/>
      <c r="M343" s="18"/>
      <c r="N343" s="18"/>
      <c r="O343" s="18"/>
      <c r="P343" s="18"/>
      <c r="Q343" s="18"/>
      <c r="R343" s="18"/>
      <c r="S343" s="18"/>
      <c r="T343" s="18"/>
      <c r="U343" s="18"/>
    </row>
    <row r="344" spans="1:21" ht="15">
      <c r="A344"/>
      <c r="B344"/>
      <c r="C344"/>
      <c r="D344"/>
      <c r="E344"/>
      <c r="F344"/>
      <c r="G344"/>
      <c r="H344"/>
      <c r="I344"/>
      <c r="J344"/>
      <c r="K344"/>
      <c r="L344"/>
      <c r="M344" s="18"/>
      <c r="N344" s="18"/>
      <c r="O344" s="18"/>
      <c r="P344" s="18"/>
      <c r="Q344" s="18"/>
      <c r="R344" s="18"/>
      <c r="S344" s="18"/>
      <c r="T344" s="18"/>
      <c r="U344" s="18"/>
    </row>
    <row r="345" spans="1:21" ht="15">
      <c r="A345"/>
      <c r="B345"/>
      <c r="C345"/>
      <c r="D345"/>
      <c r="E345"/>
      <c r="F345"/>
      <c r="G345"/>
      <c r="H345"/>
      <c r="I345"/>
      <c r="J345"/>
      <c r="K345"/>
      <c r="L345"/>
      <c r="M345" s="18"/>
      <c r="N345" s="18"/>
      <c r="O345" s="18"/>
      <c r="P345" s="18"/>
      <c r="Q345" s="18"/>
      <c r="R345" s="18"/>
      <c r="S345" s="18"/>
      <c r="T345" s="18"/>
      <c r="U345" s="18"/>
    </row>
    <row r="346" spans="1:21" ht="15">
      <c r="A346"/>
      <c r="B346"/>
      <c r="C346"/>
      <c r="D346"/>
      <c r="E346"/>
      <c r="F346"/>
      <c r="G346"/>
      <c r="H346"/>
      <c r="I346"/>
      <c r="J346"/>
      <c r="K346"/>
      <c r="L346"/>
      <c r="M346" s="18"/>
      <c r="N346" s="18"/>
      <c r="O346" s="18"/>
      <c r="P346" s="18"/>
      <c r="Q346" s="18"/>
      <c r="R346" s="18"/>
      <c r="S346" s="18"/>
      <c r="T346" s="18"/>
      <c r="U346" s="18"/>
    </row>
    <row r="347" spans="1:21" ht="15">
      <c r="A347"/>
      <c r="B347"/>
      <c r="C347"/>
      <c r="D347"/>
      <c r="E347"/>
      <c r="F347"/>
      <c r="G347"/>
      <c r="H347"/>
      <c r="I347"/>
      <c r="J347"/>
      <c r="K347"/>
      <c r="L347"/>
      <c r="M347" s="18"/>
      <c r="N347" s="18"/>
      <c r="O347" s="18"/>
      <c r="P347" s="18"/>
      <c r="Q347" s="18"/>
      <c r="R347" s="18"/>
      <c r="S347" s="18"/>
      <c r="T347" s="18"/>
      <c r="U347" s="18"/>
    </row>
    <row r="348" spans="1:21" ht="15">
      <c r="A348"/>
      <c r="B348"/>
      <c r="C348"/>
      <c r="D348"/>
      <c r="E348"/>
      <c r="F348"/>
      <c r="G348"/>
      <c r="H348"/>
      <c r="I348"/>
      <c r="J348"/>
      <c r="K348"/>
      <c r="L348"/>
      <c r="M348" s="18"/>
      <c r="N348" s="18"/>
      <c r="O348" s="18"/>
      <c r="P348" s="18"/>
      <c r="Q348" s="18"/>
      <c r="R348" s="18"/>
      <c r="S348" s="18"/>
      <c r="T348" s="18"/>
      <c r="U348" s="18"/>
    </row>
    <row r="349" spans="1:21" ht="15">
      <c r="A349"/>
      <c r="B349"/>
      <c r="C349"/>
      <c r="D349"/>
      <c r="E349"/>
      <c r="F349"/>
      <c r="G349"/>
      <c r="H349"/>
      <c r="I349"/>
      <c r="J349"/>
      <c r="K349"/>
      <c r="L349"/>
      <c r="M349" s="18"/>
      <c r="N349" s="18"/>
      <c r="O349" s="18"/>
      <c r="P349" s="18"/>
      <c r="Q349" s="18"/>
      <c r="R349" s="18"/>
      <c r="S349" s="18"/>
      <c r="T349" s="18"/>
      <c r="U349" s="18"/>
    </row>
    <row r="350" spans="1:21" ht="15">
      <c r="A350"/>
      <c r="B350"/>
      <c r="C350"/>
      <c r="D350"/>
      <c r="E350"/>
      <c r="F350"/>
      <c r="G350"/>
      <c r="H350"/>
      <c r="I350"/>
      <c r="J350"/>
      <c r="K350"/>
      <c r="L350"/>
      <c r="M350" s="18"/>
      <c r="N350" s="18"/>
      <c r="O350" s="18"/>
      <c r="P350" s="18"/>
      <c r="Q350" s="18"/>
      <c r="R350" s="18"/>
      <c r="S350" s="18"/>
      <c r="T350" s="18"/>
      <c r="U350" s="18"/>
    </row>
    <row r="351" spans="1:21" ht="15">
      <c r="A351"/>
      <c r="B351"/>
      <c r="C351"/>
      <c r="D351"/>
      <c r="E351"/>
      <c r="F351"/>
      <c r="G351"/>
      <c r="H351"/>
      <c r="I351"/>
      <c r="J351"/>
      <c r="K351"/>
      <c r="L351"/>
      <c r="M351" s="18"/>
      <c r="N351" s="18"/>
      <c r="O351" s="18"/>
      <c r="P351" s="18"/>
      <c r="Q351" s="18"/>
      <c r="R351" s="18"/>
      <c r="S351" s="18"/>
      <c r="T351" s="18"/>
      <c r="U351" s="18"/>
    </row>
    <row r="352" spans="1:21" ht="15">
      <c r="A352"/>
      <c r="B352"/>
      <c r="C352"/>
      <c r="D352"/>
      <c r="E352"/>
      <c r="F352"/>
      <c r="G352"/>
      <c r="H352"/>
      <c r="I352"/>
      <c r="J352"/>
      <c r="K352"/>
      <c r="L352"/>
      <c r="M352" s="18"/>
      <c r="N352" s="18"/>
      <c r="O352" s="18"/>
      <c r="P352" s="18"/>
      <c r="Q352" s="18"/>
      <c r="R352" s="18"/>
      <c r="S352" s="18"/>
      <c r="T352" s="18"/>
      <c r="U352" s="18"/>
    </row>
    <row r="353" spans="1:21" ht="15">
      <c r="A353"/>
      <c r="B353"/>
      <c r="C353"/>
      <c r="D353"/>
      <c r="E353"/>
      <c r="F353"/>
      <c r="G353"/>
      <c r="H353"/>
      <c r="I353"/>
      <c r="J353"/>
      <c r="K353"/>
      <c r="L353"/>
      <c r="M353" s="18"/>
      <c r="N353" s="18"/>
      <c r="O353" s="18"/>
      <c r="P353" s="18"/>
      <c r="Q353" s="18"/>
      <c r="R353" s="18"/>
      <c r="S353" s="18"/>
      <c r="T353" s="18"/>
      <c r="U353" s="18"/>
    </row>
    <row r="354" spans="1:21" ht="15">
      <c r="A354"/>
      <c r="B354"/>
      <c r="C354"/>
      <c r="D354"/>
      <c r="E354"/>
      <c r="F354"/>
      <c r="G354"/>
      <c r="H354"/>
      <c r="I354"/>
      <c r="J354"/>
      <c r="K354"/>
      <c r="L354"/>
      <c r="M354" s="18"/>
      <c r="N354" s="18"/>
      <c r="O354" s="18"/>
      <c r="P354" s="18"/>
      <c r="Q354" s="18"/>
      <c r="R354" s="18"/>
      <c r="S354" s="18"/>
      <c r="T354" s="18"/>
      <c r="U354" s="18"/>
    </row>
    <row r="355" spans="1:21" ht="15">
      <c r="A355"/>
      <c r="B355"/>
      <c r="C355"/>
      <c r="D355"/>
      <c r="E355"/>
      <c r="F355"/>
      <c r="G355"/>
      <c r="H355"/>
      <c r="I355"/>
      <c r="J355"/>
      <c r="K355"/>
      <c r="L355"/>
      <c r="M355" s="18"/>
      <c r="N355" s="18"/>
      <c r="O355" s="18"/>
      <c r="P355" s="18"/>
      <c r="Q355" s="18"/>
      <c r="R355" s="18"/>
      <c r="S355" s="18"/>
      <c r="T355" s="18"/>
      <c r="U355" s="18"/>
    </row>
    <row r="356" spans="1:21" ht="15">
      <c r="A356"/>
      <c r="B356"/>
      <c r="C356"/>
      <c r="D356"/>
      <c r="E356"/>
      <c r="F356"/>
      <c r="G356"/>
      <c r="H356"/>
      <c r="I356"/>
      <c r="J356"/>
      <c r="K356"/>
      <c r="L356"/>
      <c r="M356" s="18"/>
      <c r="N356" s="18"/>
      <c r="O356" s="18"/>
      <c r="P356" s="18"/>
      <c r="Q356" s="18"/>
      <c r="R356" s="18"/>
      <c r="S356" s="18"/>
      <c r="T356" s="18"/>
      <c r="U356" s="18"/>
    </row>
    <row r="357" spans="1:21" ht="15">
      <c r="A357"/>
      <c r="B357"/>
      <c r="C357"/>
      <c r="D357"/>
      <c r="E357"/>
      <c r="F357"/>
      <c r="G357"/>
      <c r="H357"/>
      <c r="I357"/>
      <c r="J357"/>
      <c r="K357"/>
      <c r="L357"/>
      <c r="M357" s="18"/>
      <c r="N357" s="18"/>
      <c r="O357" s="18"/>
      <c r="P357" s="18"/>
      <c r="Q357" s="18"/>
      <c r="R357" s="18"/>
      <c r="S357" s="18"/>
      <c r="T357" s="18"/>
      <c r="U357" s="18"/>
    </row>
    <row r="358" spans="1:21" ht="15">
      <c r="A358"/>
      <c r="B358"/>
      <c r="C358"/>
      <c r="D358"/>
      <c r="E358"/>
      <c r="F358"/>
      <c r="G358"/>
      <c r="H358"/>
      <c r="I358"/>
      <c r="J358"/>
      <c r="K358"/>
      <c r="L358"/>
      <c r="M358" s="18"/>
      <c r="N358" s="18"/>
      <c r="O358" s="18"/>
      <c r="P358" s="18"/>
      <c r="Q358" s="18"/>
      <c r="R358" s="18"/>
      <c r="S358" s="18"/>
      <c r="T358" s="18"/>
      <c r="U358" s="18"/>
    </row>
    <row r="359" spans="1:21" ht="15">
      <c r="A359"/>
      <c r="B359"/>
      <c r="C359"/>
      <c r="D359"/>
      <c r="E359"/>
      <c r="F359"/>
      <c r="G359"/>
      <c r="H359"/>
      <c r="I359"/>
      <c r="J359"/>
      <c r="K359"/>
      <c r="L359"/>
      <c r="M359" s="18"/>
      <c r="N359" s="18"/>
      <c r="O359" s="18"/>
      <c r="P359" s="18"/>
      <c r="Q359" s="18"/>
      <c r="R359" s="18"/>
      <c r="S359" s="18"/>
      <c r="T359" s="18"/>
      <c r="U359" s="18"/>
    </row>
    <row r="360" spans="1:21" ht="15">
      <c r="A360"/>
      <c r="B360"/>
      <c r="C360"/>
      <c r="D360"/>
      <c r="E360"/>
      <c r="F360"/>
      <c r="G360"/>
      <c r="H360"/>
      <c r="I360"/>
      <c r="J360"/>
      <c r="K360"/>
      <c r="L360"/>
      <c r="M360" s="18"/>
      <c r="N360" s="18"/>
      <c r="O360" s="18"/>
      <c r="P360" s="18"/>
      <c r="Q360" s="18"/>
      <c r="R360" s="18"/>
      <c r="S360" s="18"/>
      <c r="T360" s="18"/>
      <c r="U360" s="18"/>
    </row>
    <row r="361" spans="1:21" ht="15">
      <c r="A361"/>
      <c r="B361"/>
      <c r="C361"/>
      <c r="D361"/>
      <c r="E361"/>
      <c r="F361"/>
      <c r="G361"/>
      <c r="H361"/>
      <c r="I361"/>
      <c r="J361"/>
      <c r="K361"/>
      <c r="L361"/>
      <c r="M361" s="18"/>
      <c r="N361" s="18"/>
      <c r="O361" s="18"/>
      <c r="P361" s="18"/>
      <c r="Q361" s="18"/>
      <c r="R361" s="18"/>
      <c r="S361" s="18"/>
      <c r="T361" s="18"/>
      <c r="U361" s="18"/>
    </row>
    <row r="362" spans="1:21" ht="15">
      <c r="A362"/>
      <c r="B362"/>
      <c r="C362"/>
      <c r="D362"/>
      <c r="E362"/>
      <c r="F362"/>
      <c r="G362"/>
      <c r="H362"/>
      <c r="I362"/>
      <c r="J362"/>
      <c r="K362"/>
      <c r="L362"/>
      <c r="M362" s="18"/>
      <c r="N362" s="18"/>
      <c r="O362" s="18"/>
      <c r="P362" s="18"/>
      <c r="Q362" s="18"/>
      <c r="R362" s="18"/>
      <c r="S362" s="18"/>
      <c r="T362" s="18"/>
      <c r="U362" s="18"/>
    </row>
    <row r="363" spans="1:21" ht="15">
      <c r="A363"/>
      <c r="B363"/>
      <c r="C363"/>
      <c r="D363"/>
      <c r="E363"/>
      <c r="F363"/>
      <c r="G363"/>
      <c r="H363"/>
      <c r="I363"/>
      <c r="J363"/>
      <c r="K363"/>
      <c r="L363"/>
      <c r="M363" s="18"/>
      <c r="N363" s="18"/>
      <c r="O363" s="18"/>
      <c r="P363" s="18"/>
      <c r="Q363" s="18"/>
      <c r="R363" s="18"/>
      <c r="S363" s="18"/>
      <c r="T363" s="18"/>
      <c r="U363" s="18"/>
    </row>
    <row r="364" spans="1:21" ht="15">
      <c r="A364"/>
      <c r="B364"/>
      <c r="C364"/>
      <c r="D364"/>
      <c r="E364"/>
      <c r="F364"/>
      <c r="G364"/>
      <c r="H364"/>
      <c r="I364"/>
      <c r="J364"/>
      <c r="K364"/>
      <c r="L364"/>
      <c r="M364" s="18"/>
      <c r="N364" s="18"/>
      <c r="O364" s="18"/>
      <c r="P364" s="18"/>
      <c r="Q364" s="18"/>
      <c r="R364" s="18"/>
      <c r="S364" s="18"/>
      <c r="T364" s="18"/>
      <c r="U364" s="18"/>
    </row>
    <row r="365" spans="1:21" ht="15">
      <c r="A365"/>
      <c r="B365"/>
      <c r="C365"/>
      <c r="D365"/>
      <c r="E365"/>
      <c r="F365"/>
      <c r="G365"/>
      <c r="H365"/>
      <c r="I365"/>
      <c r="J365"/>
      <c r="K365"/>
      <c r="L365"/>
      <c r="M365" s="18"/>
      <c r="N365" s="18"/>
      <c r="O365" s="18"/>
      <c r="P365" s="18"/>
      <c r="Q365" s="18"/>
      <c r="R365" s="18"/>
      <c r="S365" s="18"/>
      <c r="T365" s="18"/>
      <c r="U365" s="18"/>
    </row>
    <row r="366" spans="1:21" ht="15">
      <c r="A366"/>
      <c r="B366"/>
      <c r="C366"/>
      <c r="D366"/>
      <c r="E366"/>
      <c r="F366"/>
      <c r="G366"/>
      <c r="H366"/>
      <c r="I366"/>
      <c r="J366"/>
      <c r="K366"/>
      <c r="L366"/>
      <c r="M366" s="18"/>
      <c r="N366" s="18"/>
      <c r="O366" s="18"/>
      <c r="P366" s="18"/>
      <c r="Q366" s="18"/>
      <c r="R366" s="18"/>
      <c r="S366" s="18"/>
      <c r="T366" s="18"/>
      <c r="U366" s="18"/>
    </row>
    <row r="367" spans="1:21" ht="15">
      <c r="A367"/>
      <c r="B367"/>
      <c r="C367"/>
      <c r="D367"/>
      <c r="E367"/>
      <c r="F367"/>
      <c r="G367"/>
      <c r="H367"/>
      <c r="I367"/>
      <c r="J367"/>
      <c r="K367"/>
      <c r="L367"/>
      <c r="M367" s="18"/>
      <c r="N367" s="18"/>
      <c r="O367" s="18"/>
      <c r="P367" s="18"/>
      <c r="Q367" s="18"/>
      <c r="R367" s="18"/>
      <c r="S367" s="18"/>
      <c r="T367" s="18"/>
      <c r="U367" s="18"/>
    </row>
    <row r="368" spans="1:21" ht="15">
      <c r="A368"/>
      <c r="B368"/>
      <c r="C368"/>
      <c r="D368"/>
      <c r="E368"/>
      <c r="F368"/>
      <c r="G368"/>
      <c r="H368"/>
      <c r="I368"/>
      <c r="J368"/>
      <c r="K368"/>
      <c r="L368"/>
      <c r="M368" s="18"/>
      <c r="N368" s="18"/>
      <c r="O368" s="18"/>
      <c r="P368" s="18"/>
      <c r="Q368" s="18"/>
      <c r="R368" s="18"/>
      <c r="S368" s="18"/>
      <c r="T368" s="18"/>
      <c r="U368" s="18"/>
    </row>
    <row r="369" spans="1:21" ht="15">
      <c r="A369"/>
      <c r="B369"/>
      <c r="C369"/>
      <c r="D369"/>
      <c r="E369"/>
      <c r="F369"/>
      <c r="G369"/>
      <c r="H369"/>
      <c r="I369"/>
      <c r="J369"/>
      <c r="K369"/>
      <c r="L369"/>
      <c r="M369" s="18"/>
      <c r="N369" s="18"/>
      <c r="O369" s="18"/>
      <c r="P369" s="18"/>
      <c r="Q369" s="18"/>
      <c r="R369" s="18"/>
      <c r="S369" s="18"/>
      <c r="T369" s="18"/>
      <c r="U369" s="18"/>
    </row>
    <row r="370" spans="1:21" ht="15">
      <c r="A370"/>
      <c r="B370"/>
      <c r="C370"/>
      <c r="D370"/>
      <c r="E370"/>
      <c r="F370"/>
      <c r="G370"/>
      <c r="H370"/>
      <c r="I370"/>
      <c r="J370"/>
      <c r="K370"/>
      <c r="L370"/>
      <c r="M370" s="18"/>
      <c r="N370" s="18"/>
      <c r="O370" s="18"/>
      <c r="P370" s="18"/>
      <c r="Q370" s="18"/>
      <c r="R370" s="18"/>
      <c r="S370" s="18"/>
      <c r="T370" s="18"/>
      <c r="U370" s="18"/>
    </row>
    <row r="371" spans="1:21" ht="15">
      <c r="A371"/>
      <c r="B371"/>
      <c r="C371"/>
      <c r="D371"/>
      <c r="E371"/>
      <c r="F371"/>
      <c r="G371"/>
      <c r="H371"/>
      <c r="I371"/>
      <c r="J371"/>
      <c r="K371"/>
      <c r="L371"/>
      <c r="M371" s="18"/>
      <c r="N371" s="18"/>
      <c r="O371" s="18"/>
      <c r="P371" s="18"/>
      <c r="Q371" s="18"/>
      <c r="R371" s="18"/>
      <c r="S371" s="18"/>
      <c r="T371" s="18"/>
      <c r="U371" s="18"/>
    </row>
    <row r="372" spans="1:21" ht="15">
      <c r="A372"/>
      <c r="B372"/>
      <c r="C372"/>
      <c r="D372"/>
      <c r="E372"/>
      <c r="F372"/>
      <c r="G372"/>
      <c r="H372"/>
      <c r="I372"/>
      <c r="J372"/>
      <c r="K372"/>
      <c r="L372"/>
      <c r="M372" s="18"/>
      <c r="N372" s="18"/>
      <c r="O372" s="18"/>
      <c r="P372" s="18"/>
      <c r="Q372" s="18"/>
      <c r="R372" s="18"/>
      <c r="S372" s="18"/>
      <c r="T372" s="18"/>
      <c r="U372" s="18"/>
    </row>
    <row r="373" spans="1:21" ht="15">
      <c r="A373"/>
      <c r="B373"/>
      <c r="C373"/>
      <c r="D373"/>
      <c r="E373"/>
      <c r="F373"/>
      <c r="G373"/>
      <c r="H373"/>
      <c r="I373"/>
      <c r="J373"/>
      <c r="K373"/>
      <c r="L373"/>
      <c r="M373" s="18"/>
      <c r="N373" s="18"/>
      <c r="O373" s="18"/>
      <c r="P373" s="18"/>
      <c r="Q373" s="18"/>
      <c r="R373" s="18"/>
      <c r="S373" s="18"/>
      <c r="T373" s="18"/>
      <c r="U373" s="18"/>
    </row>
    <row r="374" spans="1:21" ht="15">
      <c r="A374"/>
      <c r="B374"/>
      <c r="C374"/>
      <c r="D374"/>
      <c r="E374"/>
      <c r="F374"/>
      <c r="G374"/>
      <c r="H374"/>
      <c r="I374"/>
      <c r="J374"/>
      <c r="K374"/>
      <c r="L374"/>
      <c r="M374" s="18"/>
      <c r="N374" s="18"/>
      <c r="O374" s="18"/>
      <c r="P374" s="18"/>
      <c r="Q374" s="18"/>
      <c r="R374" s="18"/>
      <c r="S374" s="18"/>
      <c r="T374" s="18"/>
      <c r="U374" s="18"/>
    </row>
    <row r="375" spans="1:21" ht="15">
      <c r="A375"/>
      <c r="B375"/>
      <c r="C375"/>
      <c r="D375"/>
      <c r="E375"/>
      <c r="F375"/>
      <c r="G375"/>
      <c r="H375"/>
      <c r="I375"/>
      <c r="J375"/>
      <c r="K375"/>
      <c r="L375"/>
      <c r="M375" s="18"/>
      <c r="N375" s="18"/>
      <c r="O375" s="18"/>
      <c r="P375" s="18"/>
      <c r="Q375" s="18"/>
      <c r="R375" s="18"/>
      <c r="S375" s="18"/>
      <c r="T375" s="18"/>
      <c r="U375" s="18"/>
    </row>
    <row r="376" spans="1:21" ht="15">
      <c r="A376"/>
      <c r="B376"/>
      <c r="C376"/>
      <c r="D376"/>
      <c r="E376"/>
      <c r="F376"/>
      <c r="G376"/>
      <c r="H376"/>
      <c r="I376"/>
      <c r="J376"/>
      <c r="K376"/>
      <c r="L376"/>
      <c r="M376" s="18"/>
      <c r="N376" s="18"/>
      <c r="O376" s="18"/>
      <c r="P376" s="18"/>
      <c r="Q376" s="18"/>
      <c r="R376" s="18"/>
      <c r="S376" s="18"/>
      <c r="T376" s="18"/>
      <c r="U376" s="18"/>
    </row>
    <row r="377" spans="1:21" ht="15">
      <c r="A377"/>
      <c r="B377"/>
      <c r="C377"/>
      <c r="D377"/>
      <c r="E377"/>
      <c r="F377"/>
      <c r="G377"/>
      <c r="H377"/>
      <c r="I377"/>
      <c r="J377"/>
      <c r="K377"/>
      <c r="L377"/>
      <c r="M377" s="18"/>
      <c r="N377" s="18"/>
      <c r="O377" s="18"/>
      <c r="P377" s="18"/>
      <c r="Q377" s="18"/>
      <c r="R377" s="18"/>
      <c r="S377" s="18"/>
      <c r="T377" s="18"/>
      <c r="U377" s="18"/>
    </row>
    <row r="378" spans="1:21" ht="15">
      <c r="A378"/>
      <c r="B378"/>
      <c r="C378"/>
      <c r="D378"/>
      <c r="E378"/>
      <c r="F378"/>
      <c r="G378"/>
      <c r="H378"/>
      <c r="I378"/>
      <c r="J378"/>
      <c r="K378"/>
      <c r="L378"/>
      <c r="M378" s="18"/>
      <c r="N378" s="18"/>
      <c r="O378" s="18"/>
      <c r="P378" s="18"/>
      <c r="Q378" s="18"/>
      <c r="R378" s="18"/>
      <c r="S378" s="18"/>
      <c r="T378" s="18"/>
      <c r="U378" s="18"/>
    </row>
    <row r="379" spans="1:21" ht="15">
      <c r="A379"/>
      <c r="B379"/>
      <c r="C379"/>
      <c r="D379"/>
      <c r="E379"/>
      <c r="F379"/>
      <c r="G379"/>
      <c r="H379"/>
      <c r="I379"/>
      <c r="J379"/>
      <c r="K379"/>
      <c r="L379"/>
      <c r="M379" s="18"/>
      <c r="N379" s="18"/>
      <c r="O379" s="18"/>
      <c r="P379" s="18"/>
      <c r="Q379" s="18"/>
      <c r="R379" s="18"/>
      <c r="S379" s="18"/>
      <c r="T379" s="18"/>
      <c r="U379" s="18"/>
    </row>
    <row r="380" spans="1:21" ht="15">
      <c r="A380"/>
      <c r="B380"/>
      <c r="C380"/>
      <c r="D380"/>
      <c r="E380"/>
      <c r="F380"/>
      <c r="G380"/>
      <c r="H380"/>
      <c r="I380"/>
      <c r="J380"/>
      <c r="K380"/>
      <c r="L380"/>
      <c r="M380" s="18"/>
      <c r="N380" s="18"/>
      <c r="O380" s="18"/>
      <c r="P380" s="18"/>
      <c r="Q380" s="18"/>
      <c r="R380" s="18"/>
      <c r="S380" s="18"/>
      <c r="T380" s="18"/>
      <c r="U380" s="18"/>
    </row>
    <row r="381" spans="1:21" ht="15">
      <c r="A381"/>
      <c r="B381"/>
      <c r="C381"/>
      <c r="D381"/>
      <c r="E381"/>
      <c r="F381"/>
      <c r="G381"/>
      <c r="H381"/>
      <c r="I381"/>
      <c r="J381"/>
      <c r="K381"/>
      <c r="L381"/>
      <c r="M381" s="18"/>
      <c r="N381" s="18"/>
      <c r="O381" s="18"/>
      <c r="P381" s="18"/>
      <c r="Q381" s="18"/>
      <c r="R381" s="18"/>
      <c r="S381" s="18"/>
      <c r="T381" s="18"/>
      <c r="U381" s="18"/>
    </row>
    <row r="382" spans="1:21" ht="15">
      <c r="A382"/>
      <c r="B382"/>
      <c r="C382"/>
      <c r="D382"/>
      <c r="E382"/>
      <c r="F382"/>
      <c r="G382"/>
      <c r="H382"/>
      <c r="I382"/>
      <c r="J382"/>
      <c r="K382"/>
      <c r="L382"/>
      <c r="M382" s="18"/>
      <c r="N382" s="18"/>
      <c r="O382" s="18"/>
      <c r="P382" s="18"/>
      <c r="Q382" s="18"/>
      <c r="R382" s="18"/>
      <c r="S382" s="18"/>
      <c r="T382" s="18"/>
      <c r="U382" s="18"/>
    </row>
    <row r="383" spans="1:21" ht="15">
      <c r="A383"/>
      <c r="B383"/>
      <c r="C383"/>
      <c r="D383"/>
      <c r="E383"/>
      <c r="F383"/>
      <c r="G383"/>
      <c r="H383"/>
      <c r="I383"/>
      <c r="J383"/>
      <c r="K383"/>
      <c r="L383"/>
      <c r="M383" s="18"/>
      <c r="N383" s="18"/>
      <c r="O383" s="18"/>
      <c r="P383" s="18"/>
      <c r="Q383" s="18"/>
      <c r="R383" s="18"/>
      <c r="S383" s="18"/>
      <c r="T383" s="18"/>
      <c r="U383" s="18"/>
    </row>
    <row r="384" spans="1:21" ht="15">
      <c r="A384"/>
      <c r="B384"/>
      <c r="C384"/>
      <c r="D384"/>
      <c r="E384"/>
      <c r="F384"/>
      <c r="G384"/>
      <c r="H384"/>
      <c r="I384"/>
      <c r="J384"/>
      <c r="K384"/>
      <c r="L384"/>
      <c r="M384" s="18"/>
      <c r="N384" s="18"/>
      <c r="O384" s="18"/>
      <c r="P384" s="18"/>
      <c r="Q384" s="18"/>
      <c r="R384" s="18"/>
      <c r="S384" s="18"/>
      <c r="T384" s="18"/>
      <c r="U384" s="18"/>
    </row>
    <row r="385" spans="1:21" ht="15">
      <c r="A385"/>
      <c r="B385"/>
      <c r="C385"/>
      <c r="D385"/>
      <c r="E385"/>
      <c r="F385"/>
      <c r="G385"/>
      <c r="H385"/>
      <c r="I385"/>
      <c r="J385"/>
      <c r="K385"/>
      <c r="L385"/>
      <c r="M385" s="18"/>
      <c r="N385" s="18"/>
      <c r="O385" s="18"/>
      <c r="P385" s="18"/>
      <c r="Q385" s="18"/>
      <c r="R385" s="18"/>
      <c r="S385" s="18"/>
      <c r="T385" s="18"/>
      <c r="U385" s="18"/>
    </row>
    <row r="386" spans="1:21" ht="15">
      <c r="A386"/>
      <c r="B386"/>
      <c r="C386"/>
      <c r="D386"/>
      <c r="E386"/>
      <c r="F386"/>
      <c r="G386"/>
      <c r="H386"/>
      <c r="I386"/>
      <c r="J386"/>
      <c r="K386"/>
      <c r="L386"/>
      <c r="M386" s="18"/>
      <c r="N386" s="18"/>
      <c r="O386" s="18"/>
      <c r="P386" s="18"/>
      <c r="Q386" s="18"/>
      <c r="R386" s="18"/>
      <c r="S386" s="18"/>
      <c r="T386" s="18"/>
      <c r="U386" s="18"/>
    </row>
    <row r="387" spans="1:21" ht="15">
      <c r="A387"/>
      <c r="B387"/>
      <c r="C387"/>
      <c r="D387"/>
      <c r="E387"/>
      <c r="F387"/>
      <c r="G387"/>
      <c r="H387"/>
      <c r="I387"/>
      <c r="J387"/>
      <c r="K387"/>
      <c r="L387"/>
      <c r="M387" s="18"/>
      <c r="N387" s="18"/>
      <c r="O387" s="18"/>
      <c r="P387" s="18"/>
      <c r="Q387" s="18"/>
      <c r="R387" s="18"/>
      <c r="S387" s="18"/>
      <c r="T387" s="18"/>
      <c r="U387" s="18"/>
    </row>
    <row r="388" spans="1:21" ht="15">
      <c r="A388"/>
      <c r="B388"/>
      <c r="C388"/>
      <c r="D388"/>
      <c r="E388"/>
      <c r="F388"/>
      <c r="G388"/>
      <c r="H388"/>
      <c r="I388"/>
      <c r="J388"/>
      <c r="K388"/>
      <c r="L388"/>
      <c r="M388" s="18"/>
      <c r="N388" s="18"/>
      <c r="O388" s="18"/>
      <c r="P388" s="18"/>
      <c r="Q388" s="18"/>
      <c r="R388" s="18"/>
      <c r="S388" s="18"/>
      <c r="T388" s="18"/>
      <c r="U388" s="18"/>
    </row>
    <row r="389" spans="1:21" ht="15">
      <c r="A389"/>
      <c r="B389"/>
      <c r="C389"/>
      <c r="D389"/>
      <c r="E389"/>
      <c r="F389"/>
      <c r="G389"/>
      <c r="H389"/>
      <c r="I389"/>
      <c r="J389"/>
      <c r="K389"/>
      <c r="L389"/>
      <c r="M389" s="18"/>
      <c r="N389" s="18"/>
      <c r="O389" s="18"/>
      <c r="P389" s="18"/>
      <c r="Q389" s="18"/>
      <c r="R389" s="18"/>
      <c r="S389" s="18"/>
      <c r="T389" s="18"/>
      <c r="U389" s="18"/>
    </row>
    <row r="390" spans="1:21" ht="15">
      <c r="A390"/>
      <c r="B390"/>
      <c r="C390"/>
      <c r="D390"/>
      <c r="E390"/>
      <c r="F390"/>
      <c r="G390"/>
      <c r="H390"/>
      <c r="I390"/>
      <c r="J390"/>
      <c r="K390"/>
      <c r="L390"/>
      <c r="M390" s="18"/>
      <c r="N390" s="18"/>
      <c r="O390" s="18"/>
      <c r="P390" s="18"/>
      <c r="Q390" s="18"/>
      <c r="R390" s="18"/>
      <c r="S390" s="18"/>
      <c r="T390" s="18"/>
      <c r="U390" s="18"/>
    </row>
    <row r="391" spans="1:21" ht="15">
      <c r="A391"/>
      <c r="B391"/>
      <c r="C391"/>
      <c r="D391"/>
      <c r="E391"/>
      <c r="F391"/>
      <c r="G391"/>
      <c r="H391"/>
      <c r="I391"/>
      <c r="J391"/>
      <c r="K391"/>
      <c r="L391"/>
      <c r="M391" s="18"/>
      <c r="N391" s="18"/>
      <c r="O391" s="18"/>
      <c r="P391" s="18"/>
      <c r="Q391" s="18"/>
      <c r="R391" s="18"/>
      <c r="S391" s="18"/>
      <c r="T391" s="18"/>
      <c r="U391" s="18"/>
    </row>
    <row r="392" spans="1:21" ht="15">
      <c r="A392"/>
      <c r="B392"/>
      <c r="C392"/>
      <c r="D392"/>
      <c r="E392"/>
      <c r="F392"/>
      <c r="G392"/>
      <c r="H392"/>
      <c r="I392"/>
      <c r="J392"/>
      <c r="K392"/>
      <c r="L392"/>
      <c r="M392" s="18"/>
      <c r="N392" s="18"/>
      <c r="O392" s="18"/>
      <c r="P392" s="18"/>
      <c r="Q392" s="18"/>
      <c r="R392" s="18"/>
      <c r="S392" s="18"/>
      <c r="T392" s="18"/>
      <c r="U392" s="18"/>
    </row>
    <row r="393" spans="1:21" ht="15">
      <c r="A393"/>
      <c r="B393"/>
      <c r="C393"/>
      <c r="D393"/>
      <c r="E393"/>
      <c r="F393"/>
      <c r="G393"/>
      <c r="H393"/>
      <c r="I393"/>
      <c r="J393"/>
      <c r="K393"/>
      <c r="L393"/>
      <c r="M393" s="18"/>
      <c r="N393" s="18"/>
      <c r="O393" s="18"/>
      <c r="P393" s="18"/>
      <c r="Q393" s="18"/>
      <c r="R393" s="18"/>
      <c r="S393" s="18"/>
      <c r="T393" s="18"/>
      <c r="U393" s="18"/>
    </row>
    <row r="394" spans="1:21" ht="15">
      <c r="A394"/>
      <c r="B394"/>
      <c r="C394"/>
      <c r="D394"/>
      <c r="E394"/>
      <c r="F394"/>
      <c r="G394"/>
      <c r="H394"/>
      <c r="I394"/>
      <c r="J394"/>
      <c r="K394"/>
      <c r="L394"/>
      <c r="M394" s="18"/>
      <c r="N394" s="18"/>
      <c r="O394" s="18"/>
      <c r="P394" s="18"/>
      <c r="Q394" s="18"/>
      <c r="R394" s="18"/>
      <c r="S394" s="18"/>
      <c r="T394" s="18"/>
      <c r="U394" s="18"/>
    </row>
    <row r="395" spans="1:21" ht="15">
      <c r="A395"/>
      <c r="B395"/>
      <c r="C395"/>
      <c r="D395"/>
      <c r="E395"/>
      <c r="F395"/>
      <c r="G395"/>
      <c r="H395"/>
      <c r="I395"/>
      <c r="J395"/>
      <c r="K395"/>
      <c r="L395"/>
      <c r="M395" s="18"/>
      <c r="N395" s="18"/>
      <c r="O395" s="18"/>
      <c r="P395" s="18"/>
      <c r="Q395" s="18"/>
      <c r="R395" s="18"/>
      <c r="S395" s="18"/>
      <c r="T395" s="18"/>
      <c r="U395" s="18"/>
    </row>
    <row r="396" spans="1:21" ht="15">
      <c r="A396"/>
      <c r="B396"/>
      <c r="C396"/>
      <c r="D396"/>
      <c r="E396"/>
      <c r="F396"/>
      <c r="G396"/>
      <c r="H396"/>
      <c r="I396"/>
      <c r="J396"/>
      <c r="K396"/>
      <c r="L396"/>
      <c r="M396" s="18"/>
      <c r="N396" s="18"/>
      <c r="O396" s="18"/>
      <c r="P396" s="18"/>
      <c r="Q396" s="18"/>
      <c r="R396" s="18"/>
      <c r="S396" s="18"/>
      <c r="T396" s="18"/>
      <c r="U396" s="18"/>
    </row>
    <row r="397" spans="1:21" ht="15">
      <c r="A397"/>
      <c r="B397"/>
      <c r="C397"/>
      <c r="D397"/>
      <c r="E397"/>
      <c r="F397"/>
      <c r="G397"/>
      <c r="H397"/>
      <c r="I397"/>
      <c r="J397"/>
      <c r="K397"/>
      <c r="L397"/>
      <c r="M397" s="18"/>
      <c r="N397" s="18"/>
      <c r="O397" s="18"/>
      <c r="P397" s="18"/>
      <c r="Q397" s="18"/>
      <c r="R397" s="18"/>
      <c r="S397" s="18"/>
      <c r="T397" s="18"/>
      <c r="U397" s="18"/>
    </row>
    <row r="398" spans="1:21" ht="15">
      <c r="A398"/>
      <c r="B398"/>
      <c r="C398"/>
      <c r="D398"/>
      <c r="E398"/>
      <c r="F398"/>
      <c r="G398"/>
      <c r="H398"/>
      <c r="I398"/>
      <c r="J398"/>
      <c r="K398"/>
      <c r="L398"/>
      <c r="M398" s="18"/>
      <c r="N398" s="18"/>
      <c r="O398" s="18"/>
      <c r="P398" s="18"/>
      <c r="Q398" s="18"/>
      <c r="R398" s="18"/>
      <c r="S398" s="18"/>
      <c r="T398" s="18"/>
      <c r="U398" s="18"/>
    </row>
    <row r="399" spans="1:21" ht="15">
      <c r="A399"/>
      <c r="B399"/>
      <c r="C399"/>
      <c r="D399"/>
      <c r="E399"/>
      <c r="F399"/>
      <c r="G399"/>
      <c r="H399"/>
      <c r="I399"/>
      <c r="J399"/>
      <c r="K399"/>
      <c r="L399"/>
      <c r="M399" s="18"/>
      <c r="N399" s="18"/>
      <c r="O399" s="18"/>
      <c r="P399" s="18"/>
      <c r="Q399" s="18"/>
      <c r="R399" s="18"/>
      <c r="S399" s="18"/>
      <c r="T399" s="18"/>
      <c r="U399" s="18"/>
    </row>
    <row r="400" spans="1:21" ht="15">
      <c r="A400"/>
      <c r="B400"/>
      <c r="C400"/>
      <c r="D400"/>
      <c r="E400"/>
      <c r="F400"/>
      <c r="G400"/>
      <c r="H400"/>
      <c r="I400"/>
      <c r="J400"/>
      <c r="K400"/>
      <c r="L400"/>
      <c r="M400" s="18"/>
      <c r="N400" s="18"/>
      <c r="O400" s="18"/>
      <c r="P400" s="18"/>
      <c r="Q400" s="18"/>
      <c r="R400" s="18"/>
      <c r="S400" s="18"/>
      <c r="T400" s="18"/>
      <c r="U400" s="18"/>
    </row>
    <row r="401" spans="1:21" ht="15">
      <c r="A401"/>
      <c r="B401"/>
      <c r="C401"/>
      <c r="D401"/>
      <c r="E401"/>
      <c r="F401"/>
      <c r="G401"/>
      <c r="H401"/>
      <c r="I401"/>
      <c r="J401"/>
      <c r="K401"/>
      <c r="L401"/>
      <c r="M401" s="18"/>
      <c r="N401" s="18"/>
      <c r="O401" s="18"/>
      <c r="P401" s="18"/>
      <c r="Q401" s="18"/>
      <c r="R401" s="18"/>
      <c r="S401" s="18"/>
      <c r="T401" s="18"/>
      <c r="U401" s="18"/>
    </row>
    <row r="402" spans="1:21" ht="15">
      <c r="A402"/>
      <c r="B402"/>
      <c r="C402"/>
      <c r="D402"/>
      <c r="E402"/>
      <c r="F402"/>
      <c r="G402"/>
      <c r="H402"/>
      <c r="I402"/>
      <c r="J402"/>
      <c r="K402"/>
      <c r="L402"/>
      <c r="M402" s="18"/>
      <c r="N402" s="18"/>
      <c r="O402" s="18"/>
      <c r="P402" s="18"/>
      <c r="Q402" s="18"/>
      <c r="R402" s="18"/>
      <c r="S402" s="18"/>
      <c r="T402" s="18"/>
      <c r="U402" s="18"/>
    </row>
    <row r="403" spans="1:21" ht="15">
      <c r="A403"/>
      <c r="B403"/>
      <c r="C403"/>
      <c r="D403"/>
      <c r="E403"/>
      <c r="F403"/>
      <c r="G403"/>
      <c r="H403"/>
      <c r="I403"/>
      <c r="J403"/>
      <c r="K403"/>
      <c r="L403"/>
      <c r="M403" s="18"/>
      <c r="N403" s="18"/>
      <c r="O403" s="18"/>
      <c r="P403" s="18"/>
      <c r="Q403" s="18"/>
      <c r="R403" s="18"/>
      <c r="S403" s="18"/>
      <c r="T403" s="18"/>
      <c r="U403" s="18"/>
    </row>
    <row r="404" spans="1:21" ht="15">
      <c r="A404"/>
      <c r="B404"/>
      <c r="C404"/>
      <c r="D404"/>
      <c r="E404"/>
      <c r="F404"/>
      <c r="G404"/>
      <c r="H404"/>
      <c r="I404"/>
      <c r="J404"/>
      <c r="K404"/>
      <c r="L404"/>
      <c r="M404" s="18"/>
      <c r="N404" s="18"/>
      <c r="O404" s="18"/>
      <c r="P404" s="18"/>
      <c r="Q404" s="18"/>
      <c r="R404" s="18"/>
      <c r="S404" s="18"/>
      <c r="T404" s="18"/>
      <c r="U404" s="18"/>
    </row>
    <row r="405" spans="1:21" ht="15">
      <c r="A405"/>
      <c r="B405"/>
      <c r="C405"/>
      <c r="D405"/>
      <c r="E405"/>
      <c r="F405"/>
      <c r="G405"/>
      <c r="H405"/>
      <c r="I405"/>
      <c r="J405"/>
      <c r="K405"/>
      <c r="L405"/>
      <c r="M405" s="18"/>
      <c r="N405" s="18"/>
      <c r="O405" s="18"/>
      <c r="P405" s="18"/>
      <c r="Q405" s="18"/>
      <c r="R405" s="18"/>
      <c r="S405" s="18"/>
      <c r="T405" s="18"/>
      <c r="U405" s="18"/>
    </row>
    <row r="406" spans="1:21" ht="15">
      <c r="A406"/>
      <c r="B406"/>
      <c r="C406"/>
      <c r="D406"/>
      <c r="E406"/>
      <c r="F406"/>
      <c r="G406"/>
      <c r="H406"/>
      <c r="I406"/>
      <c r="J406"/>
      <c r="K406"/>
      <c r="L406"/>
      <c r="M406" s="18"/>
      <c r="N406" s="18"/>
      <c r="O406" s="18"/>
      <c r="P406" s="18"/>
      <c r="Q406" s="18"/>
      <c r="R406" s="18"/>
      <c r="S406" s="18"/>
      <c r="T406" s="18"/>
      <c r="U406" s="18"/>
    </row>
    <row r="407" spans="1:21" ht="15">
      <c r="A407"/>
      <c r="B407"/>
      <c r="C407"/>
      <c r="D407"/>
      <c r="E407"/>
      <c r="F407"/>
      <c r="G407"/>
      <c r="H407"/>
      <c r="I407"/>
      <c r="J407"/>
      <c r="K407"/>
      <c r="L407"/>
      <c r="M407" s="18"/>
      <c r="N407" s="18"/>
      <c r="O407" s="18"/>
      <c r="P407" s="18"/>
      <c r="Q407" s="18"/>
      <c r="R407" s="18"/>
      <c r="S407" s="18"/>
      <c r="T407" s="18"/>
      <c r="U407" s="18"/>
    </row>
    <row r="408" spans="1:21" ht="15">
      <c r="A408"/>
      <c r="B408"/>
      <c r="C408"/>
      <c r="D408"/>
      <c r="E408"/>
      <c r="F408"/>
      <c r="G408"/>
      <c r="H408"/>
      <c r="I408"/>
      <c r="J408"/>
      <c r="K408"/>
      <c r="L408"/>
      <c r="M408" s="18"/>
      <c r="N408" s="18"/>
      <c r="O408" s="18"/>
      <c r="P408" s="18"/>
      <c r="Q408" s="18"/>
      <c r="R408" s="18"/>
      <c r="S408" s="18"/>
      <c r="T408" s="18"/>
      <c r="U408" s="18"/>
    </row>
    <row r="409" spans="1:21" ht="15">
      <c r="A409"/>
      <c r="B409"/>
      <c r="C409"/>
      <c r="D409"/>
      <c r="E409"/>
      <c r="F409"/>
      <c r="G409"/>
      <c r="H409"/>
      <c r="I409"/>
      <c r="J409"/>
      <c r="K409"/>
      <c r="L409"/>
      <c r="M409" s="18"/>
      <c r="N409" s="18"/>
      <c r="O409" s="18"/>
      <c r="P409" s="18"/>
      <c r="Q409" s="18"/>
      <c r="R409" s="18"/>
      <c r="S409" s="18"/>
      <c r="T409" s="18"/>
      <c r="U409" s="18"/>
    </row>
    <row r="410" spans="1:21" ht="15">
      <c r="A410"/>
      <c r="B410"/>
      <c r="C410"/>
      <c r="D410"/>
      <c r="E410"/>
      <c r="F410"/>
      <c r="G410"/>
      <c r="H410"/>
      <c r="I410"/>
      <c r="J410"/>
      <c r="K410"/>
      <c r="L410"/>
      <c r="M410" s="18"/>
      <c r="N410" s="18"/>
      <c r="O410" s="18"/>
      <c r="P410" s="18"/>
      <c r="Q410" s="18"/>
      <c r="R410" s="18"/>
      <c r="S410" s="18"/>
      <c r="T410" s="18"/>
      <c r="U410" s="18"/>
    </row>
    <row r="411" spans="1:21" ht="15">
      <c r="A411"/>
      <c r="B411"/>
      <c r="C411"/>
      <c r="D411"/>
      <c r="E411"/>
      <c r="F411"/>
      <c r="G411"/>
      <c r="H411"/>
      <c r="I411"/>
      <c r="J411"/>
      <c r="K411"/>
      <c r="L411"/>
      <c r="M411" s="18"/>
      <c r="N411" s="18"/>
      <c r="O411" s="18"/>
      <c r="P411" s="18"/>
      <c r="Q411" s="18"/>
      <c r="R411" s="18"/>
      <c r="S411" s="18"/>
      <c r="T411" s="18"/>
      <c r="U411" s="18"/>
    </row>
    <row r="412" spans="1:21" ht="15">
      <c r="A412"/>
      <c r="B412"/>
      <c r="C412"/>
      <c r="D412"/>
      <c r="E412"/>
      <c r="F412"/>
      <c r="G412"/>
      <c r="H412"/>
      <c r="I412"/>
      <c r="J412"/>
      <c r="K412"/>
      <c r="L412"/>
      <c r="M412" s="18"/>
      <c r="N412" s="18"/>
      <c r="O412" s="18"/>
      <c r="P412" s="18"/>
      <c r="Q412" s="18"/>
      <c r="R412" s="18"/>
      <c r="S412" s="18"/>
      <c r="T412" s="18"/>
      <c r="U412" s="18"/>
    </row>
    <row r="413" spans="1:21" ht="15">
      <c r="A413"/>
      <c r="B413"/>
      <c r="C413"/>
      <c r="D413"/>
      <c r="E413"/>
      <c r="F413"/>
      <c r="G413"/>
      <c r="H413"/>
      <c r="I413"/>
      <c r="J413"/>
      <c r="K413"/>
      <c r="L413"/>
      <c r="M413" s="18"/>
      <c r="N413" s="18"/>
      <c r="O413" s="18"/>
      <c r="P413" s="18"/>
      <c r="Q413" s="18"/>
      <c r="R413" s="18"/>
      <c r="S413" s="18"/>
      <c r="T413" s="18"/>
      <c r="U413" s="18"/>
    </row>
    <row r="414" spans="1:21" ht="15">
      <c r="A414"/>
      <c r="B414"/>
      <c r="C414"/>
      <c r="D414"/>
      <c r="E414"/>
      <c r="F414"/>
      <c r="G414"/>
      <c r="H414"/>
      <c r="I414"/>
      <c r="J414"/>
      <c r="K414"/>
      <c r="L414"/>
      <c r="M414" s="18"/>
      <c r="N414" s="18"/>
      <c r="O414" s="18"/>
      <c r="P414" s="18"/>
      <c r="Q414" s="18"/>
      <c r="R414" s="18"/>
      <c r="S414" s="18"/>
      <c r="T414" s="18"/>
      <c r="U414" s="18"/>
    </row>
    <row r="415" spans="1:21" ht="15">
      <c r="A415"/>
      <c r="B415"/>
      <c r="C415"/>
      <c r="D415"/>
      <c r="E415"/>
      <c r="F415"/>
      <c r="G415"/>
      <c r="H415"/>
      <c r="I415"/>
      <c r="J415"/>
      <c r="K415"/>
      <c r="L415"/>
      <c r="M415" s="18"/>
      <c r="N415" s="18"/>
      <c r="O415" s="18"/>
      <c r="P415" s="18"/>
      <c r="Q415" s="18"/>
      <c r="R415" s="18"/>
      <c r="S415" s="18"/>
      <c r="T415" s="18"/>
      <c r="U415" s="18"/>
    </row>
    <row r="416" spans="1:21" ht="15">
      <c r="A416"/>
      <c r="B416"/>
      <c r="C416"/>
      <c r="D416"/>
      <c r="E416"/>
      <c r="F416"/>
      <c r="G416"/>
      <c r="H416"/>
      <c r="I416"/>
      <c r="J416"/>
      <c r="K416"/>
      <c r="L416"/>
      <c r="M416" s="18"/>
      <c r="N416" s="18"/>
      <c r="O416" s="18"/>
      <c r="P416" s="18"/>
      <c r="Q416" s="18"/>
      <c r="R416" s="18"/>
      <c r="S416" s="18"/>
      <c r="T416" s="18"/>
      <c r="U416" s="18"/>
    </row>
    <row r="417" spans="1:21" ht="15">
      <c r="A417"/>
      <c r="B417"/>
      <c r="C417"/>
      <c r="D417"/>
      <c r="E417"/>
      <c r="F417"/>
      <c r="G417"/>
      <c r="H417"/>
      <c r="I417"/>
      <c r="J417"/>
      <c r="K417"/>
      <c r="L417"/>
      <c r="M417" s="18"/>
      <c r="N417" s="18"/>
      <c r="O417" s="18"/>
      <c r="P417" s="18"/>
      <c r="Q417" s="18"/>
      <c r="R417" s="18"/>
      <c r="S417" s="18"/>
      <c r="T417" s="18"/>
      <c r="U417" s="18"/>
    </row>
    <row r="418" spans="1:21" ht="15">
      <c r="A418"/>
      <c r="B418"/>
      <c r="C418"/>
      <c r="D418"/>
      <c r="E418"/>
      <c r="F418"/>
      <c r="G418"/>
      <c r="H418"/>
      <c r="I418"/>
      <c r="J418"/>
      <c r="K418"/>
      <c r="L418"/>
      <c r="M418" s="18"/>
      <c r="N418" s="18"/>
      <c r="O418" s="18"/>
      <c r="P418" s="18"/>
      <c r="Q418" s="18"/>
      <c r="R418" s="18"/>
      <c r="S418" s="18"/>
      <c r="T418" s="18"/>
      <c r="U418" s="18"/>
    </row>
    <row r="419" spans="1:21" ht="15">
      <c r="A419"/>
      <c r="B419"/>
      <c r="C419"/>
      <c r="D419"/>
      <c r="E419"/>
      <c r="F419"/>
      <c r="G419"/>
      <c r="H419"/>
      <c r="I419"/>
      <c r="J419"/>
      <c r="K419"/>
      <c r="L419"/>
      <c r="M419" s="18"/>
      <c r="N419" s="18"/>
      <c r="O419" s="18"/>
      <c r="P419" s="18"/>
      <c r="Q419" s="18"/>
      <c r="R419" s="18"/>
      <c r="S419" s="18"/>
      <c r="T419" s="18"/>
      <c r="U419" s="18"/>
    </row>
    <row r="420" spans="1:21" ht="15">
      <c r="A420"/>
      <c r="B420"/>
      <c r="C420"/>
      <c r="D420"/>
      <c r="E420"/>
      <c r="F420"/>
      <c r="G420"/>
      <c r="H420"/>
      <c r="I420"/>
      <c r="J420"/>
      <c r="K420"/>
      <c r="L420"/>
      <c r="M420" s="18"/>
      <c r="N420" s="18"/>
      <c r="O420" s="18"/>
      <c r="P420" s="18"/>
      <c r="Q420" s="18"/>
      <c r="R420" s="18"/>
      <c r="S420" s="18"/>
      <c r="T420" s="18"/>
      <c r="U420" s="18"/>
    </row>
    <row r="421" spans="1:21" ht="15">
      <c r="A421"/>
      <c r="B421"/>
      <c r="C421"/>
      <c r="D421"/>
      <c r="E421"/>
      <c r="F421"/>
      <c r="G421"/>
      <c r="H421"/>
      <c r="I421"/>
      <c r="J421"/>
      <c r="K421"/>
      <c r="L421"/>
      <c r="M421" s="18"/>
      <c r="N421" s="18"/>
      <c r="O421" s="18"/>
      <c r="P421" s="18"/>
      <c r="Q421" s="18"/>
      <c r="R421" s="18"/>
      <c r="S421" s="18"/>
      <c r="T421" s="18"/>
      <c r="U421" s="18"/>
    </row>
    <row r="422" spans="1:21" ht="15">
      <c r="A422"/>
      <c r="B422"/>
      <c r="C422"/>
      <c r="D422"/>
      <c r="E422"/>
      <c r="F422"/>
      <c r="G422"/>
      <c r="H422"/>
      <c r="I422"/>
      <c r="J422"/>
      <c r="K422"/>
      <c r="L422"/>
      <c r="M422" s="18"/>
      <c r="N422" s="18"/>
      <c r="O422" s="18"/>
      <c r="P422" s="18"/>
      <c r="Q422" s="18"/>
      <c r="R422" s="18"/>
      <c r="S422" s="18"/>
      <c r="T422" s="18"/>
      <c r="U422" s="18"/>
    </row>
    <row r="423" spans="1:21" ht="15">
      <c r="A423"/>
      <c r="B423"/>
      <c r="C423"/>
      <c r="D423"/>
      <c r="E423"/>
      <c r="F423"/>
      <c r="G423"/>
      <c r="H423"/>
      <c r="I423"/>
      <c r="J423"/>
      <c r="K423"/>
      <c r="L423"/>
      <c r="M423" s="18"/>
      <c r="N423" s="18"/>
      <c r="O423" s="18"/>
      <c r="P423" s="18"/>
      <c r="Q423" s="18"/>
      <c r="R423" s="18"/>
      <c r="S423" s="18"/>
      <c r="T423" s="18"/>
      <c r="U423" s="18"/>
    </row>
    <row r="424" spans="1:21" ht="15">
      <c r="A424"/>
      <c r="B424"/>
      <c r="C424"/>
      <c r="D424"/>
      <c r="E424"/>
      <c r="F424"/>
      <c r="G424"/>
      <c r="H424"/>
      <c r="I424"/>
      <c r="J424"/>
      <c r="K424"/>
      <c r="L424"/>
      <c r="M424" s="18"/>
      <c r="N424" s="18"/>
      <c r="O424" s="18"/>
      <c r="P424" s="18"/>
      <c r="Q424" s="18"/>
      <c r="R424" s="18"/>
      <c r="S424" s="18"/>
      <c r="T424" s="18"/>
      <c r="U424" s="18"/>
    </row>
    <row r="425" spans="1:21" ht="15">
      <c r="A425"/>
      <c r="B425"/>
      <c r="C425"/>
      <c r="D425"/>
      <c r="E425"/>
      <c r="F425"/>
      <c r="G425"/>
      <c r="H425"/>
      <c r="I425"/>
      <c r="J425"/>
      <c r="K425"/>
      <c r="L425"/>
      <c r="M425" s="18"/>
      <c r="N425" s="18"/>
      <c r="O425" s="18"/>
      <c r="P425" s="18"/>
      <c r="Q425" s="18"/>
      <c r="R425" s="18"/>
      <c r="S425" s="18"/>
      <c r="T425" s="18"/>
      <c r="U425" s="18"/>
    </row>
    <row r="426" spans="1:21" ht="15">
      <c r="A426"/>
      <c r="B426"/>
      <c r="C426"/>
      <c r="D426"/>
      <c r="E426"/>
      <c r="F426"/>
      <c r="G426"/>
      <c r="H426"/>
      <c r="I426"/>
      <c r="J426"/>
      <c r="K426"/>
      <c r="L426"/>
      <c r="M426" s="18"/>
      <c r="N426" s="18"/>
      <c r="O426" s="18"/>
      <c r="P426" s="18"/>
      <c r="Q426" s="18"/>
      <c r="R426" s="18"/>
      <c r="S426" s="18"/>
      <c r="T426" s="18"/>
      <c r="U426" s="18"/>
    </row>
    <row r="427" spans="1:21" ht="15">
      <c r="A427"/>
      <c r="B427"/>
      <c r="C427"/>
      <c r="D427"/>
      <c r="E427"/>
      <c r="F427"/>
      <c r="G427"/>
      <c r="H427"/>
      <c r="I427"/>
      <c r="J427"/>
      <c r="K427"/>
      <c r="L427"/>
      <c r="M427" s="18"/>
      <c r="N427" s="18"/>
      <c r="O427" s="18"/>
      <c r="P427" s="18"/>
      <c r="Q427" s="18"/>
      <c r="R427" s="18"/>
      <c r="S427" s="18"/>
      <c r="T427" s="18"/>
      <c r="U427" s="18"/>
    </row>
    <row r="428" spans="1:21" ht="15">
      <c r="A428"/>
      <c r="B428"/>
      <c r="C428"/>
      <c r="D428"/>
      <c r="E428"/>
      <c r="F428"/>
      <c r="G428"/>
      <c r="H428"/>
      <c r="I428"/>
      <c r="J428"/>
      <c r="K428"/>
      <c r="L428"/>
      <c r="M428" s="18"/>
      <c r="N428" s="18"/>
      <c r="O428" s="18"/>
      <c r="P428" s="18"/>
      <c r="Q428" s="18"/>
      <c r="R428" s="18"/>
      <c r="S428" s="18"/>
      <c r="T428" s="18"/>
      <c r="U428" s="18"/>
    </row>
    <row r="429" spans="1:21" ht="15">
      <c r="A429"/>
      <c r="B429"/>
      <c r="C429"/>
      <c r="D429"/>
      <c r="E429"/>
      <c r="F429"/>
      <c r="G429"/>
      <c r="H429"/>
      <c r="I429"/>
      <c r="J429"/>
      <c r="K429"/>
      <c r="L429"/>
      <c r="M429" s="18"/>
      <c r="N429" s="18"/>
      <c r="O429" s="18"/>
      <c r="P429" s="18"/>
      <c r="Q429" s="18"/>
      <c r="R429" s="18"/>
      <c r="S429" s="18"/>
      <c r="T429" s="18"/>
      <c r="U429" s="18"/>
    </row>
    <row r="430" spans="1:21" ht="15">
      <c r="A430"/>
      <c r="B430"/>
      <c r="C430"/>
      <c r="D430"/>
      <c r="E430"/>
      <c r="F430"/>
      <c r="G430"/>
      <c r="H430"/>
      <c r="I430"/>
      <c r="J430"/>
      <c r="K430"/>
      <c r="L430"/>
      <c r="M430" s="18"/>
      <c r="N430" s="18"/>
      <c r="O430" s="18"/>
      <c r="P430" s="18"/>
      <c r="Q430" s="18"/>
      <c r="R430" s="18"/>
      <c r="S430" s="18"/>
      <c r="T430" s="18"/>
      <c r="U430" s="18"/>
    </row>
    <row r="431" spans="1:21" ht="15">
      <c r="A431"/>
      <c r="B431"/>
      <c r="C431"/>
      <c r="D431"/>
      <c r="E431"/>
      <c r="F431"/>
      <c r="G431"/>
      <c r="H431"/>
      <c r="I431"/>
      <c r="J431"/>
      <c r="K431"/>
      <c r="L431"/>
      <c r="M431" s="18"/>
      <c r="N431" s="18"/>
      <c r="O431" s="18"/>
      <c r="P431" s="18"/>
      <c r="Q431" s="18"/>
      <c r="R431" s="18"/>
      <c r="S431" s="18"/>
      <c r="T431" s="18"/>
      <c r="U431" s="18"/>
    </row>
    <row r="432" spans="1:21" ht="15">
      <c r="A432"/>
      <c r="B432"/>
      <c r="C432"/>
      <c r="D432"/>
      <c r="E432"/>
      <c r="F432"/>
      <c r="G432"/>
      <c r="H432"/>
      <c r="I432"/>
      <c r="J432"/>
      <c r="K432"/>
      <c r="L432"/>
      <c r="M432" s="18"/>
      <c r="N432" s="18"/>
      <c r="O432" s="18"/>
      <c r="P432" s="18"/>
      <c r="Q432" s="18"/>
      <c r="R432" s="18"/>
      <c r="S432" s="18"/>
      <c r="T432" s="18"/>
      <c r="U432" s="18"/>
    </row>
    <row r="433" spans="1:21" ht="15">
      <c r="A433"/>
      <c r="B433"/>
      <c r="C433"/>
      <c r="D433"/>
      <c r="E433"/>
      <c r="F433"/>
      <c r="G433"/>
      <c r="H433"/>
      <c r="I433"/>
      <c r="J433"/>
      <c r="K433"/>
      <c r="L433"/>
      <c r="M433" s="18"/>
      <c r="N433" s="18"/>
      <c r="O433" s="18"/>
      <c r="P433" s="18"/>
      <c r="Q433" s="18"/>
      <c r="R433" s="18"/>
      <c r="S433" s="18"/>
      <c r="T433" s="18"/>
      <c r="U433" s="18"/>
    </row>
    <row r="434" spans="1:21" ht="15">
      <c r="A434"/>
      <c r="B434"/>
      <c r="C434"/>
      <c r="D434"/>
      <c r="E434"/>
      <c r="F434"/>
      <c r="G434"/>
      <c r="H434"/>
      <c r="I434"/>
      <c r="J434"/>
      <c r="K434"/>
      <c r="L434"/>
      <c r="M434" s="18"/>
      <c r="N434" s="18"/>
      <c r="O434" s="18"/>
      <c r="P434" s="18"/>
      <c r="Q434" s="18"/>
      <c r="R434" s="18"/>
      <c r="S434" s="18"/>
      <c r="T434" s="18"/>
      <c r="U434" s="18"/>
    </row>
    <row r="435" spans="1:21" ht="15">
      <c r="A435"/>
      <c r="B435"/>
      <c r="C435"/>
      <c r="D435"/>
      <c r="E435"/>
      <c r="F435"/>
      <c r="G435"/>
      <c r="H435"/>
      <c r="I435"/>
      <c r="J435"/>
      <c r="K435"/>
      <c r="L435"/>
      <c r="M435" s="18"/>
      <c r="N435" s="18"/>
      <c r="O435" s="18"/>
      <c r="P435" s="18"/>
      <c r="Q435" s="18"/>
      <c r="R435" s="18"/>
      <c r="S435" s="18"/>
      <c r="T435" s="18"/>
      <c r="U435" s="18"/>
    </row>
    <row r="436" spans="1:21" ht="15">
      <c r="A436"/>
      <c r="B436"/>
      <c r="C436"/>
      <c r="D436"/>
      <c r="E436"/>
      <c r="F436"/>
      <c r="G436"/>
      <c r="H436"/>
      <c r="I436"/>
      <c r="J436"/>
      <c r="K436"/>
      <c r="L436"/>
      <c r="M436" s="18"/>
      <c r="N436" s="18"/>
      <c r="O436" s="18"/>
      <c r="P436" s="18"/>
      <c r="Q436" s="18"/>
      <c r="R436" s="18"/>
      <c r="S436" s="18"/>
      <c r="T436" s="18"/>
      <c r="U436" s="18"/>
    </row>
    <row r="437" spans="1:21" ht="15">
      <c r="A437"/>
      <c r="B437"/>
      <c r="C437"/>
      <c r="D437"/>
      <c r="E437"/>
      <c r="F437"/>
      <c r="G437"/>
      <c r="H437"/>
      <c r="I437"/>
      <c r="J437"/>
      <c r="K437"/>
      <c r="L437"/>
      <c r="M437" s="18"/>
      <c r="N437" s="18"/>
      <c r="O437" s="18"/>
      <c r="P437" s="18"/>
      <c r="Q437" s="18"/>
      <c r="R437" s="18"/>
      <c r="S437" s="18"/>
      <c r="T437" s="18"/>
      <c r="U437" s="18"/>
    </row>
    <row r="438" spans="1:21" ht="15">
      <c r="A438"/>
      <c r="B438"/>
      <c r="C438"/>
      <c r="D438"/>
      <c r="E438"/>
      <c r="F438"/>
      <c r="G438"/>
      <c r="H438"/>
      <c r="I438"/>
      <c r="J438"/>
      <c r="K438"/>
      <c r="L438"/>
      <c r="M438" s="18"/>
      <c r="N438" s="18"/>
      <c r="O438" s="18"/>
      <c r="P438" s="18"/>
      <c r="Q438" s="18"/>
      <c r="R438" s="18"/>
      <c r="S438" s="18"/>
      <c r="T438" s="18"/>
      <c r="U438" s="18"/>
    </row>
    <row r="439" spans="1:21" ht="15">
      <c r="A439"/>
      <c r="B439"/>
      <c r="C439"/>
      <c r="D439"/>
      <c r="E439"/>
      <c r="F439"/>
      <c r="G439"/>
      <c r="H439"/>
      <c r="I439"/>
      <c r="J439"/>
      <c r="K439"/>
      <c r="L439"/>
      <c r="M439" s="18"/>
      <c r="N439" s="18"/>
      <c r="O439" s="18"/>
      <c r="P439" s="18"/>
      <c r="Q439" s="18"/>
      <c r="R439" s="18"/>
      <c r="S439" s="18"/>
      <c r="T439" s="18"/>
      <c r="U439" s="18"/>
    </row>
    <row r="440" spans="1:21" ht="15">
      <c r="A440"/>
      <c r="B440"/>
      <c r="C440"/>
      <c r="D440"/>
      <c r="E440"/>
      <c r="F440"/>
      <c r="G440"/>
      <c r="H440"/>
      <c r="I440"/>
      <c r="J440"/>
      <c r="K440"/>
      <c r="L440"/>
      <c r="M440" s="18"/>
      <c r="N440" s="18"/>
      <c r="O440" s="18"/>
      <c r="P440" s="18"/>
      <c r="Q440" s="18"/>
      <c r="R440" s="18"/>
      <c r="S440" s="18"/>
      <c r="T440" s="18"/>
      <c r="U440" s="18"/>
    </row>
    <row r="441" spans="1:21" ht="15">
      <c r="A441"/>
      <c r="B441"/>
      <c r="C441"/>
      <c r="D441"/>
      <c r="E441"/>
      <c r="F441"/>
      <c r="G441"/>
      <c r="H441"/>
      <c r="I441"/>
      <c r="J441"/>
      <c r="K441"/>
      <c r="L441"/>
      <c r="M441" s="18"/>
      <c r="N441" s="18"/>
      <c r="O441" s="18"/>
      <c r="P441" s="18"/>
      <c r="Q441" s="18"/>
      <c r="R441" s="18"/>
      <c r="S441" s="18"/>
      <c r="T441" s="18"/>
      <c r="U441" s="18"/>
    </row>
    <row r="442" spans="1:21" ht="15">
      <c r="A442"/>
      <c r="B442"/>
      <c r="C442"/>
      <c r="D442"/>
      <c r="E442"/>
      <c r="F442"/>
      <c r="G442"/>
      <c r="H442"/>
      <c r="I442"/>
      <c r="J442"/>
      <c r="K442"/>
      <c r="L442"/>
      <c r="M442" s="18"/>
      <c r="N442" s="18"/>
      <c r="O442" s="18"/>
      <c r="P442" s="18"/>
      <c r="Q442" s="18"/>
      <c r="R442" s="18"/>
      <c r="S442" s="18"/>
      <c r="T442" s="18"/>
      <c r="U442" s="18"/>
    </row>
    <row r="443" spans="1:21" ht="15">
      <c r="A443"/>
      <c r="B443"/>
      <c r="C443"/>
      <c r="D443"/>
      <c r="E443"/>
      <c r="F443"/>
      <c r="G443"/>
      <c r="H443"/>
      <c r="I443"/>
      <c r="J443"/>
      <c r="K443"/>
      <c r="L443"/>
      <c r="M443" s="18"/>
      <c r="N443" s="18"/>
      <c r="O443" s="18"/>
      <c r="P443" s="18"/>
      <c r="Q443" s="18"/>
      <c r="R443" s="18"/>
      <c r="S443" s="18"/>
      <c r="T443" s="18"/>
      <c r="U443" s="18"/>
    </row>
    <row r="444" spans="1:21" ht="15">
      <c r="A444"/>
      <c r="B444"/>
      <c r="C444"/>
      <c r="D444"/>
      <c r="E444"/>
      <c r="F444"/>
      <c r="G444"/>
      <c r="H444"/>
      <c r="I444"/>
      <c r="J444"/>
      <c r="K444"/>
      <c r="L444"/>
      <c r="M444" s="18"/>
      <c r="N444" s="18"/>
      <c r="O444" s="18"/>
      <c r="P444" s="18"/>
      <c r="Q444" s="18"/>
      <c r="R444" s="18"/>
      <c r="S444" s="18"/>
      <c r="T444" s="18"/>
      <c r="U444" s="18"/>
    </row>
    <row r="445" spans="1:21" ht="15">
      <c r="A445"/>
      <c r="B445"/>
      <c r="C445"/>
      <c r="D445"/>
      <c r="E445"/>
      <c r="F445"/>
      <c r="G445"/>
      <c r="H445"/>
      <c r="I445"/>
      <c r="J445"/>
      <c r="K445"/>
      <c r="L445"/>
      <c r="M445" s="18"/>
      <c r="N445" s="18"/>
      <c r="O445" s="18"/>
      <c r="P445" s="18"/>
      <c r="Q445" s="18"/>
      <c r="R445" s="18"/>
      <c r="S445" s="18"/>
      <c r="T445" s="18"/>
      <c r="U445" s="18"/>
    </row>
    <row r="446" spans="1:21" ht="15">
      <c r="A446"/>
      <c r="B446"/>
      <c r="C446"/>
      <c r="D446"/>
      <c r="E446"/>
      <c r="F446"/>
      <c r="G446"/>
      <c r="H446"/>
      <c r="I446"/>
      <c r="J446"/>
      <c r="K446"/>
      <c r="L446"/>
      <c r="M446" s="18"/>
      <c r="N446" s="18"/>
      <c r="O446" s="18"/>
      <c r="P446" s="18"/>
      <c r="Q446" s="18"/>
      <c r="R446" s="18"/>
      <c r="S446" s="18"/>
      <c r="T446" s="18"/>
      <c r="U446" s="18"/>
    </row>
    <row r="447" spans="1:21" ht="15">
      <c r="A447"/>
      <c r="B447"/>
      <c r="C447"/>
      <c r="D447"/>
      <c r="E447"/>
      <c r="F447"/>
      <c r="G447"/>
      <c r="H447"/>
      <c r="I447"/>
      <c r="J447"/>
      <c r="K447"/>
      <c r="L447"/>
      <c r="M447" s="18"/>
      <c r="N447" s="18"/>
      <c r="O447" s="18"/>
      <c r="P447" s="18"/>
      <c r="Q447" s="18"/>
      <c r="R447" s="18"/>
      <c r="S447" s="18"/>
      <c r="T447" s="18"/>
      <c r="U447" s="18"/>
    </row>
    <row r="448" spans="1:21" ht="15">
      <c r="A448"/>
      <c r="B448"/>
      <c r="C448"/>
      <c r="D448"/>
      <c r="E448"/>
      <c r="F448"/>
      <c r="G448"/>
      <c r="H448"/>
      <c r="I448"/>
      <c r="J448"/>
      <c r="K448"/>
      <c r="L448"/>
      <c r="M448" s="18"/>
      <c r="N448" s="18"/>
      <c r="O448" s="18"/>
      <c r="P448" s="18"/>
      <c r="Q448" s="18"/>
      <c r="R448" s="18"/>
      <c r="S448" s="18"/>
      <c r="T448" s="18"/>
      <c r="U448" s="18"/>
    </row>
    <row r="449" spans="1:21" ht="15">
      <c r="A449"/>
      <c r="B449"/>
      <c r="C449"/>
      <c r="D449"/>
      <c r="E449"/>
      <c r="F449"/>
      <c r="G449"/>
      <c r="H449"/>
      <c r="I449"/>
      <c r="J449"/>
      <c r="K449"/>
      <c r="L449"/>
      <c r="M449" s="18"/>
      <c r="N449" s="18"/>
      <c r="O449" s="18"/>
      <c r="P449" s="18"/>
      <c r="Q449" s="18"/>
      <c r="R449" s="18"/>
      <c r="S449" s="18"/>
      <c r="T449" s="18"/>
      <c r="U449" s="18"/>
    </row>
    <row r="450" spans="1:21" ht="15">
      <c r="A450"/>
      <c r="B450"/>
      <c r="C450"/>
      <c r="D450"/>
      <c r="E450"/>
      <c r="F450"/>
      <c r="G450"/>
      <c r="H450"/>
      <c r="I450"/>
      <c r="J450"/>
      <c r="K450"/>
      <c r="L450"/>
      <c r="M450" s="18"/>
      <c r="N450" s="18"/>
      <c r="O450" s="18"/>
      <c r="P450" s="18"/>
      <c r="Q450" s="18"/>
      <c r="R450" s="18"/>
      <c r="S450" s="18"/>
      <c r="T450" s="18"/>
      <c r="U450" s="18"/>
    </row>
    <row r="451" spans="1:21" ht="15">
      <c r="A451"/>
      <c r="B451"/>
      <c r="C451"/>
      <c r="D451"/>
      <c r="E451"/>
      <c r="F451"/>
      <c r="G451"/>
      <c r="H451"/>
      <c r="I451"/>
      <c r="J451"/>
      <c r="K451"/>
      <c r="L451"/>
      <c r="M451" s="18"/>
      <c r="N451" s="18"/>
      <c r="O451" s="18"/>
      <c r="P451" s="18"/>
      <c r="Q451" s="18"/>
      <c r="R451" s="18"/>
      <c r="S451" s="18"/>
      <c r="T451" s="18"/>
      <c r="U451" s="18"/>
    </row>
    <row r="452" spans="1:21" ht="15">
      <c r="A452"/>
      <c r="B452"/>
      <c r="C452"/>
      <c r="D452"/>
      <c r="E452"/>
      <c r="F452"/>
      <c r="G452"/>
      <c r="H452"/>
      <c r="I452"/>
      <c r="J452"/>
      <c r="K452"/>
      <c r="L452"/>
      <c r="M452" s="18"/>
      <c r="N452" s="18"/>
      <c r="O452" s="18"/>
      <c r="P452" s="18"/>
      <c r="Q452" s="18"/>
      <c r="R452" s="18"/>
      <c r="S452" s="18"/>
      <c r="T452" s="18"/>
      <c r="U452" s="18"/>
    </row>
    <row r="453" spans="1:21" ht="15">
      <c r="A453"/>
      <c r="B453"/>
      <c r="C453"/>
      <c r="D453"/>
      <c r="E453"/>
      <c r="F453"/>
      <c r="G453"/>
      <c r="H453"/>
      <c r="I453"/>
      <c r="J453"/>
      <c r="K453"/>
      <c r="L453"/>
      <c r="M453" s="18"/>
      <c r="N453" s="18"/>
      <c r="O453" s="18"/>
      <c r="P453" s="18"/>
      <c r="Q453" s="18"/>
      <c r="R453" s="18"/>
      <c r="S453" s="18"/>
      <c r="T453" s="18"/>
      <c r="U453" s="18"/>
    </row>
    <row r="454" spans="1:21" ht="15">
      <c r="A454"/>
      <c r="B454"/>
      <c r="C454"/>
      <c r="D454"/>
      <c r="E454"/>
      <c r="F454"/>
      <c r="G454"/>
      <c r="H454"/>
      <c r="I454"/>
      <c r="J454"/>
      <c r="K454"/>
      <c r="L454"/>
      <c r="M454" s="18"/>
      <c r="N454" s="18"/>
      <c r="O454" s="18"/>
      <c r="P454" s="18"/>
      <c r="Q454" s="18"/>
      <c r="R454" s="18"/>
      <c r="S454" s="18"/>
      <c r="T454" s="18"/>
      <c r="U454" s="18"/>
    </row>
    <row r="455" spans="1:21" ht="15">
      <c r="A455"/>
      <c r="B455"/>
      <c r="C455"/>
      <c r="D455"/>
      <c r="E455"/>
      <c r="F455"/>
      <c r="G455"/>
      <c r="H455"/>
      <c r="I455"/>
      <c r="J455"/>
      <c r="K455"/>
      <c r="L455"/>
      <c r="M455" s="18"/>
      <c r="N455" s="18"/>
      <c r="O455" s="18"/>
      <c r="P455" s="18"/>
      <c r="Q455" s="18"/>
      <c r="R455" s="18"/>
      <c r="S455" s="18"/>
      <c r="T455" s="18"/>
      <c r="U455" s="18"/>
    </row>
    <row r="456" spans="1:21" ht="15">
      <c r="A456"/>
      <c r="B456"/>
      <c r="C456"/>
      <c r="D456"/>
      <c r="E456"/>
      <c r="F456"/>
      <c r="G456"/>
      <c r="H456"/>
      <c r="I456"/>
      <c r="J456"/>
      <c r="K456"/>
      <c r="L456"/>
      <c r="M456" s="18"/>
      <c r="N456" s="18"/>
      <c r="O456" s="18"/>
      <c r="P456" s="18"/>
      <c r="Q456" s="18"/>
      <c r="R456" s="18"/>
      <c r="S456" s="18"/>
      <c r="T456" s="18"/>
      <c r="U456" s="18"/>
    </row>
    <row r="457" spans="1:21" ht="15">
      <c r="A457"/>
      <c r="B457"/>
      <c r="C457"/>
      <c r="D457"/>
      <c r="E457"/>
      <c r="F457"/>
      <c r="G457"/>
      <c r="H457"/>
      <c r="I457"/>
      <c r="J457"/>
      <c r="K457"/>
      <c r="L457"/>
      <c r="M457" s="18"/>
      <c r="N457" s="18"/>
      <c r="O457" s="18"/>
      <c r="P457" s="18"/>
      <c r="Q457" s="18"/>
      <c r="R457" s="18"/>
      <c r="S457" s="18"/>
      <c r="T457" s="18"/>
      <c r="U457" s="18"/>
    </row>
    <row r="458" spans="1:21" ht="15">
      <c r="A458"/>
      <c r="B458"/>
      <c r="C458"/>
      <c r="D458"/>
      <c r="E458"/>
      <c r="F458"/>
      <c r="G458"/>
      <c r="H458"/>
      <c r="I458"/>
      <c r="J458"/>
      <c r="K458"/>
      <c r="L458"/>
      <c r="M458" s="18"/>
      <c r="N458" s="18"/>
      <c r="O458" s="18"/>
      <c r="P458" s="18"/>
      <c r="Q458" s="18"/>
      <c r="R458" s="18"/>
      <c r="S458" s="18"/>
      <c r="T458" s="18"/>
      <c r="U458" s="18"/>
    </row>
    <row r="459" spans="1:21" ht="15">
      <c r="A459"/>
      <c r="B459"/>
      <c r="C459"/>
      <c r="D459"/>
      <c r="E459"/>
      <c r="F459"/>
      <c r="G459"/>
      <c r="H459"/>
      <c r="I459"/>
      <c r="J459"/>
      <c r="K459"/>
      <c r="L459"/>
      <c r="M459" s="18"/>
      <c r="N459" s="18"/>
      <c r="O459" s="18"/>
      <c r="P459" s="18"/>
      <c r="Q459" s="18"/>
      <c r="R459" s="18"/>
      <c r="S459" s="18"/>
      <c r="T459" s="18"/>
      <c r="U459" s="18"/>
    </row>
    <row r="460" spans="1:21" ht="15">
      <c r="A460"/>
      <c r="B460"/>
      <c r="C460"/>
      <c r="D460"/>
      <c r="E460"/>
      <c r="F460"/>
      <c r="G460"/>
      <c r="H460"/>
      <c r="I460"/>
      <c r="J460"/>
      <c r="K460"/>
      <c r="L460"/>
      <c r="M460" s="18"/>
      <c r="N460" s="18"/>
      <c r="O460" s="18"/>
      <c r="P460" s="18"/>
      <c r="Q460" s="18"/>
      <c r="R460" s="18"/>
      <c r="S460" s="18"/>
      <c r="T460" s="18"/>
      <c r="U460" s="18"/>
    </row>
    <row r="461" spans="1:21" ht="15">
      <c r="A461"/>
      <c r="B461"/>
      <c r="C461"/>
      <c r="D461"/>
      <c r="E461"/>
      <c r="F461"/>
      <c r="G461"/>
      <c r="H461"/>
      <c r="I461"/>
      <c r="J461"/>
      <c r="K461"/>
      <c r="L461"/>
      <c r="M461" s="18"/>
      <c r="N461" s="18"/>
      <c r="O461" s="18"/>
      <c r="P461" s="18"/>
      <c r="Q461" s="18"/>
      <c r="R461" s="18"/>
      <c r="S461" s="18"/>
      <c r="T461" s="18"/>
      <c r="U461" s="18"/>
    </row>
    <row r="462" spans="1:21" ht="15">
      <c r="A462"/>
      <c r="B462"/>
      <c r="C462"/>
      <c r="D462"/>
      <c r="E462"/>
      <c r="F462"/>
      <c r="G462"/>
      <c r="H462"/>
      <c r="I462"/>
      <c r="J462"/>
      <c r="K462"/>
      <c r="L462"/>
      <c r="M462" s="18"/>
      <c r="N462" s="18"/>
      <c r="O462" s="18"/>
      <c r="P462" s="18"/>
      <c r="Q462" s="18"/>
      <c r="R462" s="18"/>
      <c r="S462" s="18"/>
      <c r="T462" s="18"/>
      <c r="U462" s="18"/>
    </row>
    <row r="463" spans="1:21" ht="15">
      <c r="A463"/>
      <c r="B463"/>
      <c r="C463"/>
      <c r="D463"/>
      <c r="E463"/>
      <c r="F463"/>
      <c r="G463"/>
      <c r="H463"/>
      <c r="I463"/>
      <c r="J463"/>
      <c r="K463"/>
      <c r="L463"/>
      <c r="M463" s="18"/>
      <c r="N463" s="18"/>
      <c r="O463" s="18"/>
      <c r="P463" s="18"/>
      <c r="Q463" s="18"/>
      <c r="R463" s="18"/>
      <c r="S463" s="18"/>
      <c r="T463" s="18"/>
      <c r="U463" s="18"/>
    </row>
    <row r="464" spans="1:21" ht="15">
      <c r="A464"/>
      <c r="B464"/>
      <c r="C464"/>
      <c r="D464"/>
      <c r="E464"/>
      <c r="F464"/>
      <c r="G464"/>
      <c r="H464"/>
      <c r="I464"/>
      <c r="J464"/>
      <c r="K464"/>
      <c r="L464"/>
      <c r="M464" s="18"/>
      <c r="N464" s="18"/>
      <c r="O464" s="18"/>
      <c r="P464" s="18"/>
      <c r="Q464" s="18"/>
      <c r="R464" s="18"/>
      <c r="S464" s="18"/>
      <c r="T464" s="18"/>
      <c r="U464" s="18"/>
    </row>
    <row r="465" spans="1:21" ht="15">
      <c r="A465"/>
      <c r="B465"/>
      <c r="C465"/>
      <c r="D465"/>
      <c r="E465"/>
      <c r="F465"/>
      <c r="G465"/>
      <c r="H465"/>
      <c r="I465"/>
      <c r="J465"/>
      <c r="K465"/>
      <c r="L465"/>
      <c r="M465" s="18"/>
      <c r="N465" s="18"/>
      <c r="O465" s="18"/>
      <c r="P465" s="18"/>
      <c r="Q465" s="18"/>
      <c r="R465" s="18"/>
      <c r="S465" s="18"/>
      <c r="T465" s="18"/>
      <c r="U465" s="18"/>
    </row>
    <row r="466" spans="1:21" ht="15">
      <c r="A466"/>
      <c r="B466"/>
      <c r="C466"/>
      <c r="D466"/>
      <c r="E466"/>
      <c r="F466"/>
      <c r="G466"/>
      <c r="H466"/>
      <c r="I466"/>
      <c r="J466"/>
      <c r="K466"/>
      <c r="L466"/>
      <c r="M466" s="18"/>
      <c r="N466" s="18"/>
      <c r="O466" s="18"/>
      <c r="P466" s="18"/>
      <c r="Q466" s="18"/>
      <c r="R466" s="18"/>
      <c r="S466" s="18"/>
      <c r="T466" s="18"/>
      <c r="U466" s="18"/>
    </row>
    <row r="467" spans="1:21" ht="15">
      <c r="A467"/>
      <c r="B467"/>
      <c r="C467"/>
      <c r="D467"/>
      <c r="E467"/>
      <c r="F467"/>
      <c r="G467"/>
      <c r="H467"/>
      <c r="I467"/>
      <c r="J467"/>
      <c r="K467"/>
      <c r="L467"/>
      <c r="M467" s="18"/>
      <c r="N467" s="18"/>
      <c r="O467" s="18"/>
      <c r="P467" s="18"/>
      <c r="Q467" s="18"/>
      <c r="R467" s="18"/>
      <c r="S467" s="18"/>
      <c r="T467" s="18"/>
      <c r="U467" s="18"/>
    </row>
    <row r="468" spans="1:21" ht="15">
      <c r="A468"/>
      <c r="B468"/>
      <c r="C468"/>
      <c r="D468"/>
      <c r="E468"/>
      <c r="F468"/>
      <c r="G468"/>
      <c r="H468"/>
      <c r="I468"/>
      <c r="J468"/>
      <c r="K468"/>
      <c r="L468"/>
      <c r="M468" s="18"/>
      <c r="N468" s="18"/>
      <c r="O468" s="18"/>
      <c r="P468" s="18"/>
      <c r="Q468" s="18"/>
      <c r="R468" s="18"/>
      <c r="S468" s="18"/>
      <c r="T468" s="18"/>
      <c r="U468" s="18"/>
    </row>
    <row r="469" spans="1:21" ht="15">
      <c r="A469"/>
      <c r="B469"/>
      <c r="C469"/>
      <c r="D469"/>
      <c r="E469"/>
      <c r="F469"/>
      <c r="G469"/>
      <c r="H469"/>
      <c r="I469"/>
      <c r="J469"/>
      <c r="K469"/>
      <c r="L469"/>
      <c r="M469" s="18"/>
      <c r="N469" s="18"/>
      <c r="O469" s="18"/>
      <c r="P469" s="18"/>
      <c r="Q469" s="18"/>
      <c r="R469" s="18"/>
      <c r="S469" s="18"/>
      <c r="T469" s="18"/>
      <c r="U469" s="18"/>
    </row>
    <row r="470" spans="1:21" ht="15">
      <c r="A470"/>
      <c r="B470"/>
      <c r="C470"/>
      <c r="D470"/>
      <c r="E470"/>
      <c r="F470"/>
      <c r="G470"/>
      <c r="H470"/>
      <c r="I470"/>
      <c r="J470"/>
      <c r="K470"/>
      <c r="L470"/>
      <c r="M470" s="18"/>
      <c r="N470" s="18"/>
      <c r="O470" s="18"/>
      <c r="P470" s="18"/>
      <c r="Q470" s="18"/>
      <c r="R470" s="18"/>
      <c r="S470" s="18"/>
      <c r="T470" s="18"/>
      <c r="U470" s="18"/>
    </row>
    <row r="471" spans="1:21" ht="15">
      <c r="A471"/>
      <c r="B471"/>
      <c r="C471"/>
      <c r="D471"/>
      <c r="E471"/>
      <c r="F471"/>
      <c r="G471"/>
      <c r="H471"/>
      <c r="I471"/>
      <c r="J471"/>
      <c r="K471"/>
      <c r="L471"/>
      <c r="M471" s="18"/>
      <c r="N471" s="18"/>
      <c r="O471" s="18"/>
      <c r="P471" s="18"/>
      <c r="Q471" s="18"/>
      <c r="R471" s="18"/>
      <c r="S471" s="18"/>
      <c r="T471" s="18"/>
      <c r="U471" s="18"/>
    </row>
    <row r="472" spans="1:21" ht="15">
      <c r="A472"/>
      <c r="B472"/>
      <c r="C472"/>
      <c r="D472"/>
      <c r="E472"/>
      <c r="F472"/>
      <c r="G472"/>
      <c r="H472"/>
      <c r="I472"/>
      <c r="J472"/>
      <c r="K472"/>
      <c r="L472"/>
      <c r="M472" s="18"/>
      <c r="N472" s="18"/>
      <c r="O472" s="18"/>
      <c r="P472" s="18"/>
      <c r="Q472" s="18"/>
      <c r="R472" s="18"/>
      <c r="S472" s="18"/>
      <c r="T472" s="18"/>
      <c r="U472" s="18"/>
    </row>
    <row r="473" spans="1:21" ht="15">
      <c r="A473"/>
      <c r="B473"/>
      <c r="C473"/>
      <c r="D473"/>
      <c r="E473"/>
      <c r="F473"/>
      <c r="G473"/>
      <c r="H473"/>
      <c r="I473"/>
      <c r="J473"/>
      <c r="K473"/>
      <c r="L473"/>
      <c r="M473" s="18"/>
      <c r="N473" s="18"/>
      <c r="O473" s="18"/>
      <c r="P473" s="18"/>
      <c r="Q473" s="18"/>
      <c r="R473" s="18"/>
      <c r="S473" s="18"/>
      <c r="T473" s="18"/>
      <c r="U473" s="18"/>
    </row>
    <row r="474" spans="1:21" ht="15">
      <c r="A474"/>
      <c r="B474"/>
      <c r="C474"/>
      <c r="D474"/>
      <c r="E474"/>
      <c r="F474"/>
      <c r="G474"/>
      <c r="H474"/>
      <c r="I474"/>
      <c r="J474"/>
      <c r="K474"/>
      <c r="L474"/>
      <c r="M474" s="18"/>
      <c r="N474" s="18"/>
      <c r="O474" s="18"/>
      <c r="P474" s="18"/>
      <c r="Q474" s="18"/>
      <c r="R474" s="18"/>
      <c r="S474" s="18"/>
      <c r="T474" s="18"/>
      <c r="U474" s="18"/>
    </row>
    <row r="475" spans="1:21" ht="15">
      <c r="A475"/>
      <c r="B475"/>
      <c r="C475"/>
      <c r="D475"/>
      <c r="E475"/>
      <c r="F475"/>
      <c r="G475"/>
      <c r="H475"/>
      <c r="I475"/>
      <c r="J475"/>
      <c r="K475"/>
      <c r="L475"/>
      <c r="M475" s="18"/>
      <c r="N475" s="18"/>
      <c r="O475" s="18"/>
      <c r="P475" s="18"/>
      <c r="Q475" s="18"/>
      <c r="R475" s="18"/>
      <c r="S475" s="18"/>
      <c r="T475" s="18"/>
      <c r="U475" s="18"/>
    </row>
    <row r="476" spans="1:21" ht="15">
      <c r="A476"/>
      <c r="B476"/>
      <c r="C476"/>
      <c r="D476"/>
      <c r="E476"/>
      <c r="F476"/>
      <c r="G476"/>
      <c r="H476"/>
      <c r="I476"/>
      <c r="J476"/>
      <c r="K476"/>
      <c r="L476"/>
      <c r="M476" s="18"/>
      <c r="N476" s="18"/>
      <c r="O476" s="18"/>
      <c r="P476" s="18"/>
      <c r="Q476" s="18"/>
      <c r="R476" s="18"/>
      <c r="S476" s="18"/>
      <c r="T476" s="18"/>
      <c r="U476" s="18"/>
    </row>
    <row r="477" spans="1:21" ht="15">
      <c r="A477"/>
      <c r="B477"/>
      <c r="C477"/>
      <c r="D477"/>
      <c r="E477"/>
      <c r="F477"/>
      <c r="G477"/>
      <c r="H477"/>
      <c r="I477"/>
      <c r="J477"/>
      <c r="K477"/>
      <c r="L477"/>
      <c r="M477" s="18"/>
      <c r="N477" s="18"/>
      <c r="O477" s="18"/>
      <c r="P477" s="18"/>
      <c r="Q477" s="18"/>
      <c r="R477" s="18"/>
      <c r="S477" s="18"/>
      <c r="T477" s="18"/>
      <c r="U477" s="18"/>
    </row>
    <row r="478" spans="1:21" ht="15">
      <c r="A478"/>
      <c r="B478"/>
      <c r="C478"/>
      <c r="D478"/>
      <c r="E478"/>
      <c r="F478"/>
      <c r="G478"/>
      <c r="H478"/>
      <c r="I478"/>
      <c r="J478"/>
      <c r="K478"/>
      <c r="L478"/>
      <c r="M478" s="18"/>
      <c r="N478" s="18"/>
      <c r="O478" s="18"/>
      <c r="P478" s="18"/>
      <c r="Q478" s="18"/>
      <c r="R478" s="18"/>
      <c r="S478" s="18"/>
      <c r="T478" s="18"/>
      <c r="U478" s="18"/>
    </row>
    <row r="479" spans="1:21" ht="15">
      <c r="A479"/>
      <c r="B479"/>
      <c r="C479"/>
      <c r="D479"/>
      <c r="E479"/>
      <c r="F479"/>
      <c r="G479"/>
      <c r="H479"/>
      <c r="I479"/>
      <c r="J479"/>
      <c r="K479"/>
      <c r="L479"/>
      <c r="M479" s="18"/>
      <c r="N479" s="18"/>
      <c r="O479" s="18"/>
      <c r="P479" s="18"/>
      <c r="Q479" s="18"/>
      <c r="R479" s="18"/>
      <c r="S479" s="18"/>
      <c r="T479" s="18"/>
      <c r="U479" s="18"/>
    </row>
    <row r="480" spans="1:21" ht="15">
      <c r="A480"/>
      <c r="B480"/>
      <c r="C480"/>
      <c r="D480"/>
      <c r="E480"/>
      <c r="F480"/>
      <c r="G480"/>
      <c r="H480"/>
      <c r="I480"/>
      <c r="J480"/>
      <c r="K480"/>
      <c r="L480"/>
      <c r="M480" s="18"/>
      <c r="N480" s="18"/>
      <c r="O480" s="18"/>
      <c r="P480" s="18"/>
      <c r="Q480" s="18"/>
      <c r="R480" s="18"/>
      <c r="S480" s="18"/>
      <c r="T480" s="18"/>
      <c r="U480" s="18"/>
    </row>
    <row r="481" spans="1:21" ht="15">
      <c r="A481"/>
      <c r="B481"/>
      <c r="C481"/>
      <c r="D481"/>
      <c r="E481"/>
      <c r="F481"/>
      <c r="G481"/>
      <c r="H481"/>
      <c r="I481"/>
      <c r="J481"/>
      <c r="K481"/>
      <c r="L481"/>
      <c r="M481" s="18"/>
      <c r="N481" s="18"/>
      <c r="O481" s="18"/>
      <c r="P481" s="18"/>
      <c r="Q481" s="18"/>
      <c r="R481" s="18"/>
      <c r="S481" s="18"/>
      <c r="T481" s="18"/>
      <c r="U481" s="18"/>
    </row>
    <row r="482" spans="1:21" ht="15">
      <c r="A482"/>
      <c r="B482"/>
      <c r="C482"/>
      <c r="D482"/>
      <c r="E482"/>
      <c r="F482"/>
      <c r="G482"/>
      <c r="H482"/>
      <c r="I482"/>
      <c r="J482"/>
      <c r="K482"/>
      <c r="L482"/>
      <c r="M482" s="18"/>
      <c r="N482" s="18"/>
      <c r="O482" s="18"/>
      <c r="P482" s="18"/>
      <c r="Q482" s="18"/>
      <c r="R482" s="18"/>
      <c r="S482" s="18"/>
      <c r="T482" s="18"/>
      <c r="U482" s="18"/>
    </row>
    <row r="483" spans="1:21" ht="15">
      <c r="A483"/>
      <c r="B483"/>
      <c r="C483"/>
      <c r="D483"/>
      <c r="E483"/>
      <c r="F483"/>
      <c r="G483"/>
      <c r="H483"/>
      <c r="I483"/>
      <c r="J483"/>
      <c r="K483"/>
      <c r="L483"/>
      <c r="M483" s="18"/>
      <c r="N483" s="18"/>
      <c r="O483" s="18"/>
      <c r="P483" s="18"/>
      <c r="Q483" s="18"/>
      <c r="R483" s="18"/>
      <c r="S483" s="18"/>
      <c r="T483" s="18"/>
      <c r="U483" s="18"/>
    </row>
    <row r="484" spans="1:21" ht="15">
      <c r="A484"/>
      <c r="B484"/>
      <c r="C484"/>
      <c r="D484"/>
      <c r="E484"/>
      <c r="F484"/>
      <c r="G484"/>
      <c r="H484"/>
      <c r="I484"/>
      <c r="J484"/>
      <c r="K484"/>
      <c r="L484"/>
      <c r="M484" s="18"/>
      <c r="N484" s="18"/>
      <c r="O484" s="18"/>
      <c r="P484" s="18"/>
      <c r="Q484" s="18"/>
      <c r="R484" s="18"/>
      <c r="S484" s="18"/>
      <c r="T484" s="18"/>
      <c r="U484" s="18"/>
    </row>
    <row r="485" spans="1:21" ht="15">
      <c r="A485"/>
      <c r="B485"/>
      <c r="C485"/>
      <c r="D485"/>
      <c r="E485"/>
      <c r="F485"/>
      <c r="G485"/>
      <c r="H485"/>
      <c r="I485"/>
      <c r="J485"/>
      <c r="K485"/>
      <c r="L485"/>
      <c r="M485" s="18"/>
      <c r="N485" s="18"/>
      <c r="O485" s="18"/>
      <c r="P485" s="18"/>
      <c r="Q485" s="18"/>
      <c r="R485" s="18"/>
      <c r="S485" s="18"/>
      <c r="T485" s="18"/>
      <c r="U485" s="18"/>
    </row>
    <row r="486" spans="1:21" ht="15">
      <c r="A486"/>
      <c r="B486"/>
      <c r="C486"/>
      <c r="D486"/>
      <c r="E486"/>
      <c r="F486"/>
      <c r="G486"/>
      <c r="H486"/>
      <c r="I486"/>
      <c r="J486"/>
      <c r="K486"/>
      <c r="L486"/>
      <c r="M486" s="18"/>
      <c r="N486" s="18"/>
      <c r="O486" s="18"/>
      <c r="P486" s="18"/>
      <c r="Q486" s="18"/>
      <c r="R486" s="18"/>
      <c r="S486" s="18"/>
      <c r="T486" s="18"/>
      <c r="U486" s="18"/>
    </row>
    <row r="487" spans="1:21" ht="15">
      <c r="A487"/>
      <c r="B487"/>
      <c r="C487"/>
      <c r="D487"/>
      <c r="E487"/>
      <c r="F487"/>
      <c r="G487"/>
      <c r="H487"/>
      <c r="I487"/>
      <c r="J487"/>
      <c r="K487"/>
      <c r="L487"/>
      <c r="M487" s="18"/>
      <c r="N487" s="18"/>
      <c r="O487" s="18"/>
      <c r="P487" s="18"/>
      <c r="Q487" s="18"/>
      <c r="R487" s="18"/>
      <c r="S487" s="18"/>
      <c r="T487" s="18"/>
      <c r="U487" s="18"/>
    </row>
    <row r="488" spans="1:21" ht="15">
      <c r="A488"/>
      <c r="B488"/>
      <c r="C488"/>
      <c r="D488"/>
      <c r="E488"/>
      <c r="F488"/>
      <c r="G488"/>
      <c r="H488"/>
      <c r="I488"/>
      <c r="J488"/>
      <c r="K488"/>
      <c r="L488"/>
      <c r="M488" s="18"/>
      <c r="N488" s="18"/>
      <c r="O488" s="18"/>
      <c r="P488" s="18"/>
      <c r="Q488" s="18"/>
      <c r="R488" s="18"/>
      <c r="S488" s="18"/>
      <c r="T488" s="18"/>
      <c r="U488" s="18"/>
    </row>
    <row r="489" spans="1:21" ht="15">
      <c r="A489"/>
      <c r="B489"/>
      <c r="C489"/>
      <c r="D489"/>
      <c r="E489"/>
      <c r="F489"/>
      <c r="G489"/>
      <c r="H489"/>
      <c r="I489"/>
      <c r="J489"/>
      <c r="K489"/>
      <c r="L489"/>
      <c r="M489" s="18"/>
      <c r="N489" s="18"/>
      <c r="O489" s="18"/>
      <c r="P489" s="18"/>
      <c r="Q489" s="18"/>
      <c r="R489" s="18"/>
      <c r="S489" s="18"/>
      <c r="T489" s="18"/>
      <c r="U489" s="18"/>
    </row>
    <row r="490" spans="1:21" ht="15">
      <c r="A490"/>
      <c r="B490"/>
      <c r="C490"/>
      <c r="D490"/>
      <c r="E490"/>
      <c r="F490"/>
      <c r="G490"/>
      <c r="H490"/>
      <c r="I490"/>
      <c r="J490"/>
      <c r="K490"/>
      <c r="L490"/>
      <c r="M490" s="18"/>
      <c r="N490" s="18"/>
      <c r="O490" s="18"/>
      <c r="P490" s="18"/>
      <c r="Q490" s="18"/>
      <c r="R490" s="18"/>
      <c r="S490" s="18"/>
      <c r="T490" s="18"/>
      <c r="U490" s="18"/>
    </row>
    <row r="491" spans="1:21" ht="15">
      <c r="A491"/>
      <c r="B491"/>
      <c r="C491"/>
      <c r="D491"/>
      <c r="E491"/>
      <c r="F491"/>
      <c r="G491"/>
      <c r="H491"/>
      <c r="I491"/>
      <c r="J491"/>
      <c r="K491"/>
      <c r="L491"/>
      <c r="M491" s="18"/>
      <c r="N491" s="18"/>
      <c r="O491" s="18"/>
      <c r="P491" s="18"/>
      <c r="Q491" s="18"/>
      <c r="R491" s="18"/>
      <c r="S491" s="18"/>
      <c r="T491" s="18"/>
      <c r="U491" s="18"/>
    </row>
    <row r="492" spans="1:21" ht="15">
      <c r="A492"/>
      <c r="B492"/>
      <c r="C492"/>
      <c r="D492"/>
      <c r="E492"/>
      <c r="F492"/>
      <c r="G492"/>
      <c r="H492"/>
      <c r="I492"/>
      <c r="J492"/>
      <c r="K492"/>
      <c r="L492"/>
      <c r="M492" s="18"/>
      <c r="N492" s="18"/>
      <c r="O492" s="18"/>
      <c r="P492" s="18"/>
      <c r="Q492" s="18"/>
      <c r="R492" s="18"/>
      <c r="S492" s="18"/>
      <c r="T492" s="18"/>
      <c r="U492" s="18"/>
    </row>
    <row r="493" spans="1:21" ht="15">
      <c r="A493"/>
      <c r="B493"/>
      <c r="C493"/>
      <c r="D493"/>
      <c r="E493"/>
      <c r="F493"/>
      <c r="G493"/>
      <c r="H493"/>
      <c r="I493"/>
      <c r="J493"/>
      <c r="K493"/>
      <c r="L493"/>
      <c r="M493" s="18"/>
      <c r="N493" s="18"/>
      <c r="O493" s="18"/>
      <c r="P493" s="18"/>
      <c r="Q493" s="18"/>
      <c r="R493" s="18"/>
      <c r="S493" s="18"/>
      <c r="T493" s="18"/>
      <c r="U493" s="18"/>
    </row>
    <row r="494" spans="1:21" ht="15">
      <c r="A494"/>
      <c r="B494"/>
      <c r="C494"/>
      <c r="D494"/>
      <c r="E494"/>
      <c r="F494"/>
      <c r="G494"/>
      <c r="H494"/>
      <c r="I494"/>
      <c r="J494"/>
      <c r="K494"/>
      <c r="L494"/>
      <c r="M494" s="18"/>
      <c r="N494" s="18"/>
      <c r="O494" s="18"/>
      <c r="P494" s="18"/>
      <c r="Q494" s="18"/>
      <c r="R494" s="18"/>
      <c r="S494" s="18"/>
      <c r="T494" s="18"/>
      <c r="U494" s="18"/>
    </row>
    <row r="495" spans="1:21" ht="15">
      <c r="A495"/>
      <c r="B495"/>
      <c r="C495"/>
      <c r="D495"/>
      <c r="E495"/>
      <c r="F495"/>
      <c r="G495"/>
      <c r="H495"/>
      <c r="I495"/>
      <c r="J495"/>
      <c r="K495"/>
      <c r="L495"/>
      <c r="M495" s="18"/>
      <c r="N495" s="18"/>
      <c r="O495" s="18"/>
      <c r="P495" s="18"/>
      <c r="Q495" s="18"/>
      <c r="R495" s="18"/>
      <c r="S495" s="18"/>
      <c r="T495" s="18"/>
      <c r="U495" s="18"/>
    </row>
    <row r="496" spans="1:21" ht="15">
      <c r="A496"/>
      <c r="B496"/>
      <c r="C496"/>
      <c r="D496"/>
      <c r="E496"/>
      <c r="F496"/>
      <c r="G496"/>
      <c r="H496"/>
      <c r="I496"/>
      <c r="J496"/>
      <c r="K496"/>
      <c r="L496"/>
      <c r="M496" s="18"/>
      <c r="N496" s="18"/>
      <c r="O496" s="18"/>
      <c r="P496" s="18"/>
      <c r="Q496" s="18"/>
      <c r="R496" s="18"/>
      <c r="S496" s="18"/>
      <c r="T496" s="18"/>
      <c r="U496" s="18"/>
    </row>
    <row r="497" spans="1:21" ht="15">
      <c r="A497"/>
      <c r="B497"/>
      <c r="C497"/>
      <c r="D497"/>
      <c r="E497"/>
      <c r="F497"/>
      <c r="G497"/>
      <c r="H497"/>
      <c r="I497"/>
      <c r="J497"/>
      <c r="K497"/>
      <c r="L497"/>
      <c r="M497" s="18"/>
      <c r="N497" s="18"/>
      <c r="O497" s="18"/>
      <c r="P497" s="18"/>
      <c r="Q497" s="18"/>
      <c r="R497" s="18"/>
      <c r="S497" s="18"/>
      <c r="T497" s="18"/>
      <c r="U497" s="18"/>
    </row>
    <row r="498" spans="1:21" ht="15">
      <c r="A498"/>
      <c r="B498"/>
      <c r="C498"/>
      <c r="D498"/>
      <c r="E498"/>
      <c r="F498"/>
      <c r="G498"/>
      <c r="H498"/>
      <c r="I498"/>
      <c r="J498"/>
      <c r="K498"/>
      <c r="L498"/>
      <c r="M498" s="18"/>
      <c r="N498" s="18"/>
      <c r="O498" s="18"/>
      <c r="P498" s="18"/>
      <c r="Q498" s="18"/>
      <c r="R498" s="18"/>
      <c r="S498" s="18"/>
      <c r="T498" s="18"/>
      <c r="U498" s="18"/>
    </row>
    <row r="499" spans="1:21" ht="15">
      <c r="A499"/>
      <c r="B499"/>
      <c r="C499"/>
      <c r="D499"/>
      <c r="E499"/>
      <c r="F499"/>
      <c r="G499"/>
      <c r="H499"/>
      <c r="I499"/>
      <c r="J499"/>
      <c r="K499"/>
      <c r="L499"/>
      <c r="M499" s="18"/>
      <c r="N499" s="18"/>
      <c r="O499" s="18"/>
      <c r="P499" s="18"/>
      <c r="Q499" s="18"/>
      <c r="R499" s="18"/>
      <c r="S499" s="18"/>
      <c r="T499" s="18"/>
      <c r="U499" s="18"/>
    </row>
    <row r="500" spans="1:21" ht="15">
      <c r="A500"/>
      <c r="B500"/>
      <c r="C500"/>
      <c r="D500"/>
      <c r="E500"/>
      <c r="F500"/>
      <c r="G500"/>
      <c r="H500"/>
      <c r="I500"/>
      <c r="J500"/>
      <c r="K500"/>
      <c r="L500"/>
      <c r="M500" s="18"/>
      <c r="N500" s="18"/>
      <c r="O500" s="18"/>
      <c r="P500" s="18"/>
      <c r="Q500" s="18"/>
      <c r="R500" s="18"/>
      <c r="S500" s="18"/>
      <c r="T500" s="18"/>
      <c r="U500" s="18"/>
    </row>
    <row r="501" spans="1:21" ht="15">
      <c r="A501"/>
      <c r="B501"/>
      <c r="C501"/>
      <c r="D501"/>
      <c r="E501"/>
      <c r="F501"/>
      <c r="G501"/>
      <c r="H501"/>
      <c r="I501"/>
      <c r="J501"/>
      <c r="K501"/>
      <c r="L501"/>
      <c r="M501" s="18"/>
      <c r="N501" s="18"/>
      <c r="O501" s="18"/>
      <c r="P501" s="18"/>
      <c r="Q501" s="18"/>
      <c r="R501" s="18"/>
      <c r="S501" s="18"/>
      <c r="T501" s="18"/>
      <c r="U501" s="18"/>
    </row>
    <row r="502" spans="1:21" ht="15">
      <c r="A502"/>
      <c r="B502"/>
      <c r="C502"/>
      <c r="D502"/>
      <c r="E502"/>
      <c r="F502"/>
      <c r="G502"/>
      <c r="H502"/>
      <c r="I502"/>
      <c r="J502"/>
      <c r="K502"/>
      <c r="L502"/>
      <c r="M502" s="18"/>
      <c r="N502" s="18"/>
      <c r="O502" s="18"/>
      <c r="P502" s="18"/>
      <c r="Q502" s="18"/>
      <c r="R502" s="18"/>
      <c r="S502" s="18"/>
      <c r="T502" s="18"/>
      <c r="U502" s="18"/>
    </row>
    <row r="503" spans="1:21" ht="15">
      <c r="A503"/>
      <c r="B503"/>
      <c r="C503"/>
      <c r="D503"/>
      <c r="E503"/>
      <c r="F503"/>
      <c r="G503"/>
      <c r="H503"/>
      <c r="I503"/>
      <c r="J503"/>
      <c r="K503"/>
      <c r="L503"/>
      <c r="M503" s="18"/>
      <c r="N503" s="18"/>
      <c r="O503" s="18"/>
      <c r="P503" s="18"/>
      <c r="Q503" s="18"/>
      <c r="R503" s="18"/>
      <c r="S503" s="18"/>
      <c r="T503" s="18"/>
      <c r="U503" s="18"/>
    </row>
    <row r="504" spans="1:21" ht="15">
      <c r="A504"/>
      <c r="B504"/>
      <c r="C504"/>
      <c r="D504"/>
      <c r="E504"/>
      <c r="F504"/>
      <c r="G504"/>
      <c r="H504"/>
      <c r="I504"/>
      <c r="J504"/>
      <c r="K504"/>
      <c r="L504"/>
      <c r="M504" s="18"/>
      <c r="N504" s="18"/>
      <c r="O504" s="18"/>
      <c r="P504" s="18"/>
      <c r="Q504" s="18"/>
      <c r="R504" s="18"/>
      <c r="S504" s="18"/>
      <c r="T504" s="18"/>
      <c r="U504" s="18"/>
    </row>
    <row r="505" spans="1:21" ht="15">
      <c r="A505"/>
      <c r="B505"/>
      <c r="C505"/>
      <c r="D505"/>
      <c r="E505"/>
      <c r="F505"/>
      <c r="G505"/>
      <c r="H505"/>
      <c r="I505"/>
      <c r="J505"/>
      <c r="K505"/>
      <c r="L505"/>
      <c r="M505" s="18"/>
      <c r="N505" s="18"/>
      <c r="O505" s="18"/>
      <c r="P505" s="18"/>
      <c r="Q505" s="18"/>
      <c r="R505" s="18"/>
      <c r="S505" s="18"/>
      <c r="T505" s="18"/>
      <c r="U505" s="18"/>
    </row>
    <row r="506" spans="1:21" ht="15">
      <c r="A506"/>
      <c r="B506"/>
      <c r="C506"/>
      <c r="D506"/>
      <c r="E506"/>
      <c r="F506"/>
      <c r="G506"/>
      <c r="H506"/>
      <c r="I506"/>
      <c r="J506"/>
      <c r="K506"/>
      <c r="L506"/>
      <c r="M506" s="18"/>
      <c r="N506" s="18"/>
      <c r="O506" s="18"/>
      <c r="P506" s="18"/>
      <c r="Q506" s="18"/>
      <c r="R506" s="18"/>
      <c r="S506" s="18"/>
      <c r="T506" s="18"/>
      <c r="U506" s="18"/>
    </row>
    <row r="507" spans="1:21" ht="15">
      <c r="A507"/>
      <c r="B507"/>
      <c r="C507"/>
      <c r="D507"/>
      <c r="E507"/>
      <c r="F507"/>
      <c r="G507"/>
      <c r="H507"/>
      <c r="I507"/>
      <c r="J507"/>
      <c r="K507"/>
      <c r="L507"/>
      <c r="M507" s="18"/>
      <c r="N507" s="18"/>
      <c r="O507" s="18"/>
      <c r="P507" s="18"/>
      <c r="Q507" s="18"/>
      <c r="R507" s="18"/>
      <c r="S507" s="18"/>
      <c r="T507" s="18"/>
      <c r="U507" s="18"/>
    </row>
    <row r="508" spans="1:21" ht="15">
      <c r="A508"/>
      <c r="B508"/>
      <c r="C508"/>
      <c r="D508"/>
      <c r="E508"/>
      <c r="F508"/>
      <c r="G508"/>
      <c r="H508"/>
      <c r="I508"/>
      <c r="J508"/>
      <c r="K508"/>
      <c r="L508"/>
      <c r="M508" s="18"/>
      <c r="N508" s="18"/>
      <c r="O508" s="18"/>
      <c r="P508" s="18"/>
      <c r="Q508" s="18"/>
      <c r="R508" s="18"/>
      <c r="S508" s="18"/>
      <c r="T508" s="18"/>
      <c r="U508" s="18"/>
    </row>
    <row r="509" spans="1:21" ht="15">
      <c r="A509"/>
      <c r="B509"/>
      <c r="C509"/>
      <c r="D509"/>
      <c r="E509"/>
      <c r="F509"/>
      <c r="G509"/>
      <c r="H509"/>
      <c r="I509"/>
      <c r="J509"/>
      <c r="K509"/>
      <c r="L509"/>
      <c r="M509" s="18"/>
      <c r="N509" s="18"/>
      <c r="O509" s="18"/>
      <c r="P509" s="18"/>
      <c r="Q509" s="18"/>
      <c r="R509" s="18"/>
      <c r="S509" s="18"/>
      <c r="T509" s="18"/>
      <c r="U509" s="18"/>
    </row>
    <row r="510" spans="1:21" ht="15">
      <c r="A510"/>
      <c r="B510"/>
      <c r="C510"/>
      <c r="D510"/>
      <c r="E510"/>
      <c r="F510"/>
      <c r="G510"/>
      <c r="H510"/>
      <c r="I510"/>
      <c r="J510"/>
      <c r="K510"/>
      <c r="L510"/>
      <c r="M510" s="18"/>
      <c r="N510" s="18"/>
      <c r="O510" s="18"/>
      <c r="P510" s="18"/>
      <c r="Q510" s="18"/>
      <c r="R510" s="18"/>
      <c r="S510" s="18"/>
      <c r="T510" s="18"/>
      <c r="U510" s="18"/>
    </row>
    <row r="511" spans="1:21" ht="15">
      <c r="A511"/>
      <c r="B511"/>
      <c r="C511"/>
      <c r="D511"/>
      <c r="E511"/>
      <c r="F511"/>
      <c r="G511"/>
      <c r="H511"/>
      <c r="I511"/>
      <c r="J511"/>
      <c r="K511"/>
      <c r="L511"/>
      <c r="M511" s="18"/>
      <c r="N511" s="18"/>
      <c r="O511" s="18"/>
      <c r="P511" s="18"/>
      <c r="Q511" s="18"/>
      <c r="R511" s="18"/>
      <c r="S511" s="18"/>
      <c r="T511" s="18"/>
      <c r="U511" s="18"/>
    </row>
    <row r="512" spans="1:21" ht="15">
      <c r="A512"/>
      <c r="B512"/>
      <c r="C512"/>
      <c r="D512"/>
      <c r="E512"/>
      <c r="F512"/>
      <c r="G512"/>
      <c r="H512"/>
      <c r="I512"/>
      <c r="J512"/>
      <c r="K512"/>
      <c r="L512"/>
      <c r="M512" s="18"/>
      <c r="N512" s="18"/>
      <c r="O512" s="18"/>
      <c r="P512" s="18"/>
      <c r="Q512" s="18"/>
      <c r="R512" s="18"/>
      <c r="S512" s="18"/>
      <c r="T512" s="18"/>
      <c r="U512" s="18"/>
    </row>
    <row r="513" spans="1:21" ht="15">
      <c r="A513"/>
      <c r="B513"/>
      <c r="C513"/>
      <c r="D513"/>
      <c r="E513"/>
      <c r="F513"/>
      <c r="G513"/>
      <c r="H513"/>
      <c r="I513"/>
      <c r="J513"/>
      <c r="K513"/>
      <c r="L513"/>
      <c r="M513" s="18"/>
      <c r="N513" s="18"/>
      <c r="O513" s="18"/>
      <c r="P513" s="18"/>
      <c r="Q513" s="18"/>
      <c r="R513" s="18"/>
      <c r="S513" s="18"/>
      <c r="T513" s="18"/>
      <c r="U513" s="18"/>
    </row>
    <row r="514" spans="1:21" ht="15">
      <c r="A514"/>
      <c r="B514"/>
      <c r="C514"/>
      <c r="D514"/>
      <c r="E514"/>
      <c r="F514"/>
      <c r="G514"/>
      <c r="H514"/>
      <c r="I514"/>
      <c r="J514"/>
      <c r="K514"/>
      <c r="L514"/>
      <c r="M514" s="18"/>
      <c r="N514" s="18"/>
      <c r="O514" s="18"/>
      <c r="P514" s="18"/>
      <c r="Q514" s="18"/>
      <c r="R514" s="18"/>
      <c r="S514" s="18"/>
      <c r="T514" s="18"/>
      <c r="U514" s="18"/>
    </row>
    <row r="515" spans="1:21" ht="15">
      <c r="A515"/>
      <c r="B515"/>
      <c r="C515"/>
      <c r="D515"/>
      <c r="E515"/>
      <c r="F515"/>
      <c r="G515"/>
      <c r="H515"/>
      <c r="I515"/>
      <c r="J515"/>
      <c r="K515"/>
      <c r="L515"/>
      <c r="M515" s="18"/>
      <c r="N515" s="18"/>
      <c r="O515" s="18"/>
      <c r="P515" s="18"/>
      <c r="Q515" s="18"/>
      <c r="R515" s="18"/>
      <c r="S515" s="18"/>
      <c r="T515" s="18"/>
      <c r="U515" s="18"/>
    </row>
    <row r="516" spans="1:21" ht="15">
      <c r="A516"/>
      <c r="B516"/>
      <c r="C516"/>
      <c r="D516"/>
      <c r="E516"/>
      <c r="F516"/>
      <c r="G516"/>
      <c r="H516"/>
      <c r="I516"/>
      <c r="J516"/>
      <c r="K516"/>
      <c r="L516"/>
      <c r="M516" s="18"/>
      <c r="N516" s="18"/>
      <c r="O516" s="18"/>
      <c r="P516" s="18"/>
      <c r="Q516" s="18"/>
      <c r="R516" s="18"/>
      <c r="S516" s="18"/>
      <c r="T516" s="18"/>
      <c r="U516" s="18"/>
    </row>
    <row r="517" spans="1:21" ht="15">
      <c r="A517"/>
      <c r="B517"/>
      <c r="C517"/>
      <c r="D517"/>
      <c r="E517"/>
      <c r="F517"/>
      <c r="G517"/>
      <c r="H517"/>
      <c r="I517"/>
      <c r="J517"/>
      <c r="K517"/>
      <c r="L517"/>
      <c r="M517" s="18"/>
      <c r="N517" s="18"/>
      <c r="O517" s="18"/>
      <c r="P517" s="18"/>
      <c r="Q517" s="18"/>
      <c r="R517" s="18"/>
      <c r="S517" s="18"/>
      <c r="T517" s="18"/>
      <c r="U517" s="18"/>
    </row>
    <row r="518" spans="1:21" ht="15">
      <c r="A518"/>
      <c r="B518"/>
      <c r="C518"/>
      <c r="D518"/>
      <c r="E518"/>
      <c r="F518"/>
      <c r="G518"/>
      <c r="H518"/>
      <c r="I518"/>
      <c r="J518"/>
      <c r="K518"/>
      <c r="L518"/>
      <c r="M518" s="18"/>
      <c r="N518" s="18"/>
      <c r="O518" s="18"/>
      <c r="P518" s="18"/>
      <c r="Q518" s="18"/>
      <c r="R518" s="18"/>
      <c r="S518" s="18"/>
      <c r="T518" s="18"/>
      <c r="U518" s="18"/>
    </row>
    <row r="519" spans="1:21" ht="15">
      <c r="A519"/>
      <c r="B519"/>
      <c r="C519"/>
      <c r="D519"/>
      <c r="E519"/>
      <c r="F519"/>
      <c r="G519"/>
      <c r="H519"/>
      <c r="I519"/>
      <c r="J519"/>
      <c r="K519"/>
      <c r="L519"/>
      <c r="M519" s="18"/>
      <c r="N519" s="18"/>
      <c r="O519" s="18"/>
      <c r="P519" s="18"/>
      <c r="Q519" s="18"/>
      <c r="R519" s="18"/>
      <c r="S519" s="18"/>
      <c r="T519" s="18"/>
      <c r="U519" s="18"/>
    </row>
    <row r="520" spans="1:21" ht="15">
      <c r="A520"/>
      <c r="B520"/>
      <c r="C520"/>
      <c r="D520"/>
      <c r="E520"/>
      <c r="F520"/>
      <c r="G520"/>
      <c r="H520"/>
      <c r="I520"/>
      <c r="J520"/>
      <c r="K520"/>
      <c r="L520"/>
      <c r="M520" s="18"/>
      <c r="N520" s="18"/>
      <c r="O520" s="18"/>
      <c r="P520" s="18"/>
      <c r="Q520" s="18"/>
      <c r="R520" s="18"/>
      <c r="S520" s="18"/>
      <c r="T520" s="18"/>
      <c r="U520" s="18"/>
    </row>
    <row r="521" spans="1:21" ht="15">
      <c r="A521"/>
      <c r="B521"/>
      <c r="C521"/>
      <c r="D521"/>
      <c r="E521"/>
      <c r="F521"/>
      <c r="G521"/>
      <c r="H521"/>
      <c r="I521"/>
      <c r="J521"/>
      <c r="K521"/>
      <c r="L521"/>
      <c r="M521" s="18"/>
      <c r="N521" s="18"/>
      <c r="O521" s="18"/>
      <c r="P521" s="18"/>
      <c r="Q521" s="18"/>
      <c r="R521" s="18"/>
      <c r="S521" s="18"/>
      <c r="T521" s="18"/>
      <c r="U521" s="18"/>
    </row>
    <row r="522" spans="1:21" ht="15">
      <c r="A522"/>
      <c r="B522"/>
      <c r="C522"/>
      <c r="D522"/>
      <c r="E522"/>
      <c r="F522"/>
      <c r="G522"/>
      <c r="H522"/>
      <c r="I522"/>
      <c r="J522"/>
      <c r="K522"/>
      <c r="L522"/>
      <c r="M522" s="18"/>
      <c r="N522" s="18"/>
      <c r="O522" s="18"/>
      <c r="P522" s="18"/>
      <c r="Q522" s="18"/>
      <c r="R522" s="18"/>
      <c r="S522" s="18"/>
      <c r="T522" s="18"/>
      <c r="U522" s="18"/>
    </row>
    <row r="523" spans="1:21" ht="15">
      <c r="A523"/>
      <c r="B523"/>
      <c r="C523"/>
      <c r="D523"/>
      <c r="E523"/>
      <c r="F523"/>
      <c r="G523"/>
      <c r="H523"/>
      <c r="I523"/>
      <c r="J523"/>
      <c r="K523"/>
      <c r="L523"/>
      <c r="M523" s="18"/>
      <c r="N523" s="18"/>
      <c r="O523" s="18"/>
      <c r="P523" s="18"/>
      <c r="Q523" s="18"/>
      <c r="R523" s="18"/>
      <c r="S523" s="18"/>
      <c r="T523" s="18"/>
      <c r="U523" s="18"/>
    </row>
    <row r="524" spans="1:21" ht="15">
      <c r="A524"/>
      <c r="B524"/>
      <c r="C524"/>
      <c r="D524"/>
      <c r="E524"/>
      <c r="F524"/>
      <c r="G524"/>
      <c r="H524"/>
      <c r="I524"/>
      <c r="J524"/>
      <c r="K524"/>
      <c r="L524"/>
      <c r="M524" s="18"/>
      <c r="N524" s="18"/>
      <c r="O524" s="18"/>
      <c r="P524" s="18"/>
      <c r="Q524" s="18"/>
      <c r="R524" s="18"/>
      <c r="S524" s="18"/>
      <c r="T524" s="18"/>
      <c r="U524" s="18"/>
    </row>
    <row r="525" spans="1:21" ht="15">
      <c r="A525"/>
      <c r="B525"/>
      <c r="C525"/>
      <c r="D525"/>
      <c r="E525"/>
      <c r="F525"/>
      <c r="G525"/>
      <c r="H525"/>
      <c r="I525"/>
      <c r="J525"/>
      <c r="K525"/>
      <c r="L525"/>
      <c r="M525" s="18"/>
      <c r="N525" s="18"/>
      <c r="O525" s="18"/>
      <c r="P525" s="18"/>
      <c r="Q525" s="18"/>
      <c r="R525" s="18"/>
      <c r="S525" s="18"/>
      <c r="T525" s="18"/>
      <c r="U525" s="18"/>
    </row>
    <row r="526" spans="1:21" ht="15">
      <c r="A526"/>
      <c r="B526"/>
      <c r="C526"/>
      <c r="D526"/>
      <c r="E526"/>
      <c r="F526"/>
      <c r="G526"/>
      <c r="H526"/>
      <c r="I526"/>
      <c r="J526"/>
      <c r="K526"/>
      <c r="L526"/>
      <c r="M526" s="18"/>
      <c r="N526" s="18"/>
      <c r="O526" s="18"/>
      <c r="P526" s="18"/>
      <c r="Q526" s="18"/>
      <c r="R526" s="18"/>
      <c r="S526" s="18"/>
      <c r="T526" s="18"/>
      <c r="U526" s="18"/>
    </row>
    <row r="527" spans="1:21" ht="15">
      <c r="A527"/>
      <c r="B527"/>
      <c r="C527"/>
      <c r="D527"/>
      <c r="E527"/>
      <c r="F527"/>
      <c r="G527"/>
      <c r="H527"/>
      <c r="I527"/>
      <c r="J527"/>
      <c r="K527"/>
      <c r="L527"/>
      <c r="M527" s="18"/>
      <c r="N527" s="18"/>
      <c r="O527" s="18"/>
      <c r="P527" s="18"/>
      <c r="Q527" s="18"/>
      <c r="R527" s="18"/>
      <c r="S527" s="18"/>
      <c r="T527" s="18"/>
      <c r="U527" s="18"/>
    </row>
    <row r="528" spans="1:21" ht="15">
      <c r="A528"/>
      <c r="B528"/>
      <c r="C528"/>
      <c r="D528"/>
      <c r="E528"/>
      <c r="F528"/>
      <c r="G528"/>
      <c r="H528"/>
      <c r="I528"/>
      <c r="J528"/>
      <c r="K528"/>
      <c r="L528"/>
      <c r="M528" s="18"/>
      <c r="N528" s="18"/>
      <c r="O528" s="18"/>
      <c r="P528" s="18"/>
      <c r="Q528" s="18"/>
      <c r="R528" s="18"/>
      <c r="S528" s="18"/>
      <c r="T528" s="18"/>
      <c r="U528" s="18"/>
    </row>
    <row r="529" spans="1:21" ht="15">
      <c r="A529"/>
      <c r="B529"/>
      <c r="C529"/>
      <c r="D529"/>
      <c r="E529"/>
      <c r="F529"/>
      <c r="G529"/>
      <c r="H529"/>
      <c r="I529"/>
      <c r="J529"/>
      <c r="K529"/>
      <c r="L529"/>
      <c r="M529" s="18"/>
      <c r="N529" s="18"/>
      <c r="O529" s="18"/>
      <c r="P529" s="18"/>
      <c r="Q529" s="18"/>
      <c r="R529" s="18"/>
      <c r="S529" s="18"/>
      <c r="T529" s="18"/>
      <c r="U529" s="18"/>
    </row>
    <row r="530" spans="1:21" ht="15">
      <c r="A530"/>
      <c r="B530"/>
      <c r="C530"/>
      <c r="D530"/>
      <c r="E530"/>
      <c r="F530"/>
      <c r="G530"/>
      <c r="H530"/>
      <c r="I530"/>
      <c r="J530"/>
      <c r="K530"/>
      <c r="L530"/>
      <c r="M530" s="18"/>
      <c r="N530" s="18"/>
      <c r="O530" s="18"/>
      <c r="P530" s="18"/>
      <c r="Q530" s="18"/>
      <c r="R530" s="18"/>
      <c r="S530" s="18"/>
      <c r="T530" s="18"/>
      <c r="U530" s="18"/>
    </row>
    <row r="531" spans="1:21" ht="15">
      <c r="A531"/>
      <c r="B531"/>
      <c r="C531"/>
      <c r="D531"/>
      <c r="E531"/>
      <c r="F531"/>
      <c r="G531"/>
      <c r="H531"/>
      <c r="I531"/>
      <c r="J531"/>
      <c r="K531"/>
      <c r="L531"/>
      <c r="M531" s="18"/>
      <c r="N531" s="18"/>
      <c r="O531" s="18"/>
      <c r="P531" s="18"/>
      <c r="Q531" s="18"/>
      <c r="R531" s="18"/>
      <c r="S531" s="18"/>
      <c r="T531" s="18"/>
      <c r="U531" s="18"/>
    </row>
    <row r="532" spans="1:21" ht="15">
      <c r="A532"/>
      <c r="B532"/>
      <c r="C532"/>
      <c r="D532"/>
      <c r="E532"/>
      <c r="F532"/>
      <c r="G532"/>
      <c r="H532"/>
      <c r="I532"/>
      <c r="J532"/>
      <c r="K532"/>
      <c r="L532"/>
      <c r="M532" s="18"/>
      <c r="N532" s="18"/>
      <c r="O532" s="18"/>
      <c r="P532" s="18"/>
      <c r="Q532" s="18"/>
      <c r="R532" s="18"/>
      <c r="S532" s="18"/>
      <c r="T532" s="18"/>
      <c r="U532" s="18"/>
    </row>
    <row r="533" spans="1:21" ht="15">
      <c r="A533"/>
      <c r="B533"/>
      <c r="C533"/>
      <c r="D533"/>
      <c r="E533"/>
      <c r="F533"/>
      <c r="G533"/>
      <c r="H533"/>
      <c r="I533"/>
      <c r="J533"/>
      <c r="K533"/>
      <c r="L533"/>
      <c r="M533" s="18"/>
      <c r="N533" s="18"/>
      <c r="O533" s="18"/>
      <c r="P533" s="18"/>
      <c r="Q533" s="18"/>
      <c r="R533" s="18"/>
      <c r="S533" s="18"/>
      <c r="T533" s="18"/>
      <c r="U533" s="18"/>
    </row>
    <row r="534" spans="1:21" ht="15">
      <c r="A534"/>
      <c r="B534"/>
      <c r="C534"/>
      <c r="D534"/>
      <c r="E534"/>
      <c r="F534"/>
      <c r="G534"/>
      <c r="H534"/>
      <c r="I534"/>
      <c r="J534"/>
      <c r="K534"/>
      <c r="L534"/>
      <c r="M534" s="18"/>
      <c r="N534" s="18"/>
      <c r="O534" s="18"/>
      <c r="P534" s="18"/>
      <c r="Q534" s="18"/>
      <c r="R534" s="18"/>
      <c r="S534" s="18"/>
      <c r="T534" s="18"/>
      <c r="U534" s="18"/>
    </row>
    <row r="535" spans="1:21" ht="15">
      <c r="A535"/>
      <c r="B535"/>
      <c r="C535"/>
      <c r="D535"/>
      <c r="E535"/>
      <c r="F535"/>
      <c r="G535"/>
      <c r="H535"/>
      <c r="I535"/>
      <c r="J535"/>
      <c r="K535"/>
      <c r="L535"/>
      <c r="M535" s="18"/>
      <c r="N535" s="18"/>
      <c r="O535" s="18"/>
      <c r="P535" s="18"/>
      <c r="Q535" s="18"/>
      <c r="R535" s="18"/>
      <c r="S535" s="18"/>
      <c r="T535" s="18"/>
      <c r="U535" s="18"/>
    </row>
    <row r="536" spans="1:21" ht="15">
      <c r="A536"/>
      <c r="B536"/>
      <c r="C536"/>
      <c r="D536"/>
      <c r="E536"/>
      <c r="F536"/>
      <c r="G536"/>
      <c r="H536"/>
      <c r="I536"/>
      <c r="J536"/>
      <c r="K536"/>
      <c r="L536"/>
      <c r="M536" s="18"/>
      <c r="N536" s="18"/>
      <c r="O536" s="18"/>
      <c r="P536" s="18"/>
      <c r="Q536" s="18"/>
      <c r="R536" s="18"/>
      <c r="S536" s="18"/>
      <c r="T536" s="18"/>
      <c r="U536" s="18"/>
    </row>
    <row r="537" spans="1:21" ht="15">
      <c r="A537"/>
      <c r="B537"/>
      <c r="C537"/>
      <c r="D537"/>
      <c r="E537"/>
      <c r="F537"/>
      <c r="G537"/>
      <c r="H537"/>
      <c r="I537"/>
      <c r="J537"/>
      <c r="K537"/>
      <c r="L537"/>
      <c r="M537" s="18"/>
      <c r="N537" s="18"/>
      <c r="O537" s="18"/>
      <c r="P537" s="18"/>
      <c r="Q537" s="18"/>
      <c r="R537" s="18"/>
      <c r="S537" s="18"/>
      <c r="T537" s="18"/>
      <c r="U537" s="18"/>
    </row>
    <row r="538" spans="1:21" ht="15">
      <c r="A538"/>
      <c r="B538"/>
      <c r="C538"/>
      <c r="D538"/>
      <c r="E538"/>
      <c r="F538"/>
      <c r="G538"/>
      <c r="H538"/>
      <c r="I538"/>
      <c r="J538"/>
      <c r="K538"/>
      <c r="L538"/>
      <c r="M538" s="18"/>
      <c r="N538" s="18"/>
      <c r="O538" s="18"/>
      <c r="P538" s="18"/>
      <c r="Q538" s="18"/>
      <c r="R538" s="18"/>
      <c r="S538" s="18"/>
      <c r="T538" s="18"/>
      <c r="U538" s="18"/>
    </row>
    <row r="539" spans="1:21" ht="15">
      <c r="A539"/>
      <c r="B539"/>
      <c r="C539"/>
      <c r="D539"/>
      <c r="E539"/>
      <c r="F539"/>
      <c r="G539"/>
      <c r="H539"/>
      <c r="I539"/>
      <c r="J539"/>
      <c r="K539"/>
      <c r="L539"/>
      <c r="M539" s="18"/>
      <c r="N539" s="18"/>
      <c r="O539" s="18"/>
      <c r="P539" s="18"/>
      <c r="Q539" s="18"/>
      <c r="R539" s="18"/>
      <c r="S539" s="18"/>
      <c r="T539" s="18"/>
      <c r="U539" s="18"/>
    </row>
    <row r="540" spans="1:21" ht="15">
      <c r="A540"/>
      <c r="B540"/>
      <c r="C540"/>
      <c r="D540"/>
      <c r="E540"/>
      <c r="F540"/>
      <c r="G540"/>
      <c r="H540"/>
      <c r="I540"/>
      <c r="J540"/>
      <c r="K540"/>
      <c r="L540"/>
      <c r="M540" s="18"/>
      <c r="N540" s="18"/>
      <c r="O540" s="18"/>
      <c r="P540" s="18"/>
      <c r="Q540" s="18"/>
      <c r="R540" s="18"/>
      <c r="S540" s="18"/>
      <c r="T540" s="18"/>
      <c r="U540" s="18"/>
    </row>
    <row r="541" spans="1:21" ht="15">
      <c r="A541"/>
      <c r="B541"/>
      <c r="C541"/>
      <c r="D541"/>
      <c r="E541"/>
      <c r="F541"/>
      <c r="G541"/>
      <c r="H541"/>
      <c r="I541"/>
      <c r="J541"/>
      <c r="K541"/>
      <c r="L541"/>
      <c r="M541" s="18"/>
      <c r="N541" s="18"/>
      <c r="O541" s="18"/>
      <c r="P541" s="18"/>
      <c r="Q541" s="18"/>
      <c r="R541" s="18"/>
      <c r="S541" s="18"/>
      <c r="T541" s="18"/>
      <c r="U541" s="18"/>
    </row>
    <row r="542" spans="1:21" ht="15">
      <c r="A542"/>
      <c r="B542"/>
      <c r="C542"/>
      <c r="D542"/>
      <c r="E542"/>
      <c r="F542"/>
      <c r="G542"/>
      <c r="H542"/>
      <c r="I542"/>
      <c r="J542"/>
      <c r="K542"/>
      <c r="L542"/>
      <c r="M542" s="18"/>
      <c r="N542" s="18"/>
      <c r="O542" s="18"/>
      <c r="P542" s="18"/>
      <c r="Q542" s="18"/>
      <c r="R542" s="18"/>
      <c r="S542" s="18"/>
      <c r="T542" s="18"/>
      <c r="U542" s="18"/>
    </row>
    <row r="543" spans="1:21" ht="15">
      <c r="A543"/>
      <c r="B543"/>
      <c r="C543"/>
      <c r="D543"/>
      <c r="E543"/>
      <c r="F543"/>
      <c r="G543"/>
      <c r="H543"/>
      <c r="I543"/>
      <c r="J543"/>
      <c r="K543"/>
      <c r="L543"/>
      <c r="M543" s="18"/>
      <c r="N543" s="18"/>
      <c r="O543" s="18"/>
      <c r="P543" s="18"/>
      <c r="Q543" s="18"/>
      <c r="R543" s="18"/>
      <c r="S543" s="18"/>
      <c r="T543" s="18"/>
      <c r="U543" s="18"/>
    </row>
    <row r="544" spans="1:21" ht="15">
      <c r="A544"/>
      <c r="B544"/>
      <c r="C544"/>
      <c r="D544"/>
      <c r="E544"/>
      <c r="F544"/>
      <c r="G544"/>
      <c r="H544"/>
      <c r="I544"/>
      <c r="J544"/>
      <c r="K544"/>
      <c r="L544"/>
      <c r="M544" s="18"/>
      <c r="N544" s="18"/>
      <c r="O544" s="18"/>
      <c r="P544" s="18"/>
      <c r="Q544" s="18"/>
      <c r="R544" s="18"/>
      <c r="S544" s="18"/>
      <c r="T544" s="18"/>
      <c r="U544" s="18"/>
    </row>
    <row r="545" spans="1:21" ht="15">
      <c r="A545"/>
      <c r="B545"/>
      <c r="C545"/>
      <c r="D545"/>
      <c r="E545"/>
      <c r="F545"/>
      <c r="G545"/>
      <c r="H545"/>
      <c r="I545"/>
      <c r="J545"/>
      <c r="K545"/>
      <c r="L545"/>
      <c r="M545" s="18"/>
      <c r="N545" s="18"/>
      <c r="O545" s="18"/>
      <c r="P545" s="18"/>
      <c r="Q545" s="18"/>
      <c r="R545" s="18"/>
      <c r="S545" s="18"/>
      <c r="T545" s="18"/>
      <c r="U545" s="18"/>
    </row>
    <row r="546" spans="1:21" ht="15">
      <c r="A546"/>
      <c r="B546"/>
      <c r="C546"/>
      <c r="D546"/>
      <c r="E546"/>
      <c r="F546"/>
      <c r="G546"/>
      <c r="H546"/>
      <c r="I546"/>
      <c r="J546"/>
      <c r="K546"/>
      <c r="L546"/>
      <c r="M546" s="18"/>
      <c r="N546" s="18"/>
      <c r="O546" s="18"/>
      <c r="P546" s="18"/>
      <c r="Q546" s="18"/>
      <c r="R546" s="18"/>
      <c r="S546" s="18"/>
      <c r="T546" s="18"/>
      <c r="U546" s="18"/>
    </row>
    <row r="547" spans="1:21" ht="15">
      <c r="A547"/>
      <c r="B547"/>
      <c r="C547"/>
      <c r="D547"/>
      <c r="E547"/>
      <c r="F547"/>
      <c r="G547"/>
      <c r="H547"/>
      <c r="I547"/>
      <c r="J547"/>
      <c r="K547"/>
      <c r="L547"/>
      <c r="M547" s="18"/>
      <c r="N547" s="18"/>
      <c r="O547" s="18"/>
      <c r="P547" s="18"/>
      <c r="Q547" s="18"/>
      <c r="R547" s="18"/>
      <c r="S547" s="18"/>
      <c r="T547" s="18"/>
      <c r="U547" s="18"/>
    </row>
    <row r="548" spans="1:21" ht="15">
      <c r="A548"/>
      <c r="B548"/>
      <c r="C548"/>
      <c r="D548"/>
      <c r="E548"/>
      <c r="F548"/>
      <c r="G548"/>
      <c r="H548"/>
      <c r="I548"/>
      <c r="J548"/>
      <c r="K548"/>
      <c r="L548"/>
      <c r="M548" s="18"/>
      <c r="N548" s="18"/>
      <c r="O548" s="18"/>
      <c r="P548" s="18"/>
      <c r="Q548" s="18"/>
      <c r="R548" s="18"/>
      <c r="S548" s="18"/>
      <c r="T548" s="18"/>
      <c r="U548" s="18"/>
    </row>
    <row r="549" spans="1:21" ht="15">
      <c r="A549"/>
      <c r="B549"/>
      <c r="C549"/>
      <c r="D549"/>
      <c r="E549"/>
      <c r="F549"/>
      <c r="G549"/>
      <c r="H549"/>
      <c r="I549"/>
      <c r="J549"/>
      <c r="K549"/>
      <c r="L549"/>
      <c r="M549" s="18"/>
      <c r="N549" s="18"/>
      <c r="O549" s="18"/>
      <c r="P549" s="18"/>
      <c r="Q549" s="18"/>
      <c r="R549" s="18"/>
      <c r="S549" s="18"/>
      <c r="T549" s="18"/>
      <c r="U549" s="18"/>
    </row>
    <row r="550" spans="1:21" ht="15">
      <c r="A550"/>
      <c r="B550"/>
      <c r="C550"/>
      <c r="D550"/>
      <c r="E550"/>
      <c r="F550"/>
      <c r="G550"/>
      <c r="H550"/>
      <c r="I550"/>
      <c r="J550"/>
      <c r="K550"/>
      <c r="L550"/>
      <c r="M550" s="18"/>
      <c r="N550" s="18"/>
      <c r="O550" s="18"/>
      <c r="P550" s="18"/>
      <c r="Q550" s="18"/>
      <c r="R550" s="18"/>
      <c r="S550" s="18"/>
      <c r="T550" s="18"/>
      <c r="U550" s="18"/>
    </row>
    <row r="551" spans="1:21" ht="15">
      <c r="A551"/>
      <c r="B551"/>
      <c r="C551"/>
      <c r="D551"/>
      <c r="E551"/>
      <c r="F551"/>
      <c r="G551"/>
      <c r="H551"/>
      <c r="I551"/>
      <c r="J551"/>
      <c r="K551"/>
      <c r="L551"/>
      <c r="M551" s="18"/>
      <c r="N551" s="18"/>
      <c r="O551" s="18"/>
      <c r="P551" s="18"/>
      <c r="Q551" s="18"/>
      <c r="R551" s="18"/>
      <c r="S551" s="18"/>
      <c r="T551" s="18"/>
      <c r="U551" s="18"/>
    </row>
    <row r="552" spans="1:21" ht="15">
      <c r="A552"/>
      <c r="B552"/>
      <c r="C552"/>
      <c r="D552"/>
      <c r="E552"/>
      <c r="F552"/>
      <c r="G552"/>
      <c r="H552"/>
      <c r="I552"/>
      <c r="J552"/>
      <c r="K552"/>
      <c r="L552"/>
      <c r="M552" s="18"/>
      <c r="N552" s="18"/>
      <c r="O552" s="18"/>
      <c r="P552" s="18"/>
      <c r="Q552" s="18"/>
      <c r="R552" s="18"/>
      <c r="S552" s="18"/>
      <c r="T552" s="18"/>
      <c r="U552" s="18"/>
    </row>
    <row r="553" spans="1:21" ht="15">
      <c r="A553"/>
      <c r="B553"/>
      <c r="C553"/>
      <c r="D553"/>
      <c r="E553"/>
      <c r="F553"/>
      <c r="G553"/>
      <c r="H553"/>
      <c r="I553"/>
      <c r="J553"/>
      <c r="K553"/>
      <c r="L553"/>
      <c r="M553" s="18"/>
      <c r="N553" s="18"/>
      <c r="O553" s="18"/>
      <c r="P553" s="18"/>
      <c r="Q553" s="18"/>
      <c r="R553" s="18"/>
      <c r="S553" s="18"/>
      <c r="T553" s="18"/>
      <c r="U553" s="18"/>
    </row>
    <row r="554" spans="1:21" ht="15">
      <c r="A554"/>
      <c r="B554"/>
      <c r="C554"/>
      <c r="D554"/>
      <c r="E554"/>
      <c r="F554"/>
      <c r="G554"/>
      <c r="H554"/>
      <c r="I554"/>
      <c r="J554"/>
      <c r="K554"/>
      <c r="L554"/>
      <c r="M554" s="18"/>
      <c r="N554" s="18"/>
      <c r="O554" s="18"/>
      <c r="P554" s="18"/>
      <c r="Q554" s="18"/>
      <c r="R554" s="18"/>
      <c r="S554" s="18"/>
      <c r="T554" s="18"/>
      <c r="U554" s="18"/>
    </row>
    <row r="555" spans="1:21" ht="15">
      <c r="A555"/>
      <c r="B555"/>
      <c r="C555"/>
      <c r="D555"/>
      <c r="E555"/>
      <c r="F555"/>
      <c r="G555"/>
      <c r="H555"/>
      <c r="I555"/>
      <c r="J555"/>
      <c r="K555"/>
      <c r="L555"/>
      <c r="M555" s="18"/>
      <c r="N555" s="18"/>
      <c r="O555" s="18"/>
      <c r="P555" s="18"/>
      <c r="Q555" s="18"/>
      <c r="R555" s="18"/>
      <c r="S555" s="18"/>
      <c r="T555" s="18"/>
      <c r="U555" s="18"/>
    </row>
    <row r="556" spans="1:21" ht="15">
      <c r="A556"/>
      <c r="B556"/>
      <c r="C556"/>
      <c r="D556"/>
      <c r="E556"/>
      <c r="F556"/>
      <c r="G556"/>
      <c r="H556"/>
      <c r="I556"/>
      <c r="J556"/>
      <c r="K556"/>
      <c r="L556"/>
      <c r="M556" s="18"/>
      <c r="N556" s="18"/>
      <c r="O556" s="18"/>
      <c r="P556" s="18"/>
      <c r="Q556" s="18"/>
      <c r="R556" s="18"/>
      <c r="S556" s="18"/>
      <c r="T556" s="18"/>
      <c r="U556" s="18"/>
    </row>
    <row r="557" spans="1:21" ht="15">
      <c r="A557"/>
      <c r="B557"/>
      <c r="C557"/>
      <c r="D557"/>
      <c r="E557"/>
      <c r="F557"/>
      <c r="G557"/>
      <c r="H557"/>
      <c r="I557"/>
      <c r="J557"/>
      <c r="K557"/>
      <c r="L557"/>
      <c r="M557" s="18"/>
      <c r="N557" s="18"/>
      <c r="O557" s="18"/>
      <c r="P557" s="18"/>
      <c r="Q557" s="18"/>
      <c r="R557" s="18"/>
      <c r="S557" s="18"/>
      <c r="T557" s="18"/>
      <c r="U557" s="18"/>
    </row>
    <row r="558" spans="1:21" ht="15">
      <c r="A558"/>
      <c r="B558"/>
      <c r="C558"/>
      <c r="D558"/>
      <c r="E558"/>
      <c r="F558"/>
      <c r="G558"/>
      <c r="H558"/>
      <c r="I558"/>
      <c r="J558"/>
      <c r="K558"/>
      <c r="L558"/>
      <c r="M558" s="18"/>
      <c r="N558" s="18"/>
      <c r="O558" s="18"/>
      <c r="P558" s="18"/>
      <c r="Q558" s="18"/>
      <c r="R558" s="18"/>
      <c r="S558" s="18"/>
      <c r="T558" s="18"/>
      <c r="U558" s="18"/>
    </row>
    <row r="559" spans="1:21" ht="15">
      <c r="A559"/>
      <c r="B559"/>
      <c r="C559"/>
      <c r="D559"/>
      <c r="E559"/>
      <c r="F559"/>
      <c r="G559"/>
      <c r="H559"/>
      <c r="I559"/>
      <c r="J559"/>
      <c r="K559"/>
      <c r="L559"/>
      <c r="M559" s="18"/>
      <c r="N559" s="18"/>
      <c r="O559" s="18"/>
      <c r="P559" s="18"/>
      <c r="Q559" s="18"/>
      <c r="R559" s="18"/>
      <c r="S559" s="18"/>
      <c r="T559" s="18"/>
      <c r="U559" s="18"/>
    </row>
    <row r="560" spans="1:21" ht="15">
      <c r="A560"/>
      <c r="B560"/>
      <c r="C560"/>
      <c r="D560"/>
      <c r="E560"/>
      <c r="F560"/>
      <c r="G560"/>
      <c r="H560"/>
      <c r="I560"/>
      <c r="J560"/>
      <c r="K560"/>
      <c r="L560"/>
      <c r="M560" s="18"/>
      <c r="N560" s="18"/>
      <c r="O560" s="18"/>
      <c r="P560" s="18"/>
      <c r="Q560" s="18"/>
      <c r="R560" s="18"/>
      <c r="S560" s="18"/>
      <c r="T560" s="18"/>
      <c r="U560" s="18"/>
    </row>
    <row r="561" spans="1:21" ht="15">
      <c r="A561"/>
      <c r="B561"/>
      <c r="C561"/>
      <c r="D561"/>
      <c r="E561"/>
      <c r="F561"/>
      <c r="G561"/>
      <c r="H561"/>
      <c r="I561"/>
      <c r="J561"/>
      <c r="K561"/>
      <c r="L561"/>
      <c r="M561" s="18"/>
      <c r="N561" s="18"/>
      <c r="O561" s="18"/>
      <c r="P561" s="18"/>
      <c r="Q561" s="18"/>
      <c r="R561" s="18"/>
      <c r="S561" s="18"/>
      <c r="T561" s="18"/>
      <c r="U561" s="18"/>
    </row>
    <row r="562" spans="1:21" ht="15">
      <c r="A562"/>
      <c r="B562"/>
      <c r="C562"/>
      <c r="D562"/>
      <c r="E562"/>
      <c r="F562"/>
      <c r="G562"/>
      <c r="H562"/>
      <c r="I562"/>
      <c r="J562"/>
      <c r="K562"/>
      <c r="L562"/>
      <c r="M562" s="18"/>
      <c r="N562" s="18"/>
      <c r="O562" s="18"/>
      <c r="P562" s="18"/>
      <c r="Q562" s="18"/>
      <c r="R562" s="18"/>
      <c r="S562" s="18"/>
      <c r="T562" s="18"/>
      <c r="U562" s="18"/>
    </row>
    <row r="563" spans="1:21" ht="15">
      <c r="A563"/>
      <c r="B563"/>
      <c r="C563"/>
      <c r="D563"/>
      <c r="E563"/>
      <c r="F563"/>
      <c r="G563"/>
      <c r="H563"/>
      <c r="I563"/>
      <c r="J563"/>
      <c r="K563"/>
      <c r="L563"/>
      <c r="M563" s="18"/>
      <c r="N563" s="18"/>
      <c r="O563" s="18"/>
      <c r="P563" s="18"/>
      <c r="Q563" s="18"/>
      <c r="R563" s="18"/>
      <c r="S563" s="18"/>
      <c r="T563" s="18"/>
      <c r="U563" s="18"/>
    </row>
    <row r="564" spans="1:21" ht="15">
      <c r="A564"/>
      <c r="B564"/>
      <c r="C564"/>
      <c r="D564"/>
      <c r="E564"/>
      <c r="F564"/>
      <c r="G564"/>
      <c r="H564"/>
      <c r="I564"/>
      <c r="J564"/>
      <c r="K564"/>
      <c r="L564"/>
      <c r="M564" s="18"/>
      <c r="N564" s="18"/>
      <c r="O564" s="18"/>
      <c r="P564" s="18"/>
      <c r="Q564" s="18"/>
      <c r="R564" s="18"/>
      <c r="S564" s="18"/>
      <c r="T564" s="18"/>
      <c r="U564" s="18"/>
    </row>
    <row r="565" spans="1:21" ht="15">
      <c r="A565"/>
      <c r="B565"/>
      <c r="C565"/>
      <c r="D565"/>
      <c r="E565"/>
      <c r="F565"/>
      <c r="G565"/>
      <c r="H565"/>
      <c r="I565"/>
      <c r="J565"/>
      <c r="K565"/>
      <c r="L565"/>
      <c r="M565" s="18"/>
      <c r="N565" s="18"/>
      <c r="O565" s="18"/>
      <c r="P565" s="18"/>
      <c r="Q565" s="18"/>
      <c r="R565" s="18"/>
      <c r="S565" s="18"/>
      <c r="T565" s="18"/>
      <c r="U565" s="18"/>
    </row>
    <row r="566" spans="1:21" ht="15">
      <c r="A566"/>
      <c r="B566"/>
      <c r="C566"/>
      <c r="D566"/>
      <c r="E566"/>
      <c r="F566"/>
      <c r="G566"/>
      <c r="H566"/>
      <c r="I566"/>
      <c r="J566"/>
      <c r="K566"/>
      <c r="L566"/>
      <c r="M566" s="18"/>
      <c r="N566" s="18"/>
      <c r="O566" s="18"/>
      <c r="P566" s="18"/>
      <c r="Q566" s="18"/>
      <c r="R566" s="18"/>
      <c r="S566" s="18"/>
      <c r="T566" s="18"/>
      <c r="U566" s="18"/>
    </row>
    <row r="567" spans="1:21" ht="15">
      <c r="A567"/>
      <c r="B567"/>
      <c r="C567"/>
      <c r="D567"/>
      <c r="E567"/>
      <c r="F567"/>
      <c r="G567"/>
      <c r="H567"/>
      <c r="I567"/>
      <c r="J567"/>
      <c r="K567"/>
      <c r="L567"/>
      <c r="M567" s="18"/>
      <c r="N567" s="18"/>
      <c r="O567" s="18"/>
      <c r="P567" s="18"/>
      <c r="Q567" s="18"/>
      <c r="R567" s="18"/>
      <c r="S567" s="18"/>
      <c r="T567" s="18"/>
      <c r="U567" s="18"/>
    </row>
    <row r="568" spans="1:21" ht="15">
      <c r="A568"/>
      <c r="B568"/>
      <c r="C568"/>
      <c r="D568"/>
      <c r="E568"/>
      <c r="F568"/>
      <c r="G568"/>
      <c r="H568"/>
      <c r="I568"/>
      <c r="J568"/>
      <c r="K568"/>
      <c r="L568"/>
      <c r="M568" s="18"/>
      <c r="N568" s="18"/>
      <c r="O568" s="18"/>
      <c r="P568" s="18"/>
      <c r="Q568" s="18"/>
      <c r="R568" s="18"/>
      <c r="S568" s="18"/>
      <c r="T568" s="18"/>
      <c r="U568" s="18"/>
    </row>
    <row r="569" spans="1:21" ht="15">
      <c r="A569"/>
      <c r="B569"/>
      <c r="C569"/>
      <c r="D569"/>
      <c r="E569"/>
      <c r="F569"/>
      <c r="G569"/>
      <c r="H569"/>
      <c r="I569"/>
      <c r="J569"/>
      <c r="K569"/>
      <c r="L569"/>
      <c r="M569" s="18"/>
      <c r="N569" s="18"/>
      <c r="O569" s="18"/>
      <c r="P569" s="18"/>
      <c r="Q569" s="18"/>
      <c r="R569" s="18"/>
      <c r="S569" s="18"/>
      <c r="T569" s="18"/>
      <c r="U569" s="18"/>
    </row>
    <row r="570" spans="1:21" ht="15">
      <c r="A570"/>
      <c r="B570"/>
      <c r="C570"/>
      <c r="D570"/>
      <c r="E570"/>
      <c r="F570"/>
      <c r="G570"/>
      <c r="H570"/>
      <c r="I570"/>
      <c r="J570"/>
      <c r="K570"/>
      <c r="L570"/>
      <c r="M570" s="18"/>
      <c r="N570" s="18"/>
      <c r="O570" s="18"/>
      <c r="P570" s="18"/>
      <c r="Q570" s="18"/>
      <c r="R570" s="18"/>
      <c r="S570" s="18"/>
      <c r="T570" s="18"/>
      <c r="U570" s="18"/>
    </row>
    <row r="571" spans="1:21" ht="15">
      <c r="A571"/>
      <c r="B571"/>
      <c r="C571"/>
      <c r="D571"/>
      <c r="E571"/>
      <c r="F571"/>
      <c r="G571"/>
      <c r="H571"/>
      <c r="I571"/>
      <c r="J571"/>
      <c r="K571"/>
      <c r="L571"/>
      <c r="M571" s="18"/>
      <c r="N571" s="18"/>
      <c r="O571" s="18"/>
      <c r="P571" s="18"/>
      <c r="Q571" s="18"/>
      <c r="R571" s="18"/>
      <c r="S571" s="18"/>
      <c r="T571" s="18"/>
      <c r="U571" s="18"/>
    </row>
    <row r="572" spans="1:21" ht="15">
      <c r="A572"/>
      <c r="B572"/>
      <c r="C572"/>
      <c r="D572"/>
      <c r="E572"/>
      <c r="F572"/>
      <c r="G572"/>
      <c r="H572"/>
      <c r="I572"/>
      <c r="J572"/>
      <c r="K572"/>
      <c r="L572"/>
      <c r="M572" s="18"/>
      <c r="N572" s="18"/>
      <c r="O572" s="18"/>
      <c r="P572" s="18"/>
      <c r="Q572" s="18"/>
      <c r="R572" s="18"/>
      <c r="S572" s="18"/>
      <c r="T572" s="18"/>
      <c r="U572" s="18"/>
    </row>
    <row r="573" spans="1:21" ht="15">
      <c r="A573"/>
      <c r="B573"/>
      <c r="C573"/>
      <c r="D573"/>
      <c r="E573"/>
      <c r="F573"/>
      <c r="G573"/>
      <c r="H573"/>
      <c r="I573"/>
      <c r="J573"/>
      <c r="K573"/>
      <c r="L573"/>
      <c r="M573" s="18"/>
      <c r="N573" s="18"/>
      <c r="O573" s="18"/>
      <c r="P573" s="18"/>
      <c r="Q573" s="18"/>
      <c r="R573" s="18"/>
      <c r="S573" s="18"/>
      <c r="T573" s="18"/>
      <c r="U573" s="18"/>
    </row>
    <row r="574" spans="1:21" ht="15">
      <c r="A574"/>
      <c r="B574"/>
      <c r="C574"/>
      <c r="D574"/>
      <c r="E574"/>
      <c r="F574"/>
      <c r="G574"/>
      <c r="H574"/>
      <c r="I574"/>
      <c r="J574"/>
      <c r="K574"/>
      <c r="L574"/>
      <c r="M574" s="18"/>
      <c r="N574" s="18"/>
      <c r="O574" s="18"/>
      <c r="P574" s="18"/>
      <c r="Q574" s="18"/>
      <c r="R574" s="18"/>
      <c r="S574" s="18"/>
      <c r="T574" s="18"/>
      <c r="U574" s="18"/>
    </row>
    <row r="575" spans="1:21" ht="15">
      <c r="A575"/>
      <c r="B575"/>
      <c r="C575"/>
      <c r="D575"/>
      <c r="E575"/>
      <c r="F575"/>
      <c r="G575"/>
      <c r="H575"/>
      <c r="I575"/>
      <c r="J575"/>
      <c r="K575"/>
      <c r="L575"/>
      <c r="M575" s="18"/>
      <c r="N575" s="18"/>
      <c r="O575" s="18"/>
      <c r="P575" s="18"/>
      <c r="Q575" s="18"/>
      <c r="R575" s="18"/>
      <c r="S575" s="18"/>
      <c r="T575" s="18"/>
      <c r="U575" s="18"/>
    </row>
    <row r="576" spans="1:21" ht="15">
      <c r="A576"/>
      <c r="B576"/>
      <c r="C576"/>
      <c r="D576"/>
      <c r="E576"/>
      <c r="F576"/>
      <c r="G576"/>
      <c r="H576"/>
      <c r="I576"/>
      <c r="J576"/>
      <c r="K576"/>
      <c r="L576"/>
      <c r="M576" s="18"/>
      <c r="N576" s="18"/>
      <c r="O576" s="18"/>
      <c r="P576" s="18"/>
      <c r="Q576" s="18"/>
      <c r="R576" s="18"/>
      <c r="S576" s="18"/>
      <c r="T576" s="18"/>
      <c r="U576" s="18"/>
    </row>
    <row r="577" spans="1:21" ht="15">
      <c r="A577"/>
      <c r="B577"/>
      <c r="C577"/>
      <c r="D577"/>
      <c r="E577"/>
      <c r="F577"/>
      <c r="G577"/>
      <c r="H577"/>
      <c r="I577"/>
      <c r="J577"/>
      <c r="K577"/>
      <c r="L577"/>
      <c r="M577" s="18"/>
      <c r="N577" s="18"/>
      <c r="O577" s="18"/>
      <c r="P577" s="18"/>
      <c r="Q577" s="18"/>
      <c r="R577" s="18"/>
      <c r="S577" s="18"/>
      <c r="T577" s="18"/>
      <c r="U577" s="18"/>
    </row>
    <row r="578" spans="1:21" ht="15">
      <c r="A578"/>
      <c r="B578"/>
      <c r="C578"/>
      <c r="D578"/>
      <c r="E578"/>
      <c r="F578"/>
      <c r="G578"/>
      <c r="H578"/>
      <c r="I578"/>
      <c r="J578"/>
      <c r="K578"/>
      <c r="L578"/>
      <c r="M578" s="18"/>
      <c r="N578" s="18"/>
      <c r="O578" s="18"/>
      <c r="P578" s="18"/>
      <c r="Q578" s="18"/>
      <c r="R578" s="18"/>
      <c r="S578" s="18"/>
      <c r="T578" s="18"/>
      <c r="U578" s="18"/>
    </row>
    <row r="579" spans="1:21" ht="15">
      <c r="A579"/>
      <c r="B579"/>
      <c r="C579"/>
      <c r="D579"/>
      <c r="E579"/>
      <c r="F579"/>
      <c r="G579"/>
      <c r="H579"/>
      <c r="I579"/>
      <c r="J579"/>
      <c r="K579"/>
      <c r="L579"/>
      <c r="M579" s="18"/>
      <c r="N579" s="18"/>
      <c r="O579" s="18"/>
      <c r="P579" s="18"/>
      <c r="Q579" s="18"/>
      <c r="R579" s="18"/>
      <c r="S579" s="18"/>
      <c r="T579" s="18"/>
      <c r="U579" s="18"/>
    </row>
    <row r="580" spans="1:21" ht="15">
      <c r="A580"/>
      <c r="B580"/>
      <c r="C580"/>
      <c r="D580"/>
      <c r="E580"/>
      <c r="F580"/>
      <c r="G580"/>
      <c r="H580"/>
      <c r="I580"/>
      <c r="J580"/>
      <c r="K580"/>
      <c r="L580"/>
    </row>
    <row r="581" spans="1:21" ht="15">
      <c r="A581"/>
      <c r="B581"/>
      <c r="C581"/>
      <c r="D581"/>
      <c r="E581"/>
      <c r="F581"/>
      <c r="G581"/>
      <c r="H581"/>
      <c r="I581"/>
      <c r="J581"/>
      <c r="K581"/>
      <c r="L581"/>
    </row>
    <row r="582" spans="1:21" ht="15">
      <c r="A582"/>
      <c r="B582"/>
      <c r="C582"/>
      <c r="D582"/>
      <c r="E582"/>
      <c r="F582"/>
      <c r="G582"/>
      <c r="H582"/>
      <c r="I582"/>
      <c r="J582"/>
      <c r="K582"/>
      <c r="L582"/>
    </row>
    <row r="583" spans="1:21" ht="15">
      <c r="A583"/>
      <c r="B583"/>
      <c r="C583"/>
      <c r="D583"/>
      <c r="E583"/>
      <c r="F583"/>
      <c r="G583"/>
      <c r="H583"/>
      <c r="I583"/>
      <c r="J583"/>
      <c r="K583"/>
      <c r="L583"/>
    </row>
    <row r="584" spans="1:21" ht="15">
      <c r="A584"/>
      <c r="B584"/>
      <c r="C584"/>
      <c r="D584"/>
      <c r="E584"/>
      <c r="F584"/>
      <c r="G584"/>
      <c r="H584"/>
      <c r="I584"/>
      <c r="J584"/>
      <c r="K584"/>
      <c r="L584"/>
    </row>
    <row r="585" spans="1:21" ht="15">
      <c r="A585"/>
      <c r="B585"/>
      <c r="C585"/>
      <c r="D585"/>
      <c r="E585"/>
      <c r="F585"/>
      <c r="G585"/>
      <c r="H585"/>
      <c r="I585"/>
      <c r="J585"/>
      <c r="K585"/>
      <c r="L585"/>
    </row>
    <row r="586" spans="1:21" ht="15">
      <c r="A586"/>
      <c r="B586"/>
      <c r="C586"/>
      <c r="D586"/>
      <c r="E586"/>
      <c r="F586"/>
      <c r="G586"/>
      <c r="H586"/>
      <c r="I586"/>
      <c r="J586"/>
      <c r="K586"/>
      <c r="L586"/>
    </row>
    <row r="587" spans="1:21" ht="15">
      <c r="A587"/>
      <c r="B587"/>
      <c r="C587"/>
      <c r="D587"/>
      <c r="E587"/>
      <c r="F587"/>
      <c r="G587"/>
      <c r="H587"/>
      <c r="I587"/>
      <c r="J587"/>
      <c r="K587"/>
      <c r="L587"/>
    </row>
    <row r="588" spans="1:21" ht="15">
      <c r="A588"/>
      <c r="B588"/>
      <c r="C588"/>
      <c r="D588"/>
      <c r="E588"/>
      <c r="F588"/>
      <c r="G588"/>
      <c r="H588"/>
      <c r="I588"/>
      <c r="J588"/>
      <c r="K588"/>
      <c r="L588"/>
    </row>
    <row r="589" spans="1:21" ht="15">
      <c r="A589"/>
      <c r="B589"/>
      <c r="C589"/>
      <c r="D589"/>
      <c r="E589"/>
      <c r="F589"/>
      <c r="G589"/>
      <c r="H589"/>
      <c r="I589"/>
      <c r="J589"/>
      <c r="K589"/>
      <c r="L589"/>
    </row>
    <row r="590" spans="1:21" ht="15">
      <c r="A590"/>
      <c r="B590"/>
      <c r="C590"/>
      <c r="D590"/>
      <c r="E590"/>
      <c r="F590"/>
      <c r="G590"/>
      <c r="H590"/>
      <c r="I590"/>
      <c r="J590"/>
      <c r="K590"/>
      <c r="L590"/>
    </row>
    <row r="591" spans="1:21" ht="15">
      <c r="A591"/>
      <c r="B591"/>
      <c r="C591"/>
      <c r="D591"/>
      <c r="E591"/>
      <c r="F591"/>
      <c r="G591"/>
      <c r="H591"/>
      <c r="I591"/>
      <c r="J591"/>
      <c r="K591"/>
      <c r="L591"/>
    </row>
    <row r="592" spans="1:21" ht="15">
      <c r="A592"/>
      <c r="B592"/>
      <c r="C592"/>
      <c r="D592"/>
      <c r="E592"/>
      <c r="F592"/>
      <c r="G592"/>
      <c r="H592"/>
      <c r="I592"/>
      <c r="J592"/>
      <c r="K592"/>
      <c r="L592"/>
    </row>
    <row r="593" spans="1:12" ht="15">
      <c r="A593"/>
      <c r="B593"/>
      <c r="C593"/>
      <c r="D593"/>
      <c r="E593"/>
      <c r="F593"/>
      <c r="G593"/>
      <c r="H593"/>
      <c r="I593"/>
      <c r="J593"/>
      <c r="K593"/>
      <c r="L593"/>
    </row>
    <row r="594" spans="1:12" ht="15">
      <c r="A594"/>
      <c r="B594"/>
      <c r="C594"/>
      <c r="D594"/>
      <c r="E594"/>
      <c r="F594"/>
      <c r="G594"/>
      <c r="H594"/>
      <c r="I594"/>
      <c r="J594"/>
      <c r="K594"/>
      <c r="L594"/>
    </row>
    <row r="595" spans="1:12" ht="15">
      <c r="A595"/>
      <c r="B595"/>
      <c r="C595"/>
      <c r="D595"/>
      <c r="E595"/>
      <c r="F595"/>
      <c r="G595"/>
      <c r="H595"/>
      <c r="I595"/>
      <c r="J595"/>
      <c r="K595"/>
      <c r="L595"/>
    </row>
    <row r="596" spans="1:12" ht="15">
      <c r="A596"/>
      <c r="B596"/>
      <c r="C596"/>
      <c r="D596"/>
      <c r="E596"/>
      <c r="F596"/>
      <c r="G596"/>
      <c r="H596"/>
      <c r="I596"/>
      <c r="J596"/>
      <c r="K596"/>
      <c r="L596"/>
    </row>
    <row r="597" spans="1:12" ht="15">
      <c r="A597"/>
      <c r="B597"/>
      <c r="C597"/>
      <c r="D597"/>
      <c r="E597"/>
      <c r="F597"/>
      <c r="G597"/>
      <c r="H597"/>
      <c r="I597"/>
      <c r="J597"/>
      <c r="K597"/>
      <c r="L597"/>
    </row>
    <row r="598" spans="1:12" ht="15">
      <c r="A598"/>
      <c r="B598"/>
      <c r="C598"/>
      <c r="D598"/>
      <c r="E598"/>
      <c r="F598"/>
      <c r="G598"/>
      <c r="H598"/>
      <c r="I598"/>
      <c r="J598"/>
      <c r="K598"/>
      <c r="L598"/>
    </row>
    <row r="599" spans="1:12" ht="15">
      <c r="A599"/>
      <c r="B599"/>
      <c r="C599"/>
      <c r="D599"/>
      <c r="E599"/>
      <c r="F599"/>
      <c r="G599"/>
      <c r="H599"/>
      <c r="I599"/>
      <c r="J599"/>
      <c r="K599"/>
      <c r="L599"/>
    </row>
    <row r="600" spans="1:12" ht="15">
      <c r="A600"/>
      <c r="B600"/>
      <c r="C600"/>
      <c r="D600"/>
      <c r="E600"/>
      <c r="F600"/>
      <c r="G600"/>
      <c r="H600"/>
      <c r="I600"/>
      <c r="J600"/>
      <c r="K600"/>
      <c r="L600"/>
    </row>
    <row r="601" spans="1:12" ht="15">
      <c r="A601"/>
      <c r="B601"/>
      <c r="C601"/>
      <c r="D601"/>
      <c r="E601"/>
      <c r="F601"/>
      <c r="G601"/>
      <c r="H601"/>
      <c r="I601"/>
      <c r="J601"/>
      <c r="K601"/>
      <c r="L601"/>
    </row>
    <row r="602" spans="1:12" ht="15">
      <c r="A602"/>
      <c r="B602"/>
      <c r="C602"/>
      <c r="D602"/>
      <c r="E602"/>
      <c r="F602"/>
      <c r="G602"/>
      <c r="H602"/>
      <c r="I602"/>
      <c r="J602"/>
      <c r="K602"/>
      <c r="L602"/>
    </row>
    <row r="603" spans="1:12" ht="15">
      <c r="A603"/>
      <c r="B603"/>
      <c r="C603"/>
      <c r="D603"/>
      <c r="E603"/>
      <c r="F603"/>
      <c r="G603"/>
      <c r="H603"/>
      <c r="I603"/>
      <c r="J603"/>
      <c r="K603"/>
      <c r="L603"/>
    </row>
    <row r="604" spans="1:12" ht="15">
      <c r="A604"/>
      <c r="B604"/>
      <c r="C604"/>
      <c r="D604"/>
      <c r="E604"/>
      <c r="F604"/>
      <c r="G604"/>
      <c r="H604"/>
      <c r="I604"/>
      <c r="J604"/>
      <c r="K604"/>
      <c r="L604"/>
    </row>
    <row r="605" spans="1:12" ht="15">
      <c r="A605"/>
      <c r="B605"/>
      <c r="C605"/>
      <c r="D605"/>
      <c r="E605"/>
      <c r="F605"/>
      <c r="G605"/>
      <c r="H605"/>
      <c r="I605"/>
      <c r="J605"/>
      <c r="K605"/>
      <c r="L605"/>
    </row>
    <row r="606" spans="1:12" ht="15">
      <c r="A606"/>
      <c r="B606"/>
      <c r="C606"/>
      <c r="D606"/>
      <c r="E606"/>
      <c r="F606"/>
      <c r="G606"/>
      <c r="H606"/>
      <c r="I606"/>
      <c r="J606"/>
      <c r="K606"/>
      <c r="L606"/>
    </row>
    <row r="607" spans="1:12" ht="15">
      <c r="A607"/>
      <c r="B607"/>
      <c r="C607"/>
      <c r="D607"/>
      <c r="E607"/>
      <c r="F607"/>
      <c r="G607"/>
      <c r="H607"/>
      <c r="I607"/>
      <c r="J607"/>
      <c r="K607"/>
      <c r="L607"/>
    </row>
    <row r="608" spans="1:12" ht="15">
      <c r="A608"/>
      <c r="B608"/>
      <c r="C608"/>
      <c r="D608"/>
      <c r="E608"/>
      <c r="F608"/>
      <c r="G608"/>
      <c r="H608"/>
      <c r="I608"/>
      <c r="J608"/>
      <c r="K608"/>
      <c r="L608"/>
    </row>
    <row r="609" spans="1:12" ht="15">
      <c r="A609"/>
      <c r="B609"/>
      <c r="C609"/>
      <c r="D609"/>
      <c r="E609"/>
      <c r="F609"/>
      <c r="G609"/>
      <c r="H609"/>
      <c r="I609"/>
      <c r="J609"/>
      <c r="K609"/>
      <c r="L609"/>
    </row>
    <row r="610" spans="1:12" ht="15">
      <c r="A610"/>
      <c r="B610"/>
      <c r="C610"/>
      <c r="D610"/>
      <c r="E610"/>
      <c r="F610"/>
      <c r="G610"/>
      <c r="H610"/>
      <c r="I610"/>
      <c r="J610"/>
      <c r="K610"/>
      <c r="L610"/>
    </row>
    <row r="611" spans="1:12" ht="15">
      <c r="A611"/>
      <c r="B611"/>
      <c r="C611"/>
      <c r="D611"/>
      <c r="E611"/>
      <c r="F611"/>
      <c r="G611"/>
      <c r="H611"/>
      <c r="I611"/>
      <c r="J611"/>
      <c r="K611"/>
      <c r="L611"/>
    </row>
    <row r="612" spans="1:12" ht="15">
      <c r="A612"/>
      <c r="B612"/>
      <c r="C612"/>
      <c r="D612"/>
      <c r="E612"/>
      <c r="F612"/>
      <c r="G612"/>
      <c r="H612"/>
      <c r="I612"/>
      <c r="J612"/>
      <c r="K612"/>
      <c r="L612"/>
    </row>
    <row r="613" spans="1:12" ht="15">
      <c r="A613"/>
      <c r="B613"/>
      <c r="C613"/>
      <c r="D613"/>
      <c r="E613"/>
      <c r="F613"/>
      <c r="G613"/>
      <c r="H613"/>
      <c r="I613"/>
      <c r="J613"/>
      <c r="K613"/>
      <c r="L613"/>
    </row>
    <row r="614" spans="1:12" ht="15">
      <c r="A614"/>
      <c r="B614"/>
      <c r="C614"/>
      <c r="D614"/>
      <c r="E614"/>
      <c r="F614"/>
      <c r="G614"/>
      <c r="H614"/>
      <c r="I614"/>
      <c r="J614"/>
      <c r="K614"/>
      <c r="L614"/>
    </row>
    <row r="615" spans="1:12" ht="15">
      <c r="A615"/>
      <c r="B615"/>
      <c r="C615"/>
      <c r="D615"/>
      <c r="E615"/>
      <c r="F615"/>
      <c r="G615"/>
      <c r="H615"/>
      <c r="I615"/>
      <c r="J615"/>
      <c r="K615"/>
      <c r="L615"/>
    </row>
    <row r="616" spans="1:12" ht="15">
      <c r="A616"/>
      <c r="B616"/>
      <c r="C616"/>
      <c r="D616"/>
      <c r="E616"/>
      <c r="F616"/>
      <c r="G616"/>
      <c r="H616"/>
      <c r="I616"/>
      <c r="J616"/>
      <c r="K616"/>
      <c r="L616"/>
    </row>
    <row r="617" spans="1:12" ht="15">
      <c r="A617"/>
      <c r="B617"/>
      <c r="C617"/>
      <c r="D617"/>
      <c r="E617"/>
      <c r="F617"/>
      <c r="G617"/>
      <c r="H617"/>
      <c r="I617"/>
      <c r="J617"/>
      <c r="K617"/>
      <c r="L617"/>
    </row>
    <row r="618" spans="1:12" ht="15">
      <c r="A618"/>
      <c r="B618"/>
      <c r="C618"/>
      <c r="D618"/>
      <c r="E618"/>
      <c r="F618"/>
      <c r="G618"/>
      <c r="H618"/>
      <c r="I618"/>
      <c r="J618"/>
      <c r="K618"/>
      <c r="L618"/>
    </row>
    <row r="619" spans="1:12" ht="15">
      <c r="A619"/>
      <c r="B619"/>
      <c r="C619"/>
      <c r="D619"/>
      <c r="E619"/>
      <c r="F619"/>
      <c r="G619"/>
      <c r="H619"/>
      <c r="I619"/>
      <c r="J619"/>
      <c r="K619"/>
      <c r="L619"/>
    </row>
    <row r="620" spans="1:12" ht="15">
      <c r="A620"/>
      <c r="B620"/>
      <c r="C620"/>
      <c r="D620"/>
      <c r="E620"/>
      <c r="F620"/>
      <c r="G620"/>
      <c r="H620"/>
      <c r="I620"/>
      <c r="J620"/>
      <c r="K620"/>
      <c r="L620"/>
    </row>
    <row r="621" spans="1:12" ht="15">
      <c r="A621"/>
      <c r="B621"/>
      <c r="C621"/>
      <c r="D621"/>
      <c r="E621"/>
      <c r="F621"/>
      <c r="G621"/>
      <c r="H621"/>
      <c r="I621"/>
      <c r="J621"/>
      <c r="K621"/>
      <c r="L621"/>
    </row>
    <row r="622" spans="1:12" ht="15">
      <c r="A622"/>
      <c r="B622"/>
      <c r="C622"/>
      <c r="D622"/>
      <c r="E622"/>
      <c r="F622"/>
      <c r="G622"/>
      <c r="H622"/>
      <c r="I622"/>
      <c r="J622"/>
      <c r="K622"/>
      <c r="L622"/>
    </row>
    <row r="623" spans="1:12" ht="15">
      <c r="A623"/>
      <c r="B623"/>
      <c r="C623"/>
      <c r="D623"/>
      <c r="E623"/>
      <c r="F623"/>
      <c r="G623"/>
      <c r="H623"/>
      <c r="I623"/>
      <c r="J623"/>
      <c r="K623"/>
      <c r="L623"/>
    </row>
    <row r="624" spans="1:12" ht="15">
      <c r="A624"/>
      <c r="B624"/>
      <c r="C624"/>
      <c r="D624"/>
      <c r="E624"/>
      <c r="F624"/>
      <c r="G624"/>
      <c r="H624"/>
      <c r="I624"/>
      <c r="J624"/>
      <c r="K624"/>
      <c r="L624"/>
    </row>
    <row r="625" spans="1:12" ht="15">
      <c r="A625"/>
      <c r="B625"/>
      <c r="C625"/>
      <c r="D625"/>
      <c r="E625"/>
      <c r="F625"/>
      <c r="G625"/>
      <c r="H625"/>
      <c r="I625"/>
      <c r="J625"/>
      <c r="K625"/>
      <c r="L625"/>
    </row>
    <row r="626" spans="1:12" ht="15">
      <c r="A626"/>
      <c r="B626"/>
      <c r="C626"/>
      <c r="D626"/>
      <c r="E626"/>
      <c r="F626"/>
      <c r="G626"/>
      <c r="H626"/>
      <c r="I626"/>
      <c r="J626"/>
      <c r="K626"/>
      <c r="L626"/>
    </row>
    <row r="627" spans="1:12" ht="15">
      <c r="A627"/>
      <c r="B627"/>
      <c r="C627"/>
      <c r="D627"/>
      <c r="E627"/>
      <c r="F627"/>
      <c r="G627"/>
      <c r="H627"/>
      <c r="I627"/>
      <c r="J627"/>
      <c r="K627"/>
      <c r="L627"/>
    </row>
    <row r="628" spans="1:12" ht="15">
      <c r="A628"/>
      <c r="B628"/>
      <c r="C628"/>
      <c r="D628"/>
      <c r="E628"/>
      <c r="F628"/>
      <c r="G628"/>
      <c r="H628"/>
      <c r="I628"/>
      <c r="J628"/>
      <c r="K628"/>
      <c r="L628"/>
    </row>
    <row r="629" spans="1:12" ht="15">
      <c r="A629"/>
      <c r="B629"/>
      <c r="C629"/>
      <c r="D629"/>
      <c r="E629"/>
      <c r="F629"/>
      <c r="G629"/>
      <c r="H629"/>
      <c r="I629"/>
      <c r="J629"/>
      <c r="K629"/>
      <c r="L629"/>
    </row>
    <row r="630" spans="1:12" ht="15">
      <c r="A630"/>
      <c r="B630"/>
      <c r="C630"/>
      <c r="D630"/>
      <c r="E630"/>
      <c r="F630"/>
      <c r="G630"/>
      <c r="H630"/>
      <c r="I630"/>
      <c r="J630"/>
      <c r="K630"/>
      <c r="L630"/>
    </row>
  </sheetData>
  <mergeCells count="11">
    <mergeCell ref="C25:C28"/>
    <mergeCell ref="T4:U4"/>
    <mergeCell ref="A4:A5"/>
    <mergeCell ref="L4:M4"/>
    <mergeCell ref="N4:O4"/>
    <mergeCell ref="P4:Q4"/>
    <mergeCell ref="R4:S4"/>
    <mergeCell ref="B4:C4"/>
    <mergeCell ref="F4:G4"/>
    <mergeCell ref="H4:I4"/>
    <mergeCell ref="J4:K4"/>
  </mergeCells>
  <phoneticPr fontId="15" type="noConversion"/>
  <pageMargins left="0.70866141732283472" right="0.27559055118110237" top="1.299212598425197" bottom="0.55118110236220474" header="0.31496062992125984" footer="0.31496062992125984"/>
  <pageSetup paperSize="9" scale="73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Algodão em Pluma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6384" width="9.140625" style="1"/>
  </cols>
  <sheetData>
    <row r="1" spans="1:11" ht="69.75" customHeight="1"/>
    <row r="2" spans="1:11" ht="15.7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</sheetData>
  <pageMargins left="0.70866141732283472" right="0.27559055118110237" top="1.299212598425197" bottom="0.55118110236220474" header="0.31496062992125984" footer="0.31496062992125984"/>
  <pageSetup paperSize="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Algodão em Pluma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C0E7-FDBD-4AC6-8E71-FD926AE94D90}">
  <sheetPr>
    <pageSetUpPr fitToPage="1"/>
  </sheetPr>
  <dimension ref="A1:L77"/>
  <sheetViews>
    <sheetView showGridLines="0" zoomScaleNormal="100" workbookViewId="0">
      <selection activeCell="A5" sqref="A5"/>
    </sheetView>
  </sheetViews>
  <sheetFormatPr defaultRowHeight="15"/>
  <cols>
    <col min="1" max="1" width="17" bestFit="1" customWidth="1"/>
    <col min="2" max="8" width="12.5703125" customWidth="1"/>
    <col min="9" max="9" width="12.5703125" style="10" customWidth="1"/>
  </cols>
  <sheetData>
    <row r="1" spans="1:12" ht="15.75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K1" s="29">
        <v>217.73099999999999</v>
      </c>
      <c r="L1" t="s">
        <v>163</v>
      </c>
    </row>
    <row r="2" spans="1:12" ht="18.75">
      <c r="A2" s="20"/>
      <c r="B2" s="67"/>
      <c r="C2" s="67"/>
      <c r="D2" s="67"/>
      <c r="E2" s="67"/>
      <c r="F2" s="67"/>
      <c r="G2" s="67"/>
      <c r="H2" s="67"/>
      <c r="I2" s="71"/>
    </row>
    <row r="3" spans="1:12" ht="44.45" customHeight="1">
      <c r="A3" s="83" t="s">
        <v>164</v>
      </c>
      <c r="B3" t="s">
        <v>165</v>
      </c>
      <c r="C3" t="s">
        <v>166</v>
      </c>
      <c r="D3" t="s">
        <v>167</v>
      </c>
      <c r="E3" t="s">
        <v>168</v>
      </c>
      <c r="F3" t="s">
        <v>169</v>
      </c>
      <c r="G3" t="s">
        <v>170</v>
      </c>
      <c r="H3" t="s">
        <v>171</v>
      </c>
      <c r="I3" t="s">
        <v>172</v>
      </c>
    </row>
    <row r="4" spans="1:12">
      <c r="A4" s="84" t="s">
        <v>10</v>
      </c>
      <c r="I4"/>
    </row>
    <row r="5" spans="1:12">
      <c r="A5" s="13" t="s">
        <v>11</v>
      </c>
      <c r="B5">
        <v>87.753</v>
      </c>
      <c r="C5">
        <v>105.1</v>
      </c>
      <c r="D5">
        <v>37.76</v>
      </c>
      <c r="E5">
        <v>230.613</v>
      </c>
      <c r="F5">
        <v>116.532</v>
      </c>
      <c r="G5">
        <v>38.082999999999998</v>
      </c>
      <c r="H5">
        <v>76.061999999999998</v>
      </c>
      <c r="I5">
        <v>0.65271341777365899</v>
      </c>
    </row>
    <row r="6" spans="1:12">
      <c r="A6" s="13" t="s">
        <v>12</v>
      </c>
      <c r="B6">
        <v>76.061999999999998</v>
      </c>
      <c r="C6">
        <v>121.598</v>
      </c>
      <c r="D6">
        <v>41.335999999999999</v>
      </c>
      <c r="E6">
        <v>238.99600000000001</v>
      </c>
      <c r="F6">
        <v>122.932</v>
      </c>
      <c r="G6">
        <v>41.561999999999998</v>
      </c>
      <c r="H6">
        <v>74.697000000000003</v>
      </c>
      <c r="I6">
        <v>0.60762860768555005</v>
      </c>
    </row>
    <row r="7" spans="1:12">
      <c r="A7" s="13" t="s">
        <v>13</v>
      </c>
      <c r="B7">
        <v>74.697000000000003</v>
      </c>
      <c r="C7">
        <v>113.732</v>
      </c>
      <c r="D7">
        <v>42.374000000000002</v>
      </c>
      <c r="E7">
        <v>230.803</v>
      </c>
      <c r="F7">
        <v>118.905</v>
      </c>
      <c r="G7">
        <v>41.335999999999999</v>
      </c>
      <c r="H7">
        <v>70.691999999999993</v>
      </c>
      <c r="I7">
        <v>0.59452504099911696</v>
      </c>
    </row>
    <row r="8" spans="1:12">
      <c r="A8" s="13" t="s">
        <v>14</v>
      </c>
      <c r="B8">
        <v>70.691999999999993</v>
      </c>
      <c r="C8">
        <v>118.206</v>
      </c>
      <c r="D8">
        <v>40.725000000000001</v>
      </c>
      <c r="E8">
        <v>229.62299999999999</v>
      </c>
      <c r="F8">
        <v>105.19799999999999</v>
      </c>
      <c r="G8">
        <v>40.81</v>
      </c>
      <c r="H8">
        <v>83.668999999999997</v>
      </c>
      <c r="I8">
        <v>0.79534782030076612</v>
      </c>
    </row>
    <row r="9" spans="1:12">
      <c r="A9" s="13" t="s">
        <v>15</v>
      </c>
      <c r="B9">
        <v>83.668999999999997</v>
      </c>
      <c r="C9">
        <v>113.261</v>
      </c>
      <c r="D9">
        <v>48.578000000000003</v>
      </c>
      <c r="E9">
        <v>245.50800000000001</v>
      </c>
      <c r="F9">
        <v>124.468</v>
      </c>
      <c r="G9">
        <v>48.463000000000001</v>
      </c>
      <c r="H9">
        <v>72.716999999999999</v>
      </c>
      <c r="I9">
        <v>0.58422245075039403</v>
      </c>
    </row>
    <row r="10" spans="1:12">
      <c r="A10" s="13" t="s">
        <v>16</v>
      </c>
      <c r="B10">
        <v>72.716999999999999</v>
      </c>
      <c r="C10">
        <v>114.28400000000001</v>
      </c>
      <c r="D10">
        <v>42.917000000000002</v>
      </c>
      <c r="E10">
        <v>229.91800000000001</v>
      </c>
      <c r="F10">
        <v>115.708</v>
      </c>
      <c r="G10">
        <v>42.665999999999997</v>
      </c>
      <c r="H10">
        <v>71.14</v>
      </c>
      <c r="I10">
        <v>0.61482352127769901</v>
      </c>
    </row>
    <row r="11" spans="1:12">
      <c r="A11" s="13" t="s">
        <v>17</v>
      </c>
      <c r="B11">
        <v>71.14</v>
      </c>
      <c r="C11">
        <v>115.923</v>
      </c>
      <c r="D11">
        <v>37.738</v>
      </c>
      <c r="E11">
        <v>224.80099999999999</v>
      </c>
      <c r="F11">
        <v>112.72499999999999</v>
      </c>
      <c r="G11">
        <v>36.554000000000002</v>
      </c>
      <c r="H11">
        <v>75.787000000000006</v>
      </c>
      <c r="I11">
        <v>0.67231758704812605</v>
      </c>
    </row>
    <row r="12" spans="1:12">
      <c r="A12" s="13" t="s">
        <v>18</v>
      </c>
      <c r="B12">
        <v>75.787000000000006</v>
      </c>
      <c r="C12">
        <v>112.40300000000001</v>
      </c>
      <c r="D12">
        <v>44.045000000000002</v>
      </c>
      <c r="E12">
        <v>232.23500000000001</v>
      </c>
      <c r="F12">
        <v>114.85599999999999</v>
      </c>
      <c r="G12">
        <v>44.045000000000002</v>
      </c>
      <c r="H12">
        <v>73.540999999999997</v>
      </c>
      <c r="I12">
        <v>0.64028870934039195</v>
      </c>
    </row>
    <row r="13" spans="1:12">
      <c r="A13" s="13" t="s">
        <v>19</v>
      </c>
      <c r="B13">
        <v>73.540999999999997</v>
      </c>
      <c r="C13">
        <v>119.53400000000001</v>
      </c>
      <c r="D13">
        <v>43.027999999999999</v>
      </c>
      <c r="E13">
        <v>236.10300000000001</v>
      </c>
      <c r="F13">
        <v>119.10299999999999</v>
      </c>
      <c r="G13">
        <v>42.396000000000001</v>
      </c>
      <c r="H13">
        <v>74.831000000000003</v>
      </c>
      <c r="I13">
        <v>0.62828812036640602</v>
      </c>
    </row>
    <row r="14" spans="1:12">
      <c r="A14" s="13" t="s">
        <v>20</v>
      </c>
      <c r="B14">
        <v>74.831000000000003</v>
      </c>
      <c r="C14">
        <v>121.94499999999999</v>
      </c>
      <c r="D14">
        <v>45.045999999999999</v>
      </c>
      <c r="E14">
        <v>241.822</v>
      </c>
      <c r="F14">
        <v>121.127</v>
      </c>
      <c r="G14">
        <v>45.582999999999998</v>
      </c>
      <c r="H14">
        <v>75.305000000000007</v>
      </c>
      <c r="I14">
        <v>0.62170284081996596</v>
      </c>
    </row>
    <row r="15" spans="1:12">
      <c r="A15" s="13" t="s">
        <v>21</v>
      </c>
      <c r="B15">
        <v>75.305000000000007</v>
      </c>
      <c r="C15">
        <v>117.315</v>
      </c>
      <c r="D15">
        <v>44.235999999999997</v>
      </c>
      <c r="E15">
        <v>236.85599999999999</v>
      </c>
      <c r="F15">
        <v>122.919</v>
      </c>
      <c r="G15">
        <v>44.223999999999997</v>
      </c>
      <c r="H15">
        <v>69.856999999999999</v>
      </c>
      <c r="I15">
        <v>0.56831734719612104</v>
      </c>
    </row>
    <row r="16" spans="1:12">
      <c r="A16" s="84" t="s">
        <v>157</v>
      </c>
      <c r="I16"/>
    </row>
    <row r="17" spans="1:9">
      <c r="A17" s="13" t="s">
        <v>11</v>
      </c>
      <c r="B17">
        <v>1.835</v>
      </c>
      <c r="C17">
        <v>5.92</v>
      </c>
      <c r="D17">
        <v>0.189</v>
      </c>
      <c r="E17">
        <v>7.944</v>
      </c>
      <c r="F17">
        <v>3.0979999999999999</v>
      </c>
      <c r="G17">
        <v>2.7879999999999998</v>
      </c>
      <c r="H17">
        <v>2.0579999999999998</v>
      </c>
      <c r="I17">
        <v>0.66429954809554503</v>
      </c>
    </row>
    <row r="18" spans="1:9">
      <c r="A18" s="13" t="s">
        <v>12</v>
      </c>
      <c r="B18">
        <v>2.0579999999999998</v>
      </c>
      <c r="C18">
        <v>7.02</v>
      </c>
      <c r="D18">
        <v>8.2000000000000003E-2</v>
      </c>
      <c r="E18">
        <v>9.16</v>
      </c>
      <c r="F18">
        <v>3.1859999999999999</v>
      </c>
      <c r="G18">
        <v>4.1749999999999998</v>
      </c>
      <c r="H18">
        <v>1.7989999999999999</v>
      </c>
      <c r="I18">
        <v>0.56465787821720004</v>
      </c>
    </row>
    <row r="19" spans="1:9">
      <c r="A19" s="13" t="s">
        <v>13</v>
      </c>
      <c r="B19">
        <v>1.7989999999999999</v>
      </c>
      <c r="C19">
        <v>9.2200000000000006</v>
      </c>
      <c r="D19">
        <v>1.7000000000000001E-2</v>
      </c>
      <c r="E19">
        <v>11.036</v>
      </c>
      <c r="F19">
        <v>3.2690000000000001</v>
      </c>
      <c r="G19">
        <v>6.0190000000000001</v>
      </c>
      <c r="H19">
        <v>1.748</v>
      </c>
      <c r="I19">
        <v>0.534720097889263</v>
      </c>
    </row>
    <row r="20" spans="1:9">
      <c r="A20" s="13" t="s">
        <v>14</v>
      </c>
      <c r="B20">
        <v>1.748</v>
      </c>
      <c r="C20">
        <v>13</v>
      </c>
      <c r="D20">
        <v>5.0000000000000001E-3</v>
      </c>
      <c r="E20">
        <v>14.753</v>
      </c>
      <c r="F20">
        <v>3.2269999999999999</v>
      </c>
      <c r="G20">
        <v>8.9369999999999994</v>
      </c>
      <c r="H20">
        <v>2.589</v>
      </c>
      <c r="I20">
        <v>0.80229315153393199</v>
      </c>
    </row>
    <row r="21" spans="1:9">
      <c r="A21" s="13" t="s">
        <v>15</v>
      </c>
      <c r="B21">
        <v>2.589</v>
      </c>
      <c r="C21">
        <v>13.78</v>
      </c>
      <c r="D21">
        <v>1.2E-2</v>
      </c>
      <c r="E21">
        <v>16.381</v>
      </c>
      <c r="F21">
        <v>3.25</v>
      </c>
      <c r="G21">
        <v>11.012</v>
      </c>
      <c r="H21">
        <v>2.1190000000000002</v>
      </c>
      <c r="I21">
        <v>0.65200000000000002</v>
      </c>
    </row>
    <row r="22" spans="1:9">
      <c r="A22" s="13" t="s">
        <v>16</v>
      </c>
      <c r="B22">
        <v>2.1190000000000002</v>
      </c>
      <c r="C22">
        <v>10.82</v>
      </c>
      <c r="D22">
        <v>2.4E-2</v>
      </c>
      <c r="E22">
        <v>12.962999999999999</v>
      </c>
      <c r="F22">
        <v>3.1859999999999999</v>
      </c>
      <c r="G22">
        <v>7.7270000000000003</v>
      </c>
      <c r="H22">
        <v>2.0499999999999998</v>
      </c>
      <c r="I22">
        <v>0.64344005021971096</v>
      </c>
    </row>
    <row r="23" spans="1:9">
      <c r="A23" s="13" t="s">
        <v>17</v>
      </c>
      <c r="B23">
        <v>2.0499999999999998</v>
      </c>
      <c r="C23">
        <v>11.72</v>
      </c>
      <c r="D23">
        <v>8.0000000000000002E-3</v>
      </c>
      <c r="E23">
        <v>13.778</v>
      </c>
      <c r="F23">
        <v>3.194</v>
      </c>
      <c r="G23">
        <v>6.6559999999999997</v>
      </c>
      <c r="H23">
        <v>3.9279999999999999</v>
      </c>
      <c r="I23">
        <v>1.2298058860363199</v>
      </c>
    </row>
    <row r="24" spans="1:9">
      <c r="A24" s="13" t="s">
        <v>18</v>
      </c>
      <c r="B24">
        <v>3.9279999999999999</v>
      </c>
      <c r="C24">
        <v>14.57</v>
      </c>
      <c r="D24">
        <v>6.0000000000000001E-3</v>
      </c>
      <c r="E24">
        <v>18.504000000000001</v>
      </c>
      <c r="F24">
        <v>3.2210000000000001</v>
      </c>
      <c r="G24">
        <v>12.31</v>
      </c>
      <c r="H24">
        <v>2.9729999999999999</v>
      </c>
      <c r="I24">
        <v>0.92300527786401698</v>
      </c>
    </row>
    <row r="25" spans="1:9">
      <c r="A25" s="13" t="s">
        <v>19</v>
      </c>
      <c r="B25">
        <v>2.9729999999999999</v>
      </c>
      <c r="C25">
        <v>17</v>
      </c>
      <c r="D25">
        <v>4.0000000000000001E-3</v>
      </c>
      <c r="E25">
        <v>19.977</v>
      </c>
      <c r="F25">
        <v>3.2589999999999999</v>
      </c>
      <c r="G25">
        <v>13.021000000000001</v>
      </c>
      <c r="H25">
        <v>3.6970000000000001</v>
      </c>
      <c r="I25">
        <v>1.1343970543111399</v>
      </c>
    </row>
    <row r="26" spans="1:9">
      <c r="A26" s="13" t="s">
        <v>20</v>
      </c>
      <c r="B26">
        <v>3.6970000000000001</v>
      </c>
      <c r="C26">
        <v>18.75</v>
      </c>
      <c r="D26">
        <v>4.0000000000000001E-3</v>
      </c>
      <c r="E26">
        <v>22.451000000000001</v>
      </c>
      <c r="F26">
        <v>3.35</v>
      </c>
      <c r="G26">
        <v>15.497</v>
      </c>
      <c r="H26">
        <v>3.6040000000000001</v>
      </c>
      <c r="I26">
        <v>1.07582089552239</v>
      </c>
    </row>
    <row r="27" spans="1:9">
      <c r="A27" s="13" t="s">
        <v>21</v>
      </c>
      <c r="B27">
        <v>3.6040000000000001</v>
      </c>
      <c r="C27">
        <v>18.5</v>
      </c>
      <c r="D27">
        <v>5.0000000000000001E-3</v>
      </c>
      <c r="E27">
        <v>22.109000000000002</v>
      </c>
      <c r="F27">
        <v>3.4</v>
      </c>
      <c r="G27">
        <v>15.5</v>
      </c>
      <c r="H27">
        <v>3.2090000000000001</v>
      </c>
      <c r="I27">
        <v>0.94382352941176495</v>
      </c>
    </row>
    <row r="28" spans="1:9">
      <c r="I28"/>
    </row>
    <row r="29" spans="1:9">
      <c r="I29"/>
    </row>
    <row r="30" spans="1:9">
      <c r="A30" s="13"/>
      <c r="B30" s="25"/>
      <c r="C30" s="25"/>
      <c r="D30" s="25"/>
      <c r="E30" s="25"/>
      <c r="F30" s="25"/>
      <c r="G30" s="25"/>
      <c r="H30" s="12"/>
      <c r="I30" s="80"/>
    </row>
    <row r="31" spans="1:9">
      <c r="A31" s="13"/>
      <c r="B31" s="25"/>
      <c r="C31" s="25"/>
      <c r="D31" s="25"/>
      <c r="E31" s="25"/>
      <c r="F31" s="25"/>
      <c r="G31" s="25"/>
      <c r="H31" s="12"/>
      <c r="I31" s="80"/>
    </row>
    <row r="32" spans="1:9">
      <c r="A32" s="13"/>
      <c r="B32" s="25"/>
      <c r="C32" s="25"/>
      <c r="D32" s="25"/>
      <c r="E32" s="25"/>
      <c r="F32" s="25"/>
      <c r="G32" s="25"/>
      <c r="H32" s="12"/>
      <c r="I32" s="80"/>
    </row>
    <row r="33" spans="1:9">
      <c r="A33" s="13"/>
      <c r="B33" s="25"/>
      <c r="C33" s="25"/>
      <c r="D33" s="25"/>
      <c r="E33" s="25"/>
      <c r="F33" s="25"/>
      <c r="G33" s="25"/>
      <c r="H33" s="12"/>
      <c r="I33" s="80"/>
    </row>
    <row r="34" spans="1:9">
      <c r="A34" s="13"/>
      <c r="B34" s="25"/>
      <c r="C34" s="25"/>
      <c r="D34" s="25"/>
      <c r="E34" s="25"/>
      <c r="F34" s="25"/>
      <c r="G34" s="25"/>
      <c r="H34" s="12"/>
      <c r="I34" s="80"/>
    </row>
    <row r="35" spans="1:9">
      <c r="A35" s="13"/>
      <c r="B35" s="25"/>
      <c r="C35" s="25"/>
      <c r="D35" s="25"/>
      <c r="E35" s="25"/>
      <c r="F35" s="25"/>
      <c r="G35" s="25"/>
      <c r="H35" s="12"/>
      <c r="I35" s="80"/>
    </row>
    <row r="36" spans="1:9">
      <c r="A36" s="13"/>
      <c r="B36" s="25"/>
      <c r="C36" s="25"/>
      <c r="D36" s="25"/>
      <c r="E36" s="25"/>
      <c r="F36" s="25"/>
      <c r="G36" s="25"/>
      <c r="H36" s="12"/>
      <c r="I36" s="80"/>
    </row>
    <row r="37" spans="1:9">
      <c r="A37" s="13"/>
      <c r="B37" s="25"/>
      <c r="C37" s="25"/>
      <c r="D37" s="25"/>
      <c r="E37" s="25"/>
      <c r="F37" s="25"/>
      <c r="G37" s="25"/>
      <c r="H37" s="12"/>
      <c r="I37" s="80"/>
    </row>
    <row r="38" spans="1:9">
      <c r="A38" s="13"/>
      <c r="B38" s="25"/>
      <c r="C38" s="25"/>
      <c r="D38" s="25"/>
      <c r="E38" s="25"/>
      <c r="F38" s="25"/>
      <c r="G38" s="25"/>
      <c r="H38" s="12"/>
      <c r="I38" s="80"/>
    </row>
    <row r="39" spans="1:9">
      <c r="A39" s="13"/>
      <c r="B39" s="25"/>
      <c r="C39" s="25"/>
      <c r="D39" s="25"/>
      <c r="E39" s="25"/>
      <c r="F39" s="25"/>
      <c r="G39" s="25"/>
      <c r="H39" s="12"/>
      <c r="I39" s="80"/>
    </row>
    <row r="40" spans="1:9">
      <c r="A40" s="13"/>
      <c r="B40" s="25"/>
      <c r="C40" s="25"/>
      <c r="D40" s="25"/>
      <c r="E40" s="25"/>
      <c r="F40" s="25"/>
      <c r="G40" s="25"/>
      <c r="H40" s="12"/>
      <c r="I40" s="80"/>
    </row>
    <row r="41" spans="1:9">
      <c r="A41" s="13"/>
      <c r="B41" s="25"/>
      <c r="C41" s="25"/>
      <c r="D41" s="25"/>
      <c r="E41" s="25"/>
      <c r="F41" s="25"/>
      <c r="G41" s="25"/>
      <c r="H41" s="12"/>
      <c r="I41" s="80"/>
    </row>
    <row r="42" spans="1:9">
      <c r="A42" s="13"/>
      <c r="B42" s="25"/>
      <c r="C42" s="25"/>
      <c r="D42" s="25"/>
      <c r="E42" s="25"/>
      <c r="F42" s="25"/>
      <c r="G42" s="25"/>
      <c r="H42" s="12"/>
      <c r="I42" s="80"/>
    </row>
    <row r="43" spans="1:9">
      <c r="A43" s="13"/>
      <c r="B43" s="25"/>
      <c r="C43" s="25"/>
      <c r="D43" s="25"/>
      <c r="E43" s="25"/>
      <c r="F43" s="25"/>
      <c r="G43" s="25"/>
      <c r="H43" s="12"/>
      <c r="I43" s="80"/>
    </row>
    <row r="44" spans="1:9">
      <c r="A44" s="13"/>
      <c r="B44" s="25"/>
      <c r="C44" s="25"/>
      <c r="D44" s="25"/>
      <c r="E44" s="25"/>
      <c r="F44" s="25"/>
      <c r="G44" s="25"/>
      <c r="H44" s="12"/>
      <c r="I44" s="80"/>
    </row>
    <row r="45" spans="1:9">
      <c r="A45" s="13"/>
      <c r="B45" s="25"/>
      <c r="C45" s="25"/>
      <c r="D45" s="25"/>
      <c r="E45" s="25"/>
      <c r="F45" s="25"/>
      <c r="G45" s="25"/>
      <c r="H45" s="12"/>
      <c r="I45" s="80"/>
    </row>
    <row r="46" spans="1:9">
      <c r="A46" s="13"/>
      <c r="B46" s="25"/>
      <c r="C46" s="25"/>
      <c r="D46" s="25"/>
      <c r="E46" s="25"/>
      <c r="F46" s="25"/>
      <c r="G46" s="25"/>
      <c r="H46" s="12"/>
      <c r="I46" s="80"/>
    </row>
    <row r="47" spans="1:9">
      <c r="A47" s="13"/>
      <c r="B47" s="25"/>
      <c r="C47" s="25"/>
      <c r="D47" s="25"/>
      <c r="E47" s="25"/>
      <c r="F47" s="25"/>
      <c r="G47" s="25"/>
      <c r="H47" s="12"/>
      <c r="I47" s="80"/>
    </row>
    <row r="48" spans="1:9">
      <c r="A48" s="13"/>
      <c r="B48" s="25"/>
      <c r="C48" s="25"/>
      <c r="D48" s="25"/>
      <c r="E48" s="25"/>
      <c r="F48" s="25"/>
      <c r="G48" s="25"/>
      <c r="H48" s="12"/>
      <c r="I48" s="80"/>
    </row>
    <row r="49" spans="1:9">
      <c r="A49" s="13"/>
      <c r="B49" s="25"/>
      <c r="C49" s="25"/>
      <c r="D49" s="25"/>
      <c r="E49" s="25"/>
      <c r="F49" s="25"/>
      <c r="G49" s="25"/>
      <c r="H49" s="12"/>
      <c r="I49" s="80"/>
    </row>
    <row r="50" spans="1:9">
      <c r="A50" s="13"/>
      <c r="B50" s="25"/>
      <c r="C50" s="25"/>
      <c r="D50" s="25"/>
      <c r="E50" s="25"/>
      <c r="F50" s="25"/>
      <c r="G50" s="25"/>
      <c r="H50" s="12"/>
      <c r="I50" s="80"/>
    </row>
    <row r="51" spans="1:9">
      <c r="A51" s="13"/>
      <c r="B51" s="25"/>
      <c r="C51" s="25"/>
      <c r="D51" s="25"/>
      <c r="E51" s="25"/>
      <c r="F51" s="25"/>
      <c r="G51" s="25"/>
      <c r="H51" s="12"/>
      <c r="I51" s="80"/>
    </row>
    <row r="52" spans="1:9">
      <c r="A52" s="13"/>
      <c r="B52" s="25"/>
      <c r="C52" s="25"/>
      <c r="D52" s="25"/>
      <c r="E52" s="25"/>
      <c r="F52" s="25"/>
      <c r="G52" s="25"/>
      <c r="H52" s="12"/>
      <c r="I52" s="80"/>
    </row>
    <row r="53" spans="1:9">
      <c r="A53" s="13"/>
      <c r="B53" s="25"/>
      <c r="C53" s="25"/>
      <c r="D53" s="25"/>
      <c r="E53" s="25"/>
      <c r="F53" s="25"/>
      <c r="G53" s="25"/>
      <c r="H53" s="12"/>
      <c r="I53" s="80"/>
    </row>
    <row r="54" spans="1:9">
      <c r="A54" s="13"/>
      <c r="B54" s="25"/>
      <c r="C54" s="25"/>
      <c r="D54" s="25"/>
      <c r="E54" s="25"/>
      <c r="F54" s="25"/>
      <c r="G54" s="25"/>
      <c r="H54" s="12"/>
      <c r="I54" s="80"/>
    </row>
    <row r="55" spans="1:9">
      <c r="A55" s="13"/>
      <c r="B55" s="25"/>
      <c r="C55" s="25"/>
      <c r="D55" s="25"/>
      <c r="E55" s="25"/>
      <c r="F55" s="25"/>
      <c r="G55" s="25"/>
      <c r="H55" s="12"/>
      <c r="I55" s="80"/>
    </row>
    <row r="56" spans="1:9">
      <c r="A56" s="13"/>
      <c r="B56" s="25"/>
      <c r="C56" s="25"/>
      <c r="D56" s="25"/>
      <c r="E56" s="25"/>
      <c r="F56" s="25"/>
      <c r="G56" s="25"/>
      <c r="H56" s="12"/>
      <c r="I56" s="80"/>
    </row>
    <row r="57" spans="1:9">
      <c r="A57" s="13"/>
      <c r="B57" s="25"/>
      <c r="C57" s="25"/>
      <c r="D57" s="25"/>
      <c r="E57" s="25"/>
      <c r="F57" s="25"/>
      <c r="G57" s="25"/>
      <c r="H57" s="12"/>
      <c r="I57" s="80"/>
    </row>
    <row r="58" spans="1:9">
      <c r="A58" s="13"/>
      <c r="B58" s="25"/>
      <c r="C58" s="25"/>
      <c r="D58" s="25"/>
      <c r="E58" s="25"/>
      <c r="F58" s="25"/>
      <c r="G58" s="25"/>
      <c r="H58" s="12"/>
      <c r="I58" s="80"/>
    </row>
    <row r="59" spans="1:9">
      <c r="A59" s="13"/>
      <c r="B59" s="25"/>
      <c r="C59" s="25"/>
      <c r="D59" s="25"/>
      <c r="E59" s="25"/>
      <c r="F59" s="25"/>
      <c r="G59" s="25"/>
      <c r="H59" s="12"/>
      <c r="I59" s="80"/>
    </row>
    <row r="60" spans="1:9">
      <c r="A60" s="2" t="str">
        <f>[1]Planilha1!$E$2</f>
        <v>Fonte: Usda (www.usda.gov) - setembro-2026</v>
      </c>
    </row>
    <row r="61" spans="1:9" ht="15.75">
      <c r="A61" s="115" t="s">
        <v>23</v>
      </c>
      <c r="B61" s="115"/>
      <c r="C61" s="115"/>
      <c r="D61" s="115"/>
      <c r="E61" s="115"/>
      <c r="F61" s="115"/>
      <c r="G61" s="115"/>
      <c r="H61" s="115"/>
      <c r="I61" s="115"/>
    </row>
    <row r="62" spans="1:9" hidden="1">
      <c r="A62" s="57"/>
      <c r="B62" s="57"/>
      <c r="C62" s="57"/>
      <c r="D62" s="57"/>
      <c r="E62" s="57"/>
      <c r="F62" s="57"/>
      <c r="G62" s="57"/>
      <c r="H62" s="57"/>
      <c r="I62" s="28"/>
    </row>
    <row r="63" spans="1:9" hidden="1">
      <c r="A63" s="57"/>
      <c r="B63" s="116"/>
      <c r="C63" s="117"/>
      <c r="D63" s="117"/>
      <c r="E63" s="117"/>
      <c r="F63" s="117"/>
      <c r="G63" s="117"/>
      <c r="H63" s="117"/>
      <c r="I63" s="26"/>
    </row>
    <row r="64" spans="1:9" ht="45">
      <c r="A64" s="64" t="str">
        <f>A3</f>
        <v>Rótulos de Linha</v>
      </c>
      <c r="B64" s="21" t="str">
        <f>B3</f>
        <v>Soma de Estoque_Inicial</v>
      </c>
      <c r="C64" s="21" t="str">
        <f t="shared" ref="C64:H64" si="0">C3</f>
        <v>Soma de Producao_</v>
      </c>
      <c r="D64" s="21" t="str">
        <f t="shared" si="0"/>
        <v>Soma de Importacao_</v>
      </c>
      <c r="E64" s="21" t="str">
        <f t="shared" si="0"/>
        <v>Soma de Suprimento_Total</v>
      </c>
      <c r="F64" s="21" t="str">
        <f t="shared" si="0"/>
        <v>Soma de Uso_Domestico</v>
      </c>
      <c r="G64" s="21" t="str">
        <f t="shared" si="0"/>
        <v>Soma de Exportacao_</v>
      </c>
      <c r="H64" s="21" t="str">
        <f t="shared" si="0"/>
        <v>Soma de Estoque_Final</v>
      </c>
      <c r="I64" s="28" t="s">
        <v>24</v>
      </c>
    </row>
    <row r="65" spans="1:9" hidden="1">
      <c r="A65" s="58" t="str">
        <f>[2]Conab_algodao!A4</f>
        <v>2014/15</v>
      </c>
      <c r="B65" s="59">
        <f>[2]Conab_algodao!B4</f>
        <v>652.31256600000006</v>
      </c>
      <c r="C65" s="59">
        <f>[2]Conab_algodao!C4</f>
        <v>1562.8</v>
      </c>
      <c r="D65" s="59">
        <f>[2]Conab_algodao!D4</f>
        <v>2.1</v>
      </c>
      <c r="E65" s="59">
        <f>[2]Conab_algodao!E4</f>
        <v>2217.2125659999997</v>
      </c>
      <c r="F65" s="59">
        <f>[2]Conab_algodao!F4</f>
        <v>670</v>
      </c>
      <c r="G65" s="59">
        <f>[2]Conab_algodao!G4</f>
        <v>834.3</v>
      </c>
      <c r="H65" s="59">
        <f>[2]Conab_algodao!H4</f>
        <v>712.91256599999974</v>
      </c>
      <c r="I65" s="82">
        <f>[2]Conab_algodao!I4</f>
        <v>1.0640486059701488</v>
      </c>
    </row>
    <row r="66" spans="1:9" hidden="1">
      <c r="A66" s="60" t="str">
        <f>[2]Conab_algodao!A5</f>
        <v>2015/16</v>
      </c>
      <c r="B66" s="61">
        <f>[2]Conab_algodao!B5</f>
        <v>712.9</v>
      </c>
      <c r="C66" s="61">
        <f>[2]Conab_algodao!C5</f>
        <v>1289.2</v>
      </c>
      <c r="D66" s="61">
        <f>[2]Conab_algodao!D5</f>
        <v>27</v>
      </c>
      <c r="E66" s="61">
        <f>[2]Conab_algodao!E5</f>
        <v>2029.1</v>
      </c>
      <c r="F66" s="61">
        <f>[2]Conab_algodao!F5</f>
        <v>640</v>
      </c>
      <c r="G66" s="61">
        <f>[2]Conab_algodao!G5</f>
        <v>804</v>
      </c>
      <c r="H66" s="61">
        <f>[2]Conab_algodao!H5</f>
        <v>585.09999999999991</v>
      </c>
      <c r="I66" s="80">
        <f>[2]Conab_algodao!I5</f>
        <v>0.91421874999999986</v>
      </c>
    </row>
    <row r="67" spans="1:9">
      <c r="A67" s="60" t="str">
        <f>[2]Conab_algodao!A6</f>
        <v>2016/17</v>
      </c>
      <c r="B67" s="61">
        <f>[2]Conab_algodao!B6</f>
        <v>585.1</v>
      </c>
      <c r="C67" s="61">
        <f>[2]Conab_algodao!C6</f>
        <v>1529.5</v>
      </c>
      <c r="D67" s="61">
        <f>[2]Conab_algodao!D6</f>
        <v>33.6</v>
      </c>
      <c r="E67" s="61">
        <f>[2]Conab_algodao!E6</f>
        <v>2148.1999999999998</v>
      </c>
      <c r="F67" s="61">
        <f>[2]Conab_algodao!F6</f>
        <v>685</v>
      </c>
      <c r="G67" s="61">
        <f>[2]Conab_algodao!G6</f>
        <v>834.1</v>
      </c>
      <c r="H67" s="61">
        <f>[2]Conab_algodao!H6</f>
        <v>629.0999999999998</v>
      </c>
      <c r="I67" s="80">
        <f>[2]Conab_algodao!I6</f>
        <v>0.9183941605839413</v>
      </c>
    </row>
    <row r="68" spans="1:9">
      <c r="A68" s="60" t="str">
        <f>[2]Conab_algodao!A7</f>
        <v>2017/18</v>
      </c>
      <c r="B68" s="61">
        <f>[2]Conab_algodao!B7</f>
        <v>629.0999999999998</v>
      </c>
      <c r="C68" s="61">
        <f>[2]Conab_algodao!C7</f>
        <v>2005.8</v>
      </c>
      <c r="D68" s="61">
        <f>[2]Conab_algodao!D7</f>
        <v>19.600000000000001</v>
      </c>
      <c r="E68" s="61">
        <f>[2]Conab_algodao!E7</f>
        <v>2654.4999999999995</v>
      </c>
      <c r="F68" s="61">
        <f>[2]Conab_algodao!F7</f>
        <v>700</v>
      </c>
      <c r="G68" s="61">
        <f>[2]Conab_algodao!G7</f>
        <v>974</v>
      </c>
      <c r="H68" s="61">
        <f>[2]Conab_algodao!H7</f>
        <v>980.49999999999955</v>
      </c>
      <c r="I68" s="80">
        <f>[2]Conab_algodao!I7</f>
        <v>1.4007142857142851</v>
      </c>
    </row>
    <row r="69" spans="1:9">
      <c r="A69" s="60" t="str">
        <f>[2]Conab_algodao!A8</f>
        <v>2018/19</v>
      </c>
      <c r="B69" s="61">
        <f>[2]Conab_algodao!B8</f>
        <v>980.49999999999955</v>
      </c>
      <c r="C69" s="61">
        <f>[2]Conab_algodao!C8</f>
        <v>2778.8</v>
      </c>
      <c r="D69" s="61">
        <f>[2]Conab_algodao!D8</f>
        <v>1.7</v>
      </c>
      <c r="E69" s="61">
        <f>[2]Conab_algodao!E8</f>
        <v>3760.9999999999995</v>
      </c>
      <c r="F69" s="61">
        <f>[2]Conab_algodao!F8</f>
        <v>720</v>
      </c>
      <c r="G69" s="61">
        <f>[2]Conab_algodao!G8</f>
        <v>1613.7</v>
      </c>
      <c r="H69" s="61">
        <f>[2]Conab_algodao!H8</f>
        <v>1427.2999999999995</v>
      </c>
      <c r="I69" s="80">
        <f>[2]Conab_algodao!I8</f>
        <v>1.9823611111111104</v>
      </c>
    </row>
    <row r="70" spans="1:9">
      <c r="A70" s="60" t="str">
        <f>[2]Conab_algodao!A9</f>
        <v>2019/20</v>
      </c>
      <c r="B70" s="61">
        <f>[2]Conab_algodao!B9</f>
        <v>1427.2999999999995</v>
      </c>
      <c r="C70" s="61">
        <f>[2]Conab_algodao!C9</f>
        <v>3001.6</v>
      </c>
      <c r="D70" s="61">
        <f>[2]Conab_algodao!D9</f>
        <v>2.2000000000000002</v>
      </c>
      <c r="E70" s="61">
        <f>[2]Conab_algodao!E9</f>
        <v>4431.0999999999995</v>
      </c>
      <c r="F70" s="61">
        <f>[2]Conab_algodao!F9</f>
        <v>690</v>
      </c>
      <c r="G70" s="61">
        <f>[2]Conab_algodao!G9</f>
        <v>2125.4</v>
      </c>
      <c r="H70" s="61">
        <f>[2]Conab_algodao!H9</f>
        <v>1615.6999999999994</v>
      </c>
      <c r="I70" s="80">
        <f>[2]Conab_algodao!I9</f>
        <v>2.3415942028985497</v>
      </c>
    </row>
    <row r="71" spans="1:9">
      <c r="A71" s="60" t="str">
        <f>[2]Conab_algodao!A10</f>
        <v>2020/21</v>
      </c>
      <c r="B71" s="61">
        <f>[2]Conab_algodao!B10</f>
        <v>1615.6999999999994</v>
      </c>
      <c r="C71" s="61">
        <f>[2]Conab_algodao!C10</f>
        <v>2359</v>
      </c>
      <c r="D71" s="61">
        <f>[2]Conab_algodao!D10</f>
        <v>4.5999999999999996</v>
      </c>
      <c r="E71" s="61">
        <f>[2]Conab_algodao!E10</f>
        <v>3979.2999999999993</v>
      </c>
      <c r="F71" s="61">
        <f>[2]Conab_algodao!F10</f>
        <v>720</v>
      </c>
      <c r="G71" s="61">
        <f>[2]Conab_algodao!G10</f>
        <v>2016.6</v>
      </c>
      <c r="H71" s="61">
        <f>[2]Conab_algodao!H10</f>
        <v>1242.6999999999994</v>
      </c>
      <c r="I71" s="80">
        <f>[2]Conab_algodao!I10</f>
        <v>1.7259722222222214</v>
      </c>
    </row>
    <row r="72" spans="1:9">
      <c r="A72" s="60" t="str">
        <f>[2]Conab_algodao!A11</f>
        <v>2021/22</v>
      </c>
      <c r="B72" s="61">
        <f>[2]Conab_algodao!B11</f>
        <v>1242.6999999999994</v>
      </c>
      <c r="C72" s="61">
        <f>[2]Conab_algodao!C11</f>
        <v>2554.1000000000004</v>
      </c>
      <c r="D72" s="61">
        <f>[2]Conab_algodao!D11</f>
        <v>2.2999999999999998</v>
      </c>
      <c r="E72" s="61">
        <f>[2]Conab_algodao!E11</f>
        <v>3799.1</v>
      </c>
      <c r="F72" s="61">
        <f>[2]Conab_algodao!F11</f>
        <v>675</v>
      </c>
      <c r="G72" s="61">
        <f>[2]Conab_algodao!G11</f>
        <v>1803.7</v>
      </c>
      <c r="H72" s="61">
        <f>[2]Conab_algodao!H11</f>
        <v>1320.3999999999999</v>
      </c>
      <c r="I72" s="80">
        <f>[2]Conab_algodao!I11</f>
        <v>1.956148148148148</v>
      </c>
    </row>
    <row r="73" spans="1:9">
      <c r="A73" s="60" t="str">
        <f>[2]Conab_algodao!A12</f>
        <v>2022/23</v>
      </c>
      <c r="B73" s="61">
        <f>[2]Conab_algodao!B12</f>
        <v>1320.3999999999999</v>
      </c>
      <c r="C73" s="61">
        <f>[2]Conab_algodao!C12</f>
        <v>3173.3000000000006</v>
      </c>
      <c r="D73" s="61">
        <f>[2]Conab_algodao!D12</f>
        <v>1.7</v>
      </c>
      <c r="E73" s="61">
        <f>[2]Conab_algodao!E12</f>
        <v>4495.4000000000005</v>
      </c>
      <c r="F73" s="61">
        <f>[2]Conab_algodao!F12</f>
        <v>710</v>
      </c>
      <c r="G73" s="61">
        <f>[2]Conab_algodao!G12</f>
        <v>1618.2</v>
      </c>
      <c r="H73" s="61">
        <f>[2]Conab_algodao!H12</f>
        <v>2167.2000000000007</v>
      </c>
      <c r="I73" s="80">
        <f>[2]Conab_algodao!I12</f>
        <v>3.0523943661971842</v>
      </c>
    </row>
    <row r="74" spans="1:9">
      <c r="A74" s="60" t="str">
        <f>[2]Conab_algodao!A13</f>
        <v>2023/24</v>
      </c>
      <c r="B74" s="61">
        <f>[2]Conab_algodao!B13</f>
        <v>2167.2000000000007</v>
      </c>
      <c r="C74" s="61">
        <f>[2]Conab_algodao!C13</f>
        <v>3701.1000000000004</v>
      </c>
      <c r="D74" s="61">
        <f>[2]Conab_algodao!D13</f>
        <v>1.1000000000000001</v>
      </c>
      <c r="E74" s="61">
        <f>[2]Conab_algodao!E13</f>
        <v>5869.4000000000015</v>
      </c>
      <c r="F74" s="61">
        <f>[2]Conab_algodao!F13</f>
        <v>695</v>
      </c>
      <c r="G74" s="61">
        <f>[2]Conab_algodao!G13</f>
        <v>2774.3</v>
      </c>
      <c r="H74" s="61">
        <f>[2]Conab_algodao!H13</f>
        <v>2400.1000000000013</v>
      </c>
      <c r="I74" s="80">
        <f>[2]Conab_algodao!I13</f>
        <v>3.4533812949640308</v>
      </c>
    </row>
    <row r="75" spans="1:9">
      <c r="A75" s="60" t="str">
        <f>[2]Conab_algodao!A14</f>
        <v>2024/25</v>
      </c>
      <c r="B75" s="61">
        <f>[2]Conab_algodao!B14</f>
        <v>2400.1308200000008</v>
      </c>
      <c r="C75" s="61">
        <f>[2]Conab_algodao!C14</f>
        <v>4081.5</v>
      </c>
      <c r="D75" s="61">
        <f>[2]Conab_algodao!D14</f>
        <v>0.82599999999999996</v>
      </c>
      <c r="E75" s="61">
        <f>[2]Conab_algodao!E14</f>
        <v>6482.4568200000003</v>
      </c>
      <c r="F75" s="61">
        <f>[2]Conab_algodao!F14</f>
        <v>720</v>
      </c>
      <c r="G75" s="61">
        <f>[2]Conab_algodao!G14</f>
        <v>3025.9849089999998</v>
      </c>
      <c r="H75" s="61">
        <f>[2]Conab_algodao!H14</f>
        <v>2736.4719110000005</v>
      </c>
      <c r="I75" s="80">
        <f>[2]Conab_algodao!I14</f>
        <v>3.800655431944445</v>
      </c>
    </row>
    <row r="76" spans="1:9">
      <c r="A76" s="62" t="str">
        <f>[2]Conab_algodao!A15</f>
        <v>2025/26</v>
      </c>
      <c r="B76" s="63">
        <f>[2]Conab_algodao!B15</f>
        <v>2736.4763430000012</v>
      </c>
      <c r="C76" s="63">
        <f>[2]Conab_algodao!C15</f>
        <v>4143.8</v>
      </c>
      <c r="D76" s="63">
        <f>[2]Conab_algodao!D15</f>
        <v>1</v>
      </c>
      <c r="E76" s="63">
        <f>[2]Conab_algodao!E15</f>
        <v>6881.2763430000014</v>
      </c>
      <c r="F76" s="63">
        <f>[2]Conab_algodao!F15</f>
        <v>740</v>
      </c>
      <c r="G76" s="63">
        <f>[2]Conab_algodao!G15</f>
        <v>3418</v>
      </c>
      <c r="H76" s="63">
        <f>[2]Conab_algodao!H15</f>
        <v>2723.2763430000014</v>
      </c>
      <c r="I76" s="81">
        <f>[2]Conab_algodao!I15</f>
        <v>3.680103166216218</v>
      </c>
    </row>
    <row r="77" spans="1:9">
      <c r="A77" s="30" t="str">
        <f>[1]Planilha1!$E$3</f>
        <v>Fonte: Conab (www.conab.gov.br) - Safra 2025/26 - 12° Levantamento da safra de grãos - setembro-2026</v>
      </c>
    </row>
  </sheetData>
  <sheetProtection selectLockedCells="1"/>
  <mergeCells count="3">
    <mergeCell ref="A1:I1"/>
    <mergeCell ref="A61:I61"/>
    <mergeCell ref="B63:H63"/>
  </mergeCells>
  <pageMargins left="0.70866141732283472" right="0.27559055118110237" top="1.299212598425197" bottom="0.55118110236220474" header="0.31496062992125984" footer="0.31496062992125984"/>
  <pageSetup paperSize="9" scale="99" orientation="portrait" r:id="rId2"/>
  <headerFooter>
    <oddHeader>&amp;L&amp;8Ministério da Agricultura e Pecuária
Secretaria de Política Agrícola
Departamento de Análise Econômica e Políticas Públicas
Coordenação-Geral de Políticas Públicas&amp;C
&amp;"-,Negrito"&amp;10Sumário Executivo - Algodão em Pluma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FA44D-9672-4CFB-A8AE-817995AFABA1}">
  <dimension ref="A1:L25"/>
  <sheetViews>
    <sheetView workbookViewId="0">
      <selection activeCell="A5" sqref="A5"/>
    </sheetView>
  </sheetViews>
  <sheetFormatPr defaultRowHeight="15"/>
  <cols>
    <col min="1" max="1" width="9.140625" bestFit="1" customWidth="1"/>
    <col min="2" max="2" width="7.28515625" bestFit="1" customWidth="1"/>
    <col min="3" max="3" width="9.85546875" bestFit="1" customWidth="1"/>
    <col min="4" max="4" width="14.5703125" bestFit="1" customWidth="1"/>
    <col min="5" max="5" width="10.28515625" bestFit="1" customWidth="1"/>
    <col min="6" max="6" width="12" bestFit="1" customWidth="1"/>
    <col min="7" max="7" width="17" bestFit="1" customWidth="1"/>
    <col min="8" max="8" width="11.7109375" bestFit="1" customWidth="1"/>
    <col min="9" max="9" width="20" bestFit="1" customWidth="1"/>
    <col min="10" max="10" width="15" bestFit="1" customWidth="1"/>
    <col min="11" max="11" width="13.5703125" bestFit="1" customWidth="1"/>
    <col min="12" max="12" width="16" bestFit="1" customWidth="1"/>
  </cols>
  <sheetData>
    <row r="1" spans="1:12">
      <c r="A1" t="s">
        <v>173</v>
      </c>
      <c r="B1" t="s">
        <v>174</v>
      </c>
      <c r="C1" t="s">
        <v>175</v>
      </c>
      <c r="D1" t="s">
        <v>176</v>
      </c>
      <c r="E1" t="s">
        <v>177</v>
      </c>
      <c r="F1" t="s">
        <v>178</v>
      </c>
      <c r="G1" t="s">
        <v>179</v>
      </c>
      <c r="H1" t="s">
        <v>180</v>
      </c>
      <c r="I1" t="s">
        <v>181</v>
      </c>
      <c r="J1" t="s">
        <v>182</v>
      </c>
      <c r="K1" t="s">
        <v>183</v>
      </c>
      <c r="L1" t="s">
        <v>184</v>
      </c>
    </row>
    <row r="2" spans="1:12">
      <c r="A2" t="s">
        <v>185</v>
      </c>
      <c r="B2" t="s">
        <v>157</v>
      </c>
      <c r="C2" t="s">
        <v>186</v>
      </c>
      <c r="D2">
        <v>2.214</v>
      </c>
      <c r="E2">
        <v>7.18</v>
      </c>
      <c r="F2">
        <v>9.0999999999999998E-2</v>
      </c>
      <c r="G2">
        <v>9.4849999999999994</v>
      </c>
      <c r="H2">
        <v>4.3120000000000003</v>
      </c>
      <c r="I2">
        <v>0</v>
      </c>
      <c r="J2">
        <v>3.3380000000000001</v>
      </c>
      <c r="K2">
        <v>1.835</v>
      </c>
      <c r="L2">
        <v>0.54973037747153997</v>
      </c>
    </row>
    <row r="3" spans="1:12">
      <c r="A3" t="s">
        <v>185</v>
      </c>
      <c r="B3" t="s">
        <v>157</v>
      </c>
      <c r="C3" t="s">
        <v>11</v>
      </c>
      <c r="D3">
        <v>1.835</v>
      </c>
      <c r="E3">
        <v>5.92</v>
      </c>
      <c r="F3">
        <v>0.189</v>
      </c>
      <c r="G3">
        <v>7.944</v>
      </c>
      <c r="H3">
        <v>2.7879999999999998</v>
      </c>
      <c r="I3">
        <v>0</v>
      </c>
      <c r="J3">
        <v>3.0979999999999999</v>
      </c>
      <c r="K3">
        <v>2.0579999999999998</v>
      </c>
      <c r="L3">
        <v>0.66429954809554503</v>
      </c>
    </row>
    <row r="4" spans="1:12">
      <c r="A4" t="s">
        <v>185</v>
      </c>
      <c r="B4" t="s">
        <v>157</v>
      </c>
      <c r="C4" t="s">
        <v>12</v>
      </c>
      <c r="D4">
        <v>2.0579999999999998</v>
      </c>
      <c r="E4">
        <v>7.02</v>
      </c>
      <c r="F4">
        <v>8.2000000000000003E-2</v>
      </c>
      <c r="G4">
        <v>9.16</v>
      </c>
      <c r="H4">
        <v>4.1749999999999998</v>
      </c>
      <c r="I4">
        <v>0</v>
      </c>
      <c r="J4">
        <v>3.1859999999999999</v>
      </c>
      <c r="K4">
        <v>1.7989999999999999</v>
      </c>
      <c r="L4">
        <v>0.56465787821720004</v>
      </c>
    </row>
    <row r="5" spans="1:12">
      <c r="A5" t="s">
        <v>185</v>
      </c>
      <c r="B5" t="s">
        <v>157</v>
      </c>
      <c r="C5" t="s">
        <v>13</v>
      </c>
      <c r="D5">
        <v>1.7989999999999999</v>
      </c>
      <c r="E5">
        <v>9.2200000000000006</v>
      </c>
      <c r="F5">
        <v>1.7000000000000001E-2</v>
      </c>
      <c r="G5">
        <v>11.036</v>
      </c>
      <c r="H5">
        <v>6.0190000000000001</v>
      </c>
      <c r="I5">
        <v>0</v>
      </c>
      <c r="J5">
        <v>3.2690000000000001</v>
      </c>
      <c r="K5">
        <v>1.748</v>
      </c>
      <c r="L5">
        <v>0.534720097889263</v>
      </c>
    </row>
    <row r="6" spans="1:12">
      <c r="A6" t="s">
        <v>185</v>
      </c>
      <c r="B6" t="s">
        <v>157</v>
      </c>
      <c r="C6" t="s">
        <v>14</v>
      </c>
      <c r="D6">
        <v>1.748</v>
      </c>
      <c r="E6">
        <v>13</v>
      </c>
      <c r="F6">
        <v>5.0000000000000001E-3</v>
      </c>
      <c r="G6">
        <v>14.753</v>
      </c>
      <c r="H6">
        <v>8.9369999999999994</v>
      </c>
      <c r="I6">
        <v>0</v>
      </c>
      <c r="J6">
        <v>3.2269999999999999</v>
      </c>
      <c r="K6">
        <v>2.589</v>
      </c>
      <c r="L6">
        <v>0.80229315153393199</v>
      </c>
    </row>
    <row r="7" spans="1:12">
      <c r="A7" t="s">
        <v>185</v>
      </c>
      <c r="B7" t="s">
        <v>157</v>
      </c>
      <c r="C7" t="s">
        <v>15</v>
      </c>
      <c r="D7">
        <v>2.589</v>
      </c>
      <c r="E7">
        <v>13.78</v>
      </c>
      <c r="F7">
        <v>1.2E-2</v>
      </c>
      <c r="G7">
        <v>16.381</v>
      </c>
      <c r="H7">
        <v>11.012</v>
      </c>
      <c r="I7">
        <v>0</v>
      </c>
      <c r="J7">
        <v>3.25</v>
      </c>
      <c r="K7">
        <v>2.1190000000000002</v>
      </c>
      <c r="L7">
        <v>0.65200000000000002</v>
      </c>
    </row>
    <row r="8" spans="1:12">
      <c r="A8" t="s">
        <v>185</v>
      </c>
      <c r="B8" t="s">
        <v>157</v>
      </c>
      <c r="C8" t="s">
        <v>16</v>
      </c>
      <c r="D8">
        <v>2.1190000000000002</v>
      </c>
      <c r="E8">
        <v>10.82</v>
      </c>
      <c r="F8">
        <v>2.4E-2</v>
      </c>
      <c r="G8">
        <v>12.962999999999999</v>
      </c>
      <c r="H8">
        <v>7.7270000000000003</v>
      </c>
      <c r="I8">
        <v>0</v>
      </c>
      <c r="J8">
        <v>3.1859999999999999</v>
      </c>
      <c r="K8">
        <v>2.0499999999999998</v>
      </c>
      <c r="L8">
        <v>0.64344005021971096</v>
      </c>
    </row>
    <row r="9" spans="1:12">
      <c r="A9" t="s">
        <v>185</v>
      </c>
      <c r="B9" t="s">
        <v>157</v>
      </c>
      <c r="C9" t="s">
        <v>17</v>
      </c>
      <c r="D9">
        <v>2.0499999999999998</v>
      </c>
      <c r="E9">
        <v>11.72</v>
      </c>
      <c r="F9">
        <v>8.0000000000000002E-3</v>
      </c>
      <c r="G9">
        <v>13.778</v>
      </c>
      <c r="H9">
        <v>6.6559999999999997</v>
      </c>
      <c r="I9">
        <v>0</v>
      </c>
      <c r="J9">
        <v>3.194</v>
      </c>
      <c r="K9">
        <v>3.9279999999999999</v>
      </c>
      <c r="L9">
        <v>1.2298058860363199</v>
      </c>
    </row>
    <row r="10" spans="1:12">
      <c r="A10" t="s">
        <v>185</v>
      </c>
      <c r="B10" t="s">
        <v>157</v>
      </c>
      <c r="C10" t="s">
        <v>18</v>
      </c>
      <c r="D10">
        <v>3.9279999999999999</v>
      </c>
      <c r="E10">
        <v>14.57</v>
      </c>
      <c r="F10">
        <v>6.0000000000000001E-3</v>
      </c>
      <c r="G10">
        <v>18.504000000000001</v>
      </c>
      <c r="H10">
        <v>12.31</v>
      </c>
      <c r="I10">
        <v>0</v>
      </c>
      <c r="J10">
        <v>3.2210000000000001</v>
      </c>
      <c r="K10">
        <v>2.9729999999999999</v>
      </c>
      <c r="L10">
        <v>0.92300527786401698</v>
      </c>
    </row>
    <row r="11" spans="1:12">
      <c r="A11" t="s">
        <v>185</v>
      </c>
      <c r="B11" t="s">
        <v>157</v>
      </c>
      <c r="C11" t="s">
        <v>19</v>
      </c>
      <c r="D11">
        <v>2.9729999999999999</v>
      </c>
      <c r="E11">
        <v>17</v>
      </c>
      <c r="F11">
        <v>4.0000000000000001E-3</v>
      </c>
      <c r="G11">
        <v>19.977</v>
      </c>
      <c r="H11">
        <v>13.021000000000001</v>
      </c>
      <c r="I11">
        <v>0</v>
      </c>
      <c r="J11">
        <v>3.2589999999999999</v>
      </c>
      <c r="K11">
        <v>3.6970000000000001</v>
      </c>
      <c r="L11">
        <v>1.1343970543111399</v>
      </c>
    </row>
    <row r="12" spans="1:12">
      <c r="A12" t="s">
        <v>185</v>
      </c>
      <c r="B12" t="s">
        <v>157</v>
      </c>
      <c r="C12" t="s">
        <v>20</v>
      </c>
      <c r="D12">
        <v>3.6970000000000001</v>
      </c>
      <c r="E12">
        <v>18.75</v>
      </c>
      <c r="F12">
        <v>4.0000000000000001E-3</v>
      </c>
      <c r="G12">
        <v>22.451000000000001</v>
      </c>
      <c r="H12">
        <v>15.497</v>
      </c>
      <c r="I12">
        <v>0</v>
      </c>
      <c r="J12">
        <v>3.35</v>
      </c>
      <c r="K12">
        <v>3.6040000000000001</v>
      </c>
      <c r="L12">
        <v>1.07582089552239</v>
      </c>
    </row>
    <row r="13" spans="1:12">
      <c r="A13" t="s">
        <v>185</v>
      </c>
      <c r="B13" t="s">
        <v>157</v>
      </c>
      <c r="C13" t="s">
        <v>21</v>
      </c>
      <c r="D13">
        <v>3.6040000000000001</v>
      </c>
      <c r="E13">
        <v>18.5</v>
      </c>
      <c r="F13">
        <v>5.0000000000000001E-3</v>
      </c>
      <c r="G13">
        <v>22.109000000000002</v>
      </c>
      <c r="H13">
        <v>15.5</v>
      </c>
      <c r="I13">
        <v>0</v>
      </c>
      <c r="J13">
        <v>3.4</v>
      </c>
      <c r="K13">
        <v>3.2090000000000001</v>
      </c>
      <c r="L13">
        <v>0.94382352941176495</v>
      </c>
    </row>
    <row r="14" spans="1:12">
      <c r="A14" t="s">
        <v>185</v>
      </c>
      <c r="B14" t="s">
        <v>10</v>
      </c>
      <c r="C14" t="s">
        <v>186</v>
      </c>
      <c r="D14">
        <v>103.634</v>
      </c>
      <c r="E14">
        <v>97.007999999999996</v>
      </c>
      <c r="F14">
        <v>35.625999999999998</v>
      </c>
      <c r="G14">
        <v>236.268</v>
      </c>
      <c r="H14">
        <v>34.904000000000003</v>
      </c>
      <c r="I14">
        <v>0</v>
      </c>
      <c r="J14">
        <v>113.52200000000001</v>
      </c>
      <c r="K14">
        <v>87.753</v>
      </c>
      <c r="L14">
        <v>0.77300435157942915</v>
      </c>
    </row>
    <row r="15" spans="1:12">
      <c r="A15" t="s">
        <v>185</v>
      </c>
      <c r="B15" t="s">
        <v>10</v>
      </c>
      <c r="C15" t="s">
        <v>11</v>
      </c>
      <c r="D15">
        <v>87.753</v>
      </c>
      <c r="E15">
        <v>105.1</v>
      </c>
      <c r="F15">
        <v>37.76</v>
      </c>
      <c r="G15">
        <v>230.613</v>
      </c>
      <c r="H15">
        <v>38.082999999999998</v>
      </c>
      <c r="I15">
        <v>0</v>
      </c>
      <c r="J15">
        <v>116.532</v>
      </c>
      <c r="K15">
        <v>76.061999999999998</v>
      </c>
      <c r="L15">
        <v>0.65271341777365899</v>
      </c>
    </row>
    <row r="16" spans="1:12">
      <c r="A16" t="s">
        <v>185</v>
      </c>
      <c r="B16" t="s">
        <v>10</v>
      </c>
      <c r="C16" t="s">
        <v>12</v>
      </c>
      <c r="D16">
        <v>76.061999999999998</v>
      </c>
      <c r="E16">
        <v>121.598</v>
      </c>
      <c r="F16">
        <v>41.335999999999999</v>
      </c>
      <c r="G16">
        <v>238.99600000000001</v>
      </c>
      <c r="H16">
        <v>41.561999999999998</v>
      </c>
      <c r="I16">
        <v>0</v>
      </c>
      <c r="J16">
        <v>122.932</v>
      </c>
      <c r="K16">
        <v>74.697000000000003</v>
      </c>
      <c r="L16">
        <v>0.60762860768555005</v>
      </c>
    </row>
    <row r="17" spans="1:12">
      <c r="A17" t="s">
        <v>185</v>
      </c>
      <c r="B17" t="s">
        <v>10</v>
      </c>
      <c r="C17" t="s">
        <v>13</v>
      </c>
      <c r="D17">
        <v>74.697000000000003</v>
      </c>
      <c r="E17">
        <v>113.732</v>
      </c>
      <c r="F17">
        <v>42.374000000000002</v>
      </c>
      <c r="G17">
        <v>230.803</v>
      </c>
      <c r="H17">
        <v>41.335999999999999</v>
      </c>
      <c r="I17">
        <v>0</v>
      </c>
      <c r="J17">
        <v>118.905</v>
      </c>
      <c r="K17">
        <v>70.691999999999993</v>
      </c>
      <c r="L17">
        <v>0.59452504099911696</v>
      </c>
    </row>
    <row r="18" spans="1:12">
      <c r="A18" t="s">
        <v>185</v>
      </c>
      <c r="B18" t="s">
        <v>10</v>
      </c>
      <c r="C18" t="s">
        <v>14</v>
      </c>
      <c r="D18">
        <v>70.691999999999993</v>
      </c>
      <c r="E18">
        <v>118.206</v>
      </c>
      <c r="F18">
        <v>40.725000000000001</v>
      </c>
      <c r="G18">
        <v>229.62299999999999</v>
      </c>
      <c r="H18">
        <v>40.81</v>
      </c>
      <c r="I18">
        <v>0</v>
      </c>
      <c r="J18">
        <v>105.19799999999999</v>
      </c>
      <c r="K18">
        <v>83.668999999999997</v>
      </c>
      <c r="L18">
        <v>0.79534782030076612</v>
      </c>
    </row>
    <row r="19" spans="1:12">
      <c r="A19" t="s">
        <v>185</v>
      </c>
      <c r="B19" t="s">
        <v>10</v>
      </c>
      <c r="C19" t="s">
        <v>15</v>
      </c>
      <c r="D19">
        <v>83.668999999999997</v>
      </c>
      <c r="E19">
        <v>113.261</v>
      </c>
      <c r="F19">
        <v>48.578000000000003</v>
      </c>
      <c r="G19">
        <v>245.50800000000001</v>
      </c>
      <c r="H19">
        <v>48.463000000000001</v>
      </c>
      <c r="I19">
        <v>0</v>
      </c>
      <c r="J19">
        <v>124.468</v>
      </c>
      <c r="K19">
        <v>72.716999999999999</v>
      </c>
      <c r="L19">
        <v>0.58422245075039403</v>
      </c>
    </row>
    <row r="20" spans="1:12">
      <c r="A20" t="s">
        <v>185</v>
      </c>
      <c r="B20" t="s">
        <v>10</v>
      </c>
      <c r="C20" t="s">
        <v>16</v>
      </c>
      <c r="D20">
        <v>72.716999999999999</v>
      </c>
      <c r="E20">
        <v>114.28400000000001</v>
      </c>
      <c r="F20">
        <v>42.917000000000002</v>
      </c>
      <c r="G20">
        <v>229.91800000000001</v>
      </c>
      <c r="H20">
        <v>42.665999999999997</v>
      </c>
      <c r="I20">
        <v>0</v>
      </c>
      <c r="J20">
        <v>115.708</v>
      </c>
      <c r="K20">
        <v>71.14</v>
      </c>
      <c r="L20">
        <v>0.61482352127769901</v>
      </c>
    </row>
    <row r="21" spans="1:12">
      <c r="A21" t="s">
        <v>185</v>
      </c>
      <c r="B21" t="s">
        <v>10</v>
      </c>
      <c r="C21" t="s">
        <v>17</v>
      </c>
      <c r="D21">
        <v>71.14</v>
      </c>
      <c r="E21">
        <v>115.923</v>
      </c>
      <c r="F21">
        <v>37.738</v>
      </c>
      <c r="G21">
        <v>224.80099999999999</v>
      </c>
      <c r="H21">
        <v>36.554000000000002</v>
      </c>
      <c r="I21">
        <v>0</v>
      </c>
      <c r="J21">
        <v>112.72499999999999</v>
      </c>
      <c r="K21">
        <v>75.787000000000006</v>
      </c>
      <c r="L21">
        <v>0.67231758704812605</v>
      </c>
    </row>
    <row r="22" spans="1:12">
      <c r="A22" t="s">
        <v>185</v>
      </c>
      <c r="B22" t="s">
        <v>10</v>
      </c>
      <c r="C22" t="s">
        <v>18</v>
      </c>
      <c r="D22">
        <v>75.787000000000006</v>
      </c>
      <c r="E22">
        <v>112.40300000000001</v>
      </c>
      <c r="F22">
        <v>44.045000000000002</v>
      </c>
      <c r="G22">
        <v>232.23500000000001</v>
      </c>
      <c r="H22">
        <v>44.045000000000002</v>
      </c>
      <c r="I22">
        <v>0</v>
      </c>
      <c r="J22">
        <v>114.85599999999999</v>
      </c>
      <c r="K22">
        <v>73.540999999999997</v>
      </c>
      <c r="L22">
        <v>0.64028870934039195</v>
      </c>
    </row>
    <row r="23" spans="1:12">
      <c r="A23" t="s">
        <v>185</v>
      </c>
      <c r="B23" t="s">
        <v>10</v>
      </c>
      <c r="C23" t="s">
        <v>19</v>
      </c>
      <c r="D23">
        <v>73.540999999999997</v>
      </c>
      <c r="E23">
        <v>119.53400000000001</v>
      </c>
      <c r="F23">
        <v>43.027999999999999</v>
      </c>
      <c r="G23">
        <v>236.10300000000001</v>
      </c>
      <c r="H23">
        <v>42.396000000000001</v>
      </c>
      <c r="I23">
        <v>0</v>
      </c>
      <c r="J23">
        <v>119.10299999999999</v>
      </c>
      <c r="K23">
        <v>74.831000000000003</v>
      </c>
      <c r="L23">
        <v>0.62828812036640602</v>
      </c>
    </row>
    <row r="24" spans="1:12">
      <c r="A24" t="s">
        <v>185</v>
      </c>
      <c r="B24" t="s">
        <v>10</v>
      </c>
      <c r="C24" t="s">
        <v>20</v>
      </c>
      <c r="D24">
        <v>74.831000000000003</v>
      </c>
      <c r="E24">
        <v>121.94499999999999</v>
      </c>
      <c r="F24">
        <v>45.045999999999999</v>
      </c>
      <c r="G24">
        <v>241.822</v>
      </c>
      <c r="H24">
        <v>45.582999999999998</v>
      </c>
      <c r="I24">
        <v>0</v>
      </c>
      <c r="J24">
        <v>121.127</v>
      </c>
      <c r="K24">
        <v>75.305000000000007</v>
      </c>
      <c r="L24">
        <v>0.62170284081996596</v>
      </c>
    </row>
    <row r="25" spans="1:12">
      <c r="A25" t="s">
        <v>185</v>
      </c>
      <c r="B25" t="s">
        <v>10</v>
      </c>
      <c r="C25" t="s">
        <v>21</v>
      </c>
      <c r="D25">
        <v>75.305000000000007</v>
      </c>
      <c r="E25">
        <v>117.315</v>
      </c>
      <c r="F25">
        <v>44.235999999999997</v>
      </c>
      <c r="G25">
        <v>236.85599999999999</v>
      </c>
      <c r="H25">
        <v>44.223999999999997</v>
      </c>
      <c r="I25">
        <v>0</v>
      </c>
      <c r="J25">
        <v>122.919</v>
      </c>
      <c r="K25">
        <v>69.856999999999999</v>
      </c>
      <c r="L25">
        <v>0.56831734719612104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3500DB-33B5-4B8A-8EE6-9311E1D12A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Lislaynne de Oliveira Goncalves</cp:lastModifiedBy>
  <cp:revision/>
  <dcterms:created xsi:type="dcterms:W3CDTF">2019-02-12T17:22:58Z</dcterms:created>
  <dcterms:modified xsi:type="dcterms:W3CDTF">2026-09-15T17:24:13Z</dcterms:modified>
  <cp:category/>
  <cp:contentStatus/>
</cp:coreProperties>
</file>