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pa\Sumários\Sumários\Web\"/>
    </mc:Choice>
  </mc:AlternateContent>
  <xr:revisionPtr revIDLastSave="0" documentId="13_ncr:1_{1287D489-B168-4A68-84C1-24DF139794B1}" xr6:coauthVersionLast="47" xr6:coauthVersionMax="47" xr10:uidLastSave="{00000000-0000-0000-0000-000000000000}"/>
  <bookViews>
    <workbookView xWindow="-120" yWindow="-120" windowWidth="29040" windowHeight="15720" tabRatio="653" xr2:uid="{00000000-000D-0000-FFFF-FFFF00000000}"/>
  </bookViews>
  <sheets>
    <sheet name="Capa" sheetId="16" r:id="rId1"/>
    <sheet name="Oferta e Demanda" sheetId="12" r:id="rId2"/>
    <sheet name="Área e Produção" sheetId="13" r:id="rId3"/>
    <sheet name="Comércio Exterior - Mensal" sheetId="4" r:id="rId4"/>
    <sheet name="Comércio Exterior - Destinos" sheetId="10" r:id="rId5"/>
    <sheet name="Comércio Exterior - Portos" sheetId="11" r:id="rId6"/>
    <sheet name="Gráficos de Preços" sheetId="7" r:id="rId7"/>
    <sheet name="base_algodao" sheetId="14" state="hidden" r:id="rId8"/>
    <sheet name="usda_consulta_algodao" sheetId="15" state="hidden" r:id="rId9"/>
  </sheets>
  <externalReferences>
    <externalReference r:id="rId10"/>
    <externalReference r:id="rId11"/>
    <externalReference r:id="rId12"/>
  </externalReferences>
  <definedNames>
    <definedName name="_xlnm.Print_Area" localSheetId="7">base_algodao!$A$1:$I$78</definedName>
    <definedName name="_xlnm.Print_Area" localSheetId="0">Capa!$A$1:$A$50</definedName>
    <definedName name="_xlnm.Print_Area" localSheetId="4">'Comércio Exterior - Destinos'!$A$1:$U$32</definedName>
    <definedName name="_xlnm.Print_Area" localSheetId="3">'Comércio Exterior - Mensal'!$A$1:$U$36</definedName>
    <definedName name="_xlnm.Print_Area" localSheetId="5">'Comércio Exterior - Portos'!$A$1:$U$28</definedName>
    <definedName name="_xlnm.Print_Area" localSheetId="1">'Oferta e Demanda'!$A$1:$I$34</definedName>
    <definedName name="DadosExternos_1" localSheetId="8" hidden="1">usda_consulta_algodao!$A$1:$L$23</definedName>
  </definedNames>
  <calcPr calcId="191029"/>
  <pivotCaches>
    <pivotCache cacheId="11" r:id="rId1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14" l="1"/>
  <c r="I76" i="14"/>
  <c r="H76" i="14"/>
  <c r="G76" i="14"/>
  <c r="F76" i="14"/>
  <c r="E76" i="14"/>
  <c r="D76" i="14"/>
  <c r="C76" i="14"/>
  <c r="B76" i="14"/>
  <c r="A76" i="14"/>
  <c r="I75" i="14"/>
  <c r="H75" i="14"/>
  <c r="G75" i="14"/>
  <c r="F75" i="14"/>
  <c r="E75" i="14"/>
  <c r="D75" i="14"/>
  <c r="C75" i="14"/>
  <c r="B75" i="14"/>
  <c r="A75" i="14"/>
  <c r="I74" i="14"/>
  <c r="H74" i="14"/>
  <c r="G74" i="14"/>
  <c r="F74" i="14"/>
  <c r="E74" i="14"/>
  <c r="D74" i="14"/>
  <c r="C74" i="14"/>
  <c r="B74" i="14"/>
  <c r="A74" i="14"/>
  <c r="I73" i="14"/>
  <c r="H73" i="14"/>
  <c r="G73" i="14"/>
  <c r="F73" i="14"/>
  <c r="E73" i="14"/>
  <c r="D73" i="14"/>
  <c r="C73" i="14"/>
  <c r="B73" i="14"/>
  <c r="A73" i="14"/>
  <c r="I72" i="14"/>
  <c r="H72" i="14"/>
  <c r="G72" i="14"/>
  <c r="F72" i="14"/>
  <c r="E72" i="14"/>
  <c r="D72" i="14"/>
  <c r="C72" i="14"/>
  <c r="B72" i="14"/>
  <c r="A72" i="14"/>
  <c r="I71" i="14"/>
  <c r="H71" i="14"/>
  <c r="G71" i="14"/>
  <c r="F71" i="14"/>
  <c r="E71" i="14"/>
  <c r="D71" i="14"/>
  <c r="C71" i="14"/>
  <c r="B71" i="14"/>
  <c r="A71" i="14"/>
  <c r="I70" i="14"/>
  <c r="H70" i="14"/>
  <c r="G70" i="14"/>
  <c r="F70" i="14"/>
  <c r="E70" i="14"/>
  <c r="D70" i="14"/>
  <c r="C70" i="14"/>
  <c r="B70" i="14"/>
  <c r="A70" i="14"/>
  <c r="I69" i="14"/>
  <c r="H69" i="14"/>
  <c r="G69" i="14"/>
  <c r="F69" i="14"/>
  <c r="E69" i="14"/>
  <c r="D69" i="14"/>
  <c r="C69" i="14"/>
  <c r="B69" i="14"/>
  <c r="A69" i="14"/>
  <c r="I68" i="14"/>
  <c r="H68" i="14"/>
  <c r="G68" i="14"/>
  <c r="F68" i="14"/>
  <c r="E68" i="14"/>
  <c r="D68" i="14"/>
  <c r="C68" i="14"/>
  <c r="B68" i="14"/>
  <c r="A68" i="14"/>
  <c r="I67" i="14"/>
  <c r="H67" i="14"/>
  <c r="G67" i="14"/>
  <c r="F67" i="14"/>
  <c r="E67" i="14"/>
  <c r="D67" i="14"/>
  <c r="C67" i="14"/>
  <c r="B67" i="14"/>
  <c r="A67" i="14"/>
  <c r="I66" i="14"/>
  <c r="H66" i="14"/>
  <c r="G66" i="14"/>
  <c r="F66" i="14"/>
  <c r="E66" i="14"/>
  <c r="D66" i="14"/>
  <c r="C66" i="14"/>
  <c r="B66" i="14"/>
  <c r="A66" i="14"/>
  <c r="I65" i="14"/>
  <c r="H65" i="14"/>
  <c r="G65" i="14"/>
  <c r="F65" i="14"/>
  <c r="E65" i="14"/>
  <c r="D65" i="14"/>
  <c r="C65" i="14"/>
  <c r="B65" i="14"/>
  <c r="A65" i="14"/>
  <c r="H64" i="14"/>
  <c r="G64" i="14"/>
  <c r="F64" i="14"/>
  <c r="B64" i="14"/>
  <c r="A64" i="14"/>
  <c r="A60" i="14"/>
  <c r="E64" i="14"/>
  <c r="D64" i="14"/>
  <c r="C64" i="1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4A3BA1B-6465-4751-9608-6D882802C09B}" keepAlive="1" name="Consulta - usda_consulta_algodao" description="Conexão com a consulta 'usda_consulta_algodao' na pasta de trabalho." type="5" refreshedVersion="8" background="1" saveData="1">
    <dbPr connection="Provider=Microsoft.Mashup.OleDb.1;Data Source=$Workbook$;Location=usda_consulta_algodao;Extended Properties=&quot;&quot;" command="SELECT * FROM [usda_consulta_algodao]"/>
  </connection>
</connections>
</file>

<file path=xl/sharedStrings.xml><?xml version="1.0" encoding="utf-8"?>
<sst xmlns="http://schemas.openxmlformats.org/spreadsheetml/2006/main" count="378" uniqueCount="186">
  <si>
    <t>Safra</t>
  </si>
  <si>
    <t>Rel. % Est. Final/ Consumo</t>
  </si>
  <si>
    <t>ÁREA (Em mil ha)</t>
  </si>
  <si>
    <t>PRODUTIVIDADE (Em kg/ha)</t>
  </si>
  <si>
    <t>PRODUÇÃO (Em mil t)</t>
  </si>
  <si>
    <t>VAR. %</t>
  </si>
  <si>
    <t>REGIÃO/UF</t>
  </si>
  <si>
    <t>(a)</t>
  </si>
  <si>
    <t>(b)</t>
  </si>
  <si>
    <t>(b/a)</t>
  </si>
  <si>
    <t>(c)</t>
  </si>
  <si>
    <t>(d)</t>
  </si>
  <si>
    <t>(d/c)</t>
  </si>
  <si>
    <t>(e)</t>
  </si>
  <si>
    <t>(f)</t>
  </si>
  <si>
    <t>(f/e)</t>
  </si>
  <si>
    <t>Produto</t>
  </si>
  <si>
    <t>Tp/Classe Básico</t>
  </si>
  <si>
    <t>Inicio Vigência</t>
  </si>
  <si>
    <t>Fonte: Conab</t>
  </si>
  <si>
    <t>NCM's utilizados:</t>
  </si>
  <si>
    <t>Brasil</t>
  </si>
  <si>
    <t>SLM 41.4</t>
  </si>
  <si>
    <t>52010010Algodão não cardado nem penteado, não debulhado</t>
  </si>
  <si>
    <t>52010020Algodão não cardado nem penteado, simplesmente debulhado</t>
  </si>
  <si>
    <t>52010090Outros tipos de algodão não cardado nem penteado</t>
  </si>
  <si>
    <t>Total Geral</t>
  </si>
  <si>
    <t>Porto</t>
  </si>
  <si>
    <t>País</t>
  </si>
  <si>
    <t>Multiplicador bales para kg</t>
  </si>
  <si>
    <r>
      <t>Brasil</t>
    </r>
    <r>
      <rPr>
        <sz val="12"/>
        <rFont val="Calibri"/>
        <family val="2"/>
        <scheme val="minor"/>
      </rPr>
      <t xml:space="preserve"> (mil toneladas)</t>
    </r>
  </si>
  <si>
    <t>Comparativo de área, produtividade e produção</t>
  </si>
  <si>
    <t>Operação/Mês</t>
  </si>
  <si>
    <t>Subtotal</t>
  </si>
  <si>
    <t>Outros</t>
  </si>
  <si>
    <t>Algodão em pluma - Quadros de Suprimento (mil t)</t>
  </si>
  <si>
    <t>UF</t>
  </si>
  <si>
    <t>R$/@</t>
  </si>
  <si>
    <t xml:space="preserve"> Preços Mínimos de Garantia de Algodão em pluma</t>
  </si>
  <si>
    <t>Safra 2022/2023</t>
  </si>
  <si>
    <t>Safra 2023/2024</t>
  </si>
  <si>
    <t>Produto_</t>
  </si>
  <si>
    <t>Pais_</t>
  </si>
  <si>
    <t>Ano_</t>
  </si>
  <si>
    <t>Estoque_Inicial</t>
  </si>
  <si>
    <t>Producao_</t>
  </si>
  <si>
    <t>Importacao_</t>
  </si>
  <si>
    <t>Suprimento_Total</t>
  </si>
  <si>
    <t>Exportacao_</t>
  </si>
  <si>
    <t>Consumo_Domestico</t>
  </si>
  <si>
    <t>Uso_Domestico</t>
  </si>
  <si>
    <t>Estoque_Final</t>
  </si>
  <si>
    <t>Relacao_algodao</t>
  </si>
  <si>
    <t>Algodão</t>
  </si>
  <si>
    <t>2015/2016</t>
  </si>
  <si>
    <t>2016/2017</t>
  </si>
  <si>
    <t>2017/2018</t>
  </si>
  <si>
    <t>2018/2019</t>
  </si>
  <si>
    <t>2019/2020</t>
  </si>
  <si>
    <t>2020/2021</t>
  </si>
  <si>
    <t>2021/2022</t>
  </si>
  <si>
    <t>2022/2023</t>
  </si>
  <si>
    <t>2023/2024</t>
  </si>
  <si>
    <t>Mundo</t>
  </si>
  <si>
    <t>Rótulos de Linha</t>
  </si>
  <si>
    <t>Soma de Estoque_Inicial</t>
  </si>
  <si>
    <t>Soma de Producao_</t>
  </si>
  <si>
    <t>Soma de Importacao_</t>
  </si>
  <si>
    <t>Soma de Suprimento_Total</t>
  </si>
  <si>
    <t>Soma de Exportacao_</t>
  </si>
  <si>
    <t>Soma de Uso_Domestico</t>
  </si>
  <si>
    <t>Soma de Estoque_Final</t>
  </si>
  <si>
    <t>Soma de Relacao_algodao</t>
  </si>
  <si>
    <t>Estoque Inicial</t>
  </si>
  <si>
    <t>Produção</t>
  </si>
  <si>
    <t>Importação</t>
  </si>
  <si>
    <t xml:space="preserve">Suprimento </t>
  </si>
  <si>
    <t xml:space="preserve">Consumo </t>
  </si>
  <si>
    <t>Exportação</t>
  </si>
  <si>
    <t>Estoque Final</t>
  </si>
  <si>
    <t>Relação % Estoque Final / Consumo</t>
  </si>
  <si>
    <t>Safra 2024/2025</t>
  </si>
  <si>
    <t>Exportações e Importações de Algodão em pluma - Mensal - Valor: US$ milhões - Qtde: mil toneladas</t>
  </si>
  <si>
    <t>Valor</t>
  </si>
  <si>
    <t>Qtde</t>
  </si>
  <si>
    <t>Exportações de Algodão em pluma - Principais destinos - Valor: US$ milhões - Qtde: mil toneladas</t>
  </si>
  <si>
    <t>Exportações de Algodão em pluma - Principais portos - Valor: US$ milhões - Qtde: mil toneladas</t>
  </si>
  <si>
    <t>2024/2025</t>
  </si>
  <si>
    <t>2025/2026</t>
  </si>
  <si>
    <t>Safra 2025/2026</t>
  </si>
  <si>
    <t>Algodão em pluma – Safras 2024/25 e 2025/26</t>
  </si>
  <si>
    <t>Santos</t>
  </si>
  <si>
    <t>Paranaguá</t>
  </si>
  <si>
    <t>Salvador</t>
  </si>
  <si>
    <t>São Francisco do Sul</t>
  </si>
  <si>
    <t>Sul Outros</t>
  </si>
  <si>
    <t>SE Outros</t>
  </si>
  <si>
    <t>Manaus</t>
  </si>
  <si>
    <t>CO Outros</t>
  </si>
  <si>
    <t>Rio Grande</t>
  </si>
  <si>
    <t>Rio de Janeiro</t>
  </si>
  <si>
    <t>Total</t>
  </si>
  <si>
    <t>Fonte: Ministério da Fazenda/Decex/Secex (www.comexstat.mdic.gov.br) - 31/03/2026, inclusive.</t>
  </si>
  <si>
    <t>China</t>
  </si>
  <si>
    <t>Vietnã</t>
  </si>
  <si>
    <t>Bangladesh</t>
  </si>
  <si>
    <t>Paquistão</t>
  </si>
  <si>
    <t>Turquia</t>
  </si>
  <si>
    <t>Indonésia</t>
  </si>
  <si>
    <t>Índia</t>
  </si>
  <si>
    <t>Malásia</t>
  </si>
  <si>
    <t>Coreia do Sul</t>
  </si>
  <si>
    <t>Egito</t>
  </si>
  <si>
    <t>Tailândia</t>
  </si>
  <si>
    <t>Portugal</t>
  </si>
  <si>
    <t>Maurício</t>
  </si>
  <si>
    <t>Argélia</t>
  </si>
  <si>
    <t>Japão</t>
  </si>
  <si>
    <t>Itália</t>
  </si>
  <si>
    <t>Colômbia</t>
  </si>
  <si>
    <t>Taiwan (Formosa)</t>
  </si>
  <si>
    <t>Argentina</t>
  </si>
  <si>
    <t>Singapura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</si>
  <si>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</si>
  <si>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</si>
  <si>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</si>
  <si>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</si>
  <si>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</si>
  <si>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</si>
  <si>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</si>
  <si>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</si>
  <si>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</si>
  <si>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</si>
  <si>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</si>
  <si>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</si>
  <si>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Safra 24/25</t>
  </si>
  <si>
    <t>Safra 25/26</t>
  </si>
  <si>
    <t>NORTE</t>
  </si>
  <si>
    <t>RR</t>
  </si>
  <si>
    <t>RO</t>
  </si>
  <si>
    <t>AC</t>
  </si>
  <si>
    <t>AM</t>
  </si>
  <si>
    <t>AP</t>
  </si>
  <si>
    <t>PA</t>
  </si>
  <si>
    <t>TO</t>
  </si>
  <si>
    <t>NORDESTE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</si>
  <si>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</si>
  <si>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</si>
  <si>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</si>
  <si>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</si>
  <si>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</si>
  <si>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</si>
  <si>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</si>
  <si>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</si>
  <si>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</si>
  <si>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CENTRO-OESTE</t>
  </si>
  <si>
    <t>MT</t>
  </si>
  <si>
    <t>MS</t>
  </si>
  <si>
    <t>GO</t>
  </si>
  <si>
    <t>DF</t>
  </si>
  <si>
    <t>SUDESTE</t>
  </si>
  <si>
    <t>MG</t>
  </si>
  <si>
    <t>ES</t>
  </si>
  <si>
    <t>RJ</t>
  </si>
  <si>
    <t>SP</t>
  </si>
  <si>
    <t>SUL</t>
  </si>
  <si>
    <t>PR</t>
  </si>
  <si>
    <t>SC</t>
  </si>
  <si>
    <t>RS</t>
  </si>
  <si>
    <t>NORTE/NORDESTE</t>
  </si>
  <si>
    <t>CENTRO-SUL</t>
  </si>
  <si>
    <t>BRASIL</t>
  </si>
  <si>
    <t>Fonte: Conab (www.conab.gov.br) - Safra 2025/26 - 7° Levantamento da safra de grãos - abril-2026</t>
  </si>
  <si>
    <t>Fonte: Usda (www.usda.gov) - abril-2026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</si>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</sst>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_(* #,##0.00_);_(* \(#,##0.00\);_(* &quot;-&quot;??_);_(@_)"/>
    <numFmt numFmtId="165" formatCode="#,##0.0"/>
    <numFmt numFmtId="166" formatCode="_(* #,##0.0_);_(* \(#,##0.0\);_(* \-?_);_(@_)"/>
    <numFmt numFmtId="167" formatCode="_(* #,##0_);_(* \(#,##0\);_(* \-_);_(@_)"/>
    <numFmt numFmtId="168" formatCode="_(* #,##0.0_);_(* \(#,##0.0\);_(* \-_);_(@_)"/>
  </numFmts>
  <fonts count="2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Tahoma"/>
      <family val="2"/>
    </font>
    <font>
      <sz val="7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 Narrow"/>
      <family val="2"/>
    </font>
    <font>
      <b/>
      <sz val="10"/>
      <name val="Arial"/>
      <family val="2"/>
    </font>
    <font>
      <sz val="12"/>
      <name val="Arial Narrow"/>
      <family val="2"/>
    </font>
    <font>
      <sz val="7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465866"/>
      <name val="Calibri"/>
      <family val="2"/>
      <scheme val="minor"/>
    </font>
    <font>
      <sz val="10"/>
      <color rgb="FF465866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EDEDED"/>
        <bgColor indexed="64"/>
      </patternFill>
    </fill>
    <fill>
      <patternFill patternType="solid">
        <fgColor rgb="FFDADADA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/>
      <top/>
      <bottom style="thin">
        <color theme="9" tint="0.39997558519241921"/>
      </bottom>
      <diagonal/>
    </border>
    <border>
      <left/>
      <right style="thin">
        <color indexed="64"/>
      </right>
      <top/>
      <bottom style="thin">
        <color theme="9" tint="0.399975585192419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6" fillId="0" borderId="0"/>
    <xf numFmtId="164" fontId="2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40">
    <xf numFmtId="0" fontId="0" fillId="0" borderId="0" xfId="0"/>
    <xf numFmtId="41" fontId="1" fillId="0" borderId="0" xfId="0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1" fontId="10" fillId="0" borderId="0" xfId="0" applyNumberFormat="1" applyFont="1" applyAlignment="1">
      <alignment vertical="center"/>
    </xf>
    <xf numFmtId="41" fontId="4" fillId="0" borderId="0" xfId="0" applyNumberFormat="1" applyFont="1" applyAlignment="1">
      <alignment vertical="center"/>
    </xf>
    <xf numFmtId="0" fontId="8" fillId="0" borderId="0" xfId="3" applyFont="1" applyAlignment="1">
      <alignment vertical="center"/>
    </xf>
    <xf numFmtId="0" fontId="6" fillId="0" borderId="0" xfId="3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3" fontId="0" fillId="0" borderId="1" xfId="0" applyNumberFormat="1" applyBorder="1"/>
    <xf numFmtId="0" fontId="0" fillId="0" borderId="0" xfId="0" applyAlignment="1">
      <alignment horizontal="left" indent="1"/>
    </xf>
    <xf numFmtId="0" fontId="0" fillId="0" borderId="2" xfId="0" applyBorder="1" applyAlignment="1">
      <alignment horizontal="left" indent="1"/>
    </xf>
    <xf numFmtId="3" fontId="0" fillId="0" borderId="13" xfId="0" applyNumberFormat="1" applyBorder="1"/>
    <xf numFmtId="0" fontId="0" fillId="6" borderId="3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2" fillId="0" borderId="0" xfId="0" applyFont="1"/>
    <xf numFmtId="0" fontId="11" fillId="7" borderId="5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left"/>
    </xf>
    <xf numFmtId="3" fontId="11" fillId="6" borderId="17" xfId="0" applyNumberFormat="1" applyFont="1" applyFill="1" applyBorder="1"/>
    <xf numFmtId="3" fontId="11" fillId="6" borderId="17" xfId="0" applyNumberFormat="1" applyFont="1" applyFill="1" applyBorder="1" applyAlignment="1">
      <alignment horizontal="center"/>
    </xf>
    <xf numFmtId="3" fontId="0" fillId="0" borderId="16" xfId="0" applyNumberFormat="1" applyBorder="1"/>
    <xf numFmtId="165" fontId="0" fillId="0" borderId="1" xfId="0" applyNumberFormat="1" applyBorder="1" applyAlignment="1">
      <alignment horizontal="center"/>
    </xf>
    <xf numFmtId="3" fontId="0" fillId="0" borderId="9" xfId="0" applyNumberFormat="1" applyBorder="1"/>
    <xf numFmtId="0" fontId="11" fillId="7" borderId="6" xfId="0" applyFont="1" applyFill="1" applyBorder="1" applyAlignment="1">
      <alignment horizontal="center" vertical="center" wrapText="1"/>
    </xf>
    <xf numFmtId="0" fontId="0" fillId="8" borderId="0" xfId="0" applyFill="1"/>
    <xf numFmtId="0" fontId="15" fillId="0" borderId="0" xfId="2" applyFont="1" applyAlignment="1">
      <alignment horizontal="left" vertical="center"/>
    </xf>
    <xf numFmtId="0" fontId="11" fillId="9" borderId="19" xfId="0" applyFont="1" applyFill="1" applyBorder="1" applyAlignment="1">
      <alignment horizontal="center" vertical="center" wrapText="1"/>
    </xf>
    <xf numFmtId="0" fontId="11" fillId="9" borderId="20" xfId="0" applyFont="1" applyFill="1" applyBorder="1" applyAlignment="1">
      <alignment horizontal="center" vertical="center" wrapText="1"/>
    </xf>
    <xf numFmtId="0" fontId="11" fillId="9" borderId="0" xfId="0" applyFont="1" applyFill="1" applyAlignment="1">
      <alignment horizontal="center" vertical="center" wrapText="1"/>
    </xf>
    <xf numFmtId="0" fontId="11" fillId="9" borderId="15" xfId="0" applyFont="1" applyFill="1" applyBorder="1" applyAlignment="1">
      <alignment horizontal="center" vertical="center" wrapText="1"/>
    </xf>
    <xf numFmtId="41" fontId="16" fillId="0" borderId="0" xfId="0" applyNumberFormat="1" applyFont="1" applyAlignment="1">
      <alignment vertical="center"/>
    </xf>
    <xf numFmtId="0" fontId="11" fillId="9" borderId="5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left" vertical="center"/>
    </xf>
    <xf numFmtId="41" fontId="18" fillId="0" borderId="0" xfId="0" applyNumberFormat="1" applyFont="1" applyAlignment="1">
      <alignment vertical="center"/>
    </xf>
    <xf numFmtId="166" fontId="19" fillId="10" borderId="21" xfId="0" applyNumberFormat="1" applyFont="1" applyFill="1" applyBorder="1" applyAlignment="1">
      <alignment horizontal="center" vertical="center"/>
    </xf>
    <xf numFmtId="167" fontId="19" fillId="10" borderId="21" xfId="0" applyNumberFormat="1" applyFont="1" applyFill="1" applyBorder="1" applyAlignment="1">
      <alignment horizontal="center" vertical="center"/>
    </xf>
    <xf numFmtId="166" fontId="20" fillId="0" borderId="21" xfId="0" applyNumberFormat="1" applyFont="1" applyBorder="1" applyAlignment="1">
      <alignment vertical="center"/>
    </xf>
    <xf numFmtId="167" fontId="20" fillId="0" borderId="21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horizontal="center" vertical="center"/>
    </xf>
    <xf numFmtId="166" fontId="19" fillId="11" borderId="21" xfId="0" applyNumberFormat="1" applyFont="1" applyFill="1" applyBorder="1" applyAlignment="1">
      <alignment horizontal="center" vertical="center"/>
    </xf>
    <xf numFmtId="167" fontId="19" fillId="11" borderId="21" xfId="0" applyNumberFormat="1" applyFont="1" applyFill="1" applyBorder="1" applyAlignment="1">
      <alignment horizontal="center" vertical="center"/>
    </xf>
    <xf numFmtId="41" fontId="17" fillId="0" borderId="0" xfId="0" applyNumberFormat="1" applyFont="1" applyAlignment="1">
      <alignment vertical="center"/>
    </xf>
    <xf numFmtId="41" fontId="22" fillId="0" borderId="0" xfId="0" applyNumberFormat="1" applyFont="1" applyAlignment="1">
      <alignment vertical="center"/>
    </xf>
    <xf numFmtId="165" fontId="21" fillId="5" borderId="21" xfId="0" applyNumberFormat="1" applyFont="1" applyFill="1" applyBorder="1" applyAlignment="1">
      <alignment horizontal="center" vertical="center"/>
    </xf>
    <xf numFmtId="165" fontId="21" fillId="5" borderId="23" xfId="0" applyNumberFormat="1" applyFont="1" applyFill="1" applyBorder="1" applyAlignment="1">
      <alignment horizontal="center" vertical="center"/>
    </xf>
    <xf numFmtId="165" fontId="19" fillId="10" borderId="22" xfId="0" applyNumberFormat="1" applyFont="1" applyFill="1" applyBorder="1" applyAlignment="1">
      <alignment vertical="center"/>
    </xf>
    <xf numFmtId="166" fontId="19" fillId="10" borderId="23" xfId="0" applyNumberFormat="1" applyFont="1" applyFill="1" applyBorder="1" applyAlignment="1">
      <alignment horizontal="center" vertical="center"/>
    </xf>
    <xf numFmtId="165" fontId="20" fillId="0" borderId="22" xfId="0" applyNumberFormat="1" applyFont="1" applyBorder="1" applyAlignment="1">
      <alignment horizontal="left" vertical="center" indent="1"/>
    </xf>
    <xf numFmtId="166" fontId="20" fillId="0" borderId="23" xfId="0" applyNumberFormat="1" applyFont="1" applyBorder="1" applyAlignment="1">
      <alignment vertical="center"/>
    </xf>
    <xf numFmtId="165" fontId="19" fillId="11" borderId="22" xfId="0" applyNumberFormat="1" applyFont="1" applyFill="1" applyBorder="1" applyAlignment="1">
      <alignment vertical="center"/>
    </xf>
    <xf numFmtId="166" fontId="19" fillId="11" borderId="23" xfId="0" applyNumberFormat="1" applyFont="1" applyFill="1" applyBorder="1" applyAlignment="1">
      <alignment horizontal="center" vertical="center"/>
    </xf>
    <xf numFmtId="0" fontId="11" fillId="7" borderId="0" xfId="0" applyFont="1" applyFill="1" applyAlignment="1">
      <alignment horizontal="center"/>
    </xf>
    <xf numFmtId="3" fontId="0" fillId="0" borderId="10" xfId="0" applyNumberFormat="1" applyBorder="1" applyAlignment="1">
      <alignment horizontal="left"/>
    </xf>
    <xf numFmtId="3" fontId="0" fillId="0" borderId="8" xfId="0" applyNumberFormat="1" applyBorder="1" applyAlignment="1">
      <alignment horizontal="right"/>
    </xf>
    <xf numFmtId="3" fontId="0" fillId="0" borderId="15" xfId="0" applyNumberFormat="1" applyBorder="1" applyAlignment="1">
      <alignment horizontal="left"/>
    </xf>
    <xf numFmtId="3" fontId="0" fillId="0" borderId="16" xfId="0" applyNumberFormat="1" applyBorder="1" applyAlignment="1">
      <alignment horizontal="right"/>
    </xf>
    <xf numFmtId="3" fontId="0" fillId="0" borderId="11" xfId="0" applyNumberFormat="1" applyBorder="1" applyAlignment="1">
      <alignment horizontal="left"/>
    </xf>
    <xf numFmtId="3" fontId="0" fillId="0" borderId="9" xfId="0" applyNumberFormat="1" applyBorder="1" applyAlignment="1">
      <alignment horizontal="right"/>
    </xf>
    <xf numFmtId="0" fontId="11" fillId="7" borderId="3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15" fillId="0" borderId="0" xfId="3" applyFont="1"/>
    <xf numFmtId="0" fontId="12" fillId="0" borderId="0" xfId="0" applyFont="1" applyAlignment="1">
      <alignment horizontal="center"/>
    </xf>
    <xf numFmtId="0" fontId="11" fillId="9" borderId="3" xfId="0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5" fillId="0" borderId="0" xfId="3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5" fillId="2" borderId="3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center" vertical="center" wrapText="1"/>
    </xf>
    <xf numFmtId="9" fontId="0" fillId="0" borderId="18" xfId="5" applyFont="1" applyBorder="1" applyAlignment="1">
      <alignment horizontal="center"/>
    </xf>
    <xf numFmtId="9" fontId="0" fillId="0" borderId="1" xfId="5" applyFont="1" applyBorder="1" applyAlignment="1">
      <alignment horizontal="center"/>
    </xf>
    <xf numFmtId="9" fontId="0" fillId="0" borderId="13" xfId="5" applyFont="1" applyBorder="1" applyAlignment="1">
      <alignment horizontal="center"/>
    </xf>
    <xf numFmtId="9" fontId="0" fillId="0" borderId="12" xfId="5" applyFon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168" fontId="0" fillId="6" borderId="6" xfId="0" applyNumberFormat="1" applyFill="1" applyBorder="1" applyAlignment="1">
      <alignment horizontal="right" vertical="center"/>
    </xf>
    <xf numFmtId="168" fontId="0" fillId="6" borderId="4" xfId="0" applyNumberFormat="1" applyFill="1" applyBorder="1" applyAlignment="1">
      <alignment horizontal="right" vertical="center"/>
    </xf>
    <xf numFmtId="168" fontId="0" fillId="6" borderId="3" xfId="0" applyNumberFormat="1" applyFill="1" applyBorder="1" applyAlignment="1">
      <alignment horizontal="right" vertical="center"/>
    </xf>
    <xf numFmtId="168" fontId="0" fillId="0" borderId="1" xfId="0" applyNumberFormat="1" applyBorder="1" applyAlignment="1">
      <alignment horizontal="right" vertical="center"/>
    </xf>
    <xf numFmtId="168" fontId="0" fillId="0" borderId="15" xfId="0" applyNumberFormat="1" applyBorder="1" applyAlignment="1">
      <alignment horizontal="right" vertical="center"/>
    </xf>
    <xf numFmtId="168" fontId="0" fillId="0" borderId="0" xfId="0" applyNumberFormat="1" applyAlignment="1">
      <alignment horizontal="right" vertical="center"/>
    </xf>
    <xf numFmtId="168" fontId="0" fillId="0" borderId="13" xfId="0" applyNumberFormat="1" applyBorder="1" applyAlignment="1">
      <alignment horizontal="right" vertical="center"/>
    </xf>
    <xf numFmtId="168" fontId="0" fillId="0" borderId="11" xfId="0" applyNumberFormat="1" applyBorder="1" applyAlignment="1">
      <alignment horizontal="right" vertical="center"/>
    </xf>
    <xf numFmtId="168" fontId="0" fillId="0" borderId="2" xfId="0" applyNumberFormat="1" applyBorder="1" applyAlignment="1">
      <alignment horizontal="right" vertical="center"/>
    </xf>
    <xf numFmtId="168" fontId="0" fillId="4" borderId="6" xfId="0" applyNumberFormat="1" applyFill="1" applyBorder="1" applyAlignment="1">
      <alignment horizontal="right" vertical="center"/>
    </xf>
    <xf numFmtId="168" fontId="0" fillId="4" borderId="4" xfId="0" applyNumberFormat="1" applyFill="1" applyBorder="1" applyAlignment="1">
      <alignment horizontal="right" vertical="center"/>
    </xf>
    <xf numFmtId="168" fontId="0" fillId="4" borderId="3" xfId="0" applyNumberFormat="1" applyFill="1" applyBorder="1" applyAlignment="1">
      <alignment horizontal="right" vertical="center"/>
    </xf>
    <xf numFmtId="168" fontId="0" fillId="0" borderId="12" xfId="0" applyNumberFormat="1" applyBorder="1" applyAlignment="1">
      <alignment vertical="center"/>
    </xf>
    <xf numFmtId="168" fontId="0" fillId="0" borderId="10" xfId="0" applyNumberFormat="1" applyBorder="1" applyAlignment="1">
      <alignment vertical="center"/>
    </xf>
    <xf numFmtId="168" fontId="0" fillId="0" borderId="14" xfId="0" applyNumberFormat="1" applyBorder="1" applyAlignment="1">
      <alignment vertical="center"/>
    </xf>
    <xf numFmtId="168" fontId="0" fillId="0" borderId="1" xfId="0" applyNumberFormat="1" applyBorder="1" applyAlignment="1">
      <alignment vertical="center"/>
    </xf>
    <xf numFmtId="168" fontId="0" fillId="0" borderId="15" xfId="0" applyNumberFormat="1" applyBorder="1" applyAlignment="1">
      <alignment vertical="center"/>
    </xf>
    <xf numFmtId="168" fontId="0" fillId="0" borderId="0" xfId="0" applyNumberFormat="1" applyAlignment="1">
      <alignment vertical="center"/>
    </xf>
    <xf numFmtId="168" fontId="0" fillId="3" borderId="6" xfId="0" applyNumberFormat="1" applyFill="1" applyBorder="1" applyAlignment="1">
      <alignment vertical="center"/>
    </xf>
    <xf numFmtId="168" fontId="0" fillId="3" borderId="4" xfId="0" applyNumberFormat="1" applyFill="1" applyBorder="1" applyAlignment="1">
      <alignment vertical="center"/>
    </xf>
    <xf numFmtId="168" fontId="0" fillId="3" borderId="3" xfId="0" applyNumberFormat="1" applyFill="1" applyBorder="1" applyAlignment="1">
      <alignment vertical="center"/>
    </xf>
    <xf numFmtId="168" fontId="0" fillId="0" borderId="8" xfId="0" applyNumberFormat="1" applyBorder="1" applyAlignment="1">
      <alignment vertical="center"/>
    </xf>
    <xf numFmtId="168" fontId="0" fillId="0" borderId="16" xfId="0" applyNumberFormat="1" applyBorder="1" applyAlignment="1">
      <alignment vertical="center"/>
    </xf>
    <xf numFmtId="168" fontId="11" fillId="9" borderId="5" xfId="0" applyNumberFormat="1" applyFont="1" applyFill="1" applyBorder="1" applyAlignment="1">
      <alignment vertical="center"/>
    </xf>
    <xf numFmtId="168" fontId="11" fillId="9" borderId="4" xfId="0" applyNumberFormat="1" applyFont="1" applyFill="1" applyBorder="1" applyAlignment="1">
      <alignment vertical="center"/>
    </xf>
    <xf numFmtId="168" fontId="11" fillId="9" borderId="3" xfId="0" applyNumberFormat="1" applyFont="1" applyFill="1" applyBorder="1" applyAlignment="1">
      <alignment vertical="center"/>
    </xf>
    <xf numFmtId="164" fontId="26" fillId="0" borderId="7" xfId="4" applyFont="1" applyFill="1" applyBorder="1" applyAlignment="1">
      <alignment vertical="center"/>
    </xf>
    <xf numFmtId="17" fontId="26" fillId="0" borderId="13" xfId="0" applyNumberFormat="1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41" fontId="13" fillId="0" borderId="0" xfId="0" applyNumberFormat="1" applyFont="1" applyAlignment="1">
      <alignment horizontal="center" vertical="center"/>
    </xf>
    <xf numFmtId="0" fontId="11" fillId="7" borderId="0" xfId="0" applyFont="1" applyFill="1" applyAlignment="1">
      <alignment horizontal="center" vertical="center" wrapText="1"/>
    </xf>
    <xf numFmtId="0" fontId="11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165" fontId="21" fillId="5" borderId="22" xfId="0" applyNumberFormat="1" applyFont="1" applyFill="1" applyBorder="1" applyAlignment="1">
      <alignment horizontal="center" vertical="center"/>
    </xf>
    <xf numFmtId="4" fontId="21" fillId="5" borderId="21" xfId="0" applyNumberFormat="1" applyFont="1" applyFill="1" applyBorder="1" applyAlignment="1">
      <alignment horizontal="center" vertical="center"/>
    </xf>
    <xf numFmtId="165" fontId="21" fillId="5" borderId="21" xfId="0" applyNumberFormat="1" applyFont="1" applyFill="1" applyBorder="1" applyAlignment="1">
      <alignment horizontal="center" vertical="center"/>
    </xf>
    <xf numFmtId="4" fontId="21" fillId="5" borderId="23" xfId="0" applyNumberFormat="1" applyFont="1" applyFill="1" applyBorder="1" applyAlignment="1">
      <alignment horizontal="center" vertical="center"/>
    </xf>
    <xf numFmtId="0" fontId="11" fillId="9" borderId="10" xfId="0" applyFont="1" applyFill="1" applyBorder="1" applyAlignment="1">
      <alignment horizontal="center" vertical="center" wrapText="1"/>
    </xf>
    <xf numFmtId="0" fontId="11" fillId="9" borderId="11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/>
    </xf>
    <xf numFmtId="0" fontId="11" fillId="9" borderId="3" xfId="0" applyFont="1" applyFill="1" applyBorder="1" applyAlignment="1">
      <alignment horizontal="center"/>
    </xf>
    <xf numFmtId="0" fontId="11" fillId="9" borderId="6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 vertical="center"/>
    </xf>
    <xf numFmtId="0" fontId="11" fillId="9" borderId="10" xfId="0" applyFont="1" applyFill="1" applyBorder="1" applyAlignment="1">
      <alignment horizontal="left" vertical="center"/>
    </xf>
    <xf numFmtId="0" fontId="11" fillId="9" borderId="11" xfId="0" applyFont="1" applyFill="1" applyBorder="1" applyAlignment="1">
      <alignment horizontal="left" vertical="center"/>
    </xf>
    <xf numFmtId="0" fontId="11" fillId="9" borderId="3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9" borderId="6" xfId="0" applyFont="1" applyFill="1" applyBorder="1" applyAlignment="1">
      <alignment horizontal="center" vertical="center"/>
    </xf>
    <xf numFmtId="0" fontId="11" fillId="9" borderId="10" xfId="0" applyFont="1" applyFill="1" applyBorder="1" applyAlignment="1">
      <alignment horizontal="center" vertical="center"/>
    </xf>
    <xf numFmtId="0" fontId="11" fillId="9" borderId="20" xfId="0" applyFont="1" applyFill="1" applyBorder="1" applyAlignment="1">
      <alignment horizontal="center" vertical="center"/>
    </xf>
    <xf numFmtId="0" fontId="0" fillId="0" borderId="0" xfId="0" applyNumberFormat="1"/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_aliceweb20110819100727378" xfId="3" xr:uid="{00000000-0005-0000-0000-000003000000}"/>
    <cellStyle name="Porcentagem" xfId="5" builtinId="5"/>
    <cellStyle name="Vírgula 2" xfId="4" xr:uid="{00000000-0005-0000-0000-000006000000}"/>
  </cellStyles>
  <dxfs count="12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B47332"/>
      <color rgb="FFF5B68B"/>
      <color rgb="FF0000FF"/>
      <color rgb="FF44C459"/>
      <color rgb="FF1A60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7905750</xdr:colOff>
      <xdr:row>49</xdr:row>
      <xdr:rowOff>170962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31DFE996-A5B3-FFFC-6D04-C28165B87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05750" cy="97448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158750</xdr:rowOff>
    </xdr:from>
    <xdr:to>
      <xdr:col>1</xdr:col>
      <xdr:colOff>0</xdr:colOff>
      <xdr:row>50</xdr:row>
      <xdr:rowOff>263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C84F617C-339B-38F6-FBA1-80D4036EC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17212"/>
          <a:ext cx="7913077" cy="785228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12211</xdr:colOff>
      <xdr:row>3</xdr:row>
      <xdr:rowOff>109904</xdr:rowOff>
    </xdr:to>
    <xdr:sp macro="" textlink="">
      <xdr:nvSpPr>
        <xdr:cNvPr id="12" name="Título 1">
          <a:extLst>
            <a:ext uri="{FF2B5EF4-FFF2-40B4-BE49-F238E27FC236}">
              <a16:creationId xmlns:a16="http://schemas.microsoft.com/office/drawing/2014/main" id="{2B7F6E33-F7CC-6B40-B1FD-62F71F4FA92C}"/>
            </a:ext>
          </a:extLst>
        </xdr:cNvPr>
        <xdr:cNvSpPr>
          <a:spLocks noGrp="1"/>
        </xdr:cNvSpPr>
      </xdr:nvSpPr>
      <xdr:spPr>
        <a:xfrm>
          <a:off x="0" y="0"/>
          <a:ext cx="7925288" cy="696058"/>
        </a:xfrm>
        <a:prstGeom prst="rect">
          <a:avLst/>
        </a:prstGeom>
        <a:solidFill>
          <a:srgbClr val="B47332">
            <a:alpha val="80000"/>
          </a:srgbClr>
        </a:solidFill>
      </xdr:spPr>
      <xdr:txBody>
        <a:bodyPr vert="horz" wrap="square" lIns="91440" tIns="45720" rIns="91440" bIns="45720" rtlCol="0" anchor="t">
          <a:normAutofit/>
        </a:bodyPr>
        <a:lstStyle>
          <a:lvl1pPr algn="ctr" defTabSz="755934" rtl="0" eaLnBrk="1" latinLnBrk="0" hangingPunct="1">
            <a:lnSpc>
              <a:spcPct val="90000"/>
            </a:lnSpc>
            <a:spcBef>
              <a:spcPct val="0"/>
            </a:spcBef>
            <a:buNone/>
            <a:defRPr sz="496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Ministério da Agricultura e Pecuária</a:t>
          </a:r>
          <a:b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</a:br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Secretaria de Política Agrícola</a:t>
          </a:r>
        </a:p>
      </xdr:txBody>
    </xdr:sp>
    <xdr:clientData/>
  </xdr:twoCellAnchor>
  <xdr:twoCellAnchor>
    <xdr:from>
      <xdr:col>0</xdr:col>
      <xdr:colOff>36635</xdr:colOff>
      <xdr:row>36</xdr:row>
      <xdr:rowOff>185843</xdr:rowOff>
    </xdr:from>
    <xdr:to>
      <xdr:col>0</xdr:col>
      <xdr:colOff>7900865</xdr:colOff>
      <xdr:row>39</xdr:row>
      <xdr:rowOff>42644</xdr:rowOff>
    </xdr:to>
    <xdr:sp macro="" textlink="">
      <xdr:nvSpPr>
        <xdr:cNvPr id="13" name="Subtítulo 2">
          <a:extLst>
            <a:ext uri="{FF2B5EF4-FFF2-40B4-BE49-F238E27FC236}">
              <a16:creationId xmlns:a16="http://schemas.microsoft.com/office/drawing/2014/main" id="{A2AB0A84-A8A0-154F-AD44-A4412C655EB4}"/>
            </a:ext>
          </a:extLst>
        </xdr:cNvPr>
        <xdr:cNvSpPr>
          <a:spLocks noGrp="1"/>
        </xdr:cNvSpPr>
      </xdr:nvSpPr>
      <xdr:spPr>
        <a:xfrm>
          <a:off x="36635" y="7219689"/>
          <a:ext cx="7864230" cy="442955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marL="0" indent="0" algn="ctr" defTabSz="755934" rtl="0" eaLnBrk="1" latinLnBrk="0" hangingPunct="1">
            <a:lnSpc>
              <a:spcPct val="90000"/>
            </a:lnSpc>
            <a:spcBef>
              <a:spcPts val="827"/>
            </a:spcBef>
            <a:buFont typeface="Arial" panose="020B0604020202020204" pitchFamily="34" charset="0"/>
            <a:buNone/>
            <a:defRPr sz="1984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377967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653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755934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488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133902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511869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889836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267803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645771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023738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3200" b="1">
              <a:solidFill>
                <a:schemeClr val="bg1"/>
              </a:solidFill>
              <a:latin typeface="Trebuchet MS" panose="020B0703020202090204" pitchFamily="34" charset="0"/>
            </a:rPr>
            <a:t>Sumário Executivo</a:t>
          </a:r>
        </a:p>
      </xdr:txBody>
    </xdr:sp>
    <xdr:clientData/>
  </xdr:twoCellAnchor>
  <xdr:twoCellAnchor>
    <xdr:from>
      <xdr:col>0</xdr:col>
      <xdr:colOff>50702</xdr:colOff>
      <xdr:row>40</xdr:row>
      <xdr:rowOff>162303</xdr:rowOff>
    </xdr:from>
    <xdr:to>
      <xdr:col>0</xdr:col>
      <xdr:colOff>7900865</xdr:colOff>
      <xdr:row>45</xdr:row>
      <xdr:rowOff>111178</xdr:rowOff>
    </xdr:to>
    <xdr:sp macro="" textlink="">
      <xdr:nvSpPr>
        <xdr:cNvPr id="14" name="Subtítulo 2">
          <a:extLst>
            <a:ext uri="{FF2B5EF4-FFF2-40B4-BE49-F238E27FC236}">
              <a16:creationId xmlns:a16="http://schemas.microsoft.com/office/drawing/2014/main" id="{1F163231-7B54-1E45-83F0-F3D0E0914077}"/>
            </a:ext>
          </a:extLst>
        </xdr:cNvPr>
        <xdr:cNvSpPr txBox="1">
          <a:spLocks/>
        </xdr:cNvSpPr>
      </xdr:nvSpPr>
      <xdr:spPr>
        <a:xfrm>
          <a:off x="50702" y="7977688"/>
          <a:ext cx="7850163" cy="925798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6000" b="1">
              <a:solidFill>
                <a:schemeClr val="bg1"/>
              </a:solidFill>
              <a:latin typeface="Trebuchet MS" panose="020B0703020202090204" pitchFamily="34" charset="0"/>
            </a:rPr>
            <a:t>Algodão</a:t>
          </a:r>
        </a:p>
      </xdr:txBody>
    </xdr:sp>
    <xdr:clientData/>
  </xdr:twoCellAnchor>
  <xdr:twoCellAnchor>
    <xdr:from>
      <xdr:col>0</xdr:col>
      <xdr:colOff>0</xdr:colOff>
      <xdr:row>47</xdr:row>
      <xdr:rowOff>36635</xdr:rowOff>
    </xdr:from>
    <xdr:to>
      <xdr:col>0</xdr:col>
      <xdr:colOff>7852019</xdr:colOff>
      <xdr:row>49</xdr:row>
      <xdr:rowOff>79296</xdr:rowOff>
    </xdr:to>
    <xdr:sp macro="" textlink="'[1]Dt CAPA SUMARIOS'!$A$3">
      <xdr:nvSpPr>
        <xdr:cNvPr id="15" name="Subtítulo 2">
          <a:extLst>
            <a:ext uri="{FF2B5EF4-FFF2-40B4-BE49-F238E27FC236}">
              <a16:creationId xmlns:a16="http://schemas.microsoft.com/office/drawing/2014/main" id="{3587CB52-6ED3-364A-BBC8-3E53F62A2ECD}"/>
            </a:ext>
          </a:extLst>
        </xdr:cNvPr>
        <xdr:cNvSpPr txBox="1">
          <a:spLocks/>
        </xdr:cNvSpPr>
      </xdr:nvSpPr>
      <xdr:spPr>
        <a:xfrm>
          <a:off x="0" y="9219712"/>
          <a:ext cx="7852019" cy="433430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fld id="{8C65BA7D-3C25-4F1C-B2F3-E46332481495}" type="TxLink">
            <a:rPr lang="en-US" sz="2800" b="0" i="0" u="none" strike="noStrike">
              <a:solidFill>
                <a:schemeClr val="bg1"/>
              </a:solidFill>
              <a:latin typeface="Arial"/>
              <a:cs typeface="Arial"/>
            </a:rPr>
            <a:pPr algn="ctr"/>
            <a:t>abril-2026</a:t>
          </a:fld>
          <a:endParaRPr lang="pt-BR" sz="2800" b="1">
            <a:solidFill>
              <a:schemeClr val="bg1"/>
            </a:solidFill>
            <a:latin typeface="Trebuchet MS" panose="020B0603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314163</xdr:colOff>
      <xdr:row>15</xdr:row>
      <xdr:rowOff>164522</xdr:rowOff>
    </xdr:from>
    <xdr:to>
      <xdr:col>16</xdr:col>
      <xdr:colOff>390258</xdr:colOff>
      <xdr:row>26</xdr:row>
      <xdr:rowOff>124230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1593E22-0F85-470A-B25F-CAB9FB6F9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1976" y="3012100"/>
          <a:ext cx="2953438" cy="2360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585742</xdr:colOff>
      <xdr:row>44</xdr:row>
      <xdr:rowOff>98165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3295A2-6FB3-FFFA-C2B6-1456E6CFF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72142" cy="72609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apa\Sum&#225;rios\Atualizar\Pre&#231;os%20M&#233;dios%20Gr&#225;ficos.xlsx" TargetMode="External"/><Relationship Id="rId1" Type="http://schemas.openxmlformats.org/officeDocument/2006/relationships/externalLinkPath" Target="/Mapa/Sum&#225;rios/Atualizar/Pre&#231;os%20M&#233;dios%20Gr&#225;fico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apa\Sum&#225;rios\Atualizar\Dados%20Gerais%20Sum&#225;rios.xls" TargetMode="External"/><Relationship Id="rId1" Type="http://schemas.openxmlformats.org/officeDocument/2006/relationships/externalLinkPath" Target="/Mapa/Sum&#225;rios/Atualizar/Dados%20Gerais%20Sum&#225;rio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apa\Sum&#225;rios\Atualizar\Conab%20-%20Oferta%20e%20Demanda%20-%20GRAOS.xlsx" TargetMode="External"/><Relationship Id="rId1" Type="http://schemas.openxmlformats.org/officeDocument/2006/relationships/externalLinkPath" Target="/Mapa/Sum&#225;rios/Atualizar/Conab%20-%20Oferta%20e%20Demanda%20-%20GRA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RNO"/>
      <sheetName val="EXTERNO"/>
      <sheetName val="Dt CAPA SUMARIOS"/>
    </sheetNames>
    <sheetDataSet>
      <sheetData sheetId="0">
        <row r="2">
          <cell r="A2">
            <v>41275</v>
          </cell>
          <cell r="B2">
            <v>53.76</v>
          </cell>
          <cell r="C2">
            <v>54.27</v>
          </cell>
          <cell r="D2">
            <v>44.6</v>
          </cell>
        </row>
        <row r="3">
          <cell r="A3">
            <v>41306</v>
          </cell>
          <cell r="B3">
            <v>57.46</v>
          </cell>
          <cell r="C3">
            <v>58</v>
          </cell>
          <cell r="D3">
            <v>44.6</v>
          </cell>
        </row>
        <row r="4">
          <cell r="A4">
            <v>41334</v>
          </cell>
          <cell r="B4">
            <v>63.81</v>
          </cell>
          <cell r="C4">
            <v>65.11</v>
          </cell>
          <cell r="D4">
            <v>44.6</v>
          </cell>
        </row>
        <row r="5">
          <cell r="A5">
            <v>41365</v>
          </cell>
          <cell r="B5">
            <v>65.849999999999994</v>
          </cell>
          <cell r="C5">
            <v>67.14</v>
          </cell>
          <cell r="D5">
            <v>44.6</v>
          </cell>
        </row>
        <row r="6">
          <cell r="A6">
            <v>41395</v>
          </cell>
          <cell r="B6">
            <v>62.2</v>
          </cell>
          <cell r="C6">
            <v>63.62</v>
          </cell>
          <cell r="D6">
            <v>44.6</v>
          </cell>
        </row>
        <row r="7">
          <cell r="A7">
            <v>41426</v>
          </cell>
          <cell r="B7">
            <v>60.98</v>
          </cell>
          <cell r="C7">
            <v>62.35</v>
          </cell>
          <cell r="D7">
            <v>44.6</v>
          </cell>
        </row>
        <row r="8">
          <cell r="A8">
            <v>41456</v>
          </cell>
          <cell r="B8">
            <v>66.67</v>
          </cell>
          <cell r="C8">
            <v>68.09</v>
          </cell>
          <cell r="D8">
            <v>44.6</v>
          </cell>
        </row>
        <row r="9">
          <cell r="A9">
            <v>41487</v>
          </cell>
          <cell r="B9">
            <v>68.06</v>
          </cell>
          <cell r="C9">
            <v>69.41</v>
          </cell>
          <cell r="D9">
            <v>44.6</v>
          </cell>
        </row>
        <row r="10">
          <cell r="A10">
            <v>41518</v>
          </cell>
          <cell r="B10">
            <v>66.849999999999994</v>
          </cell>
          <cell r="C10">
            <v>68.239999999999995</v>
          </cell>
          <cell r="D10">
            <v>44.6</v>
          </cell>
        </row>
        <row r="11">
          <cell r="A11">
            <v>41548</v>
          </cell>
          <cell r="B11">
            <v>67.02</v>
          </cell>
          <cell r="C11">
            <v>68.52</v>
          </cell>
          <cell r="D11">
            <v>44.6</v>
          </cell>
        </row>
        <row r="12">
          <cell r="A12">
            <v>41579</v>
          </cell>
          <cell r="B12">
            <v>65.290000000000006</v>
          </cell>
          <cell r="C12">
            <v>66.7</v>
          </cell>
          <cell r="D12">
            <v>44.6</v>
          </cell>
        </row>
        <row r="13">
          <cell r="A13">
            <v>41609</v>
          </cell>
          <cell r="B13">
            <v>66.48</v>
          </cell>
          <cell r="C13">
            <v>67.89</v>
          </cell>
          <cell r="D13">
            <v>44.6</v>
          </cell>
        </row>
        <row r="14">
          <cell r="A14">
            <v>41640</v>
          </cell>
          <cell r="B14">
            <v>69.349999999999994</v>
          </cell>
          <cell r="C14">
            <v>70.77</v>
          </cell>
          <cell r="D14">
            <v>44.6</v>
          </cell>
        </row>
        <row r="15">
          <cell r="A15">
            <v>41671</v>
          </cell>
          <cell r="B15">
            <v>71.44</v>
          </cell>
          <cell r="C15">
            <v>72.849999999999994</v>
          </cell>
          <cell r="D15">
            <v>44.6</v>
          </cell>
        </row>
        <row r="16">
          <cell r="A16">
            <v>41699</v>
          </cell>
          <cell r="B16">
            <v>69.36</v>
          </cell>
          <cell r="C16">
            <v>71.47</v>
          </cell>
          <cell r="D16">
            <v>44.6</v>
          </cell>
        </row>
        <row r="17">
          <cell r="A17">
            <v>41730</v>
          </cell>
          <cell r="B17">
            <v>65.900000000000006</v>
          </cell>
          <cell r="C17">
            <v>66.45</v>
          </cell>
          <cell r="D17">
            <v>44.6</v>
          </cell>
        </row>
        <row r="18">
          <cell r="A18">
            <v>41760</v>
          </cell>
          <cell r="B18">
            <v>59.66</v>
          </cell>
          <cell r="C18">
            <v>60.65</v>
          </cell>
          <cell r="D18">
            <v>44.6</v>
          </cell>
        </row>
        <row r="19">
          <cell r="A19">
            <v>41791</v>
          </cell>
          <cell r="B19">
            <v>59.19</v>
          </cell>
          <cell r="C19">
            <v>59.9</v>
          </cell>
          <cell r="D19">
            <v>44.6</v>
          </cell>
        </row>
        <row r="20">
          <cell r="A20">
            <v>41821</v>
          </cell>
          <cell r="B20">
            <v>56.31</v>
          </cell>
          <cell r="C20">
            <v>56.41</v>
          </cell>
          <cell r="D20">
            <v>44.6</v>
          </cell>
        </row>
        <row r="21">
          <cell r="A21">
            <v>41852</v>
          </cell>
          <cell r="B21">
            <v>52.54</v>
          </cell>
          <cell r="C21">
            <v>51.81</v>
          </cell>
          <cell r="D21">
            <v>44.6</v>
          </cell>
        </row>
        <row r="22">
          <cell r="A22">
            <v>41883</v>
          </cell>
          <cell r="B22">
            <v>51.98</v>
          </cell>
          <cell r="C22">
            <v>54.05</v>
          </cell>
          <cell r="D22">
            <v>44.6</v>
          </cell>
        </row>
        <row r="23">
          <cell r="A23">
            <v>41913</v>
          </cell>
          <cell r="B23">
            <v>51</v>
          </cell>
          <cell r="C23">
            <v>53</v>
          </cell>
          <cell r="D23">
            <v>44.6</v>
          </cell>
        </row>
        <row r="24">
          <cell r="A24">
            <v>41944</v>
          </cell>
          <cell r="B24">
            <v>51.19</v>
          </cell>
          <cell r="C24">
            <v>53.26</v>
          </cell>
          <cell r="D24">
            <v>44.6</v>
          </cell>
        </row>
        <row r="25">
          <cell r="A25">
            <v>41974</v>
          </cell>
          <cell r="B25">
            <v>51.79</v>
          </cell>
          <cell r="C25">
            <v>54</v>
          </cell>
          <cell r="D25">
            <v>44.6</v>
          </cell>
        </row>
        <row r="26">
          <cell r="A26">
            <v>42005</v>
          </cell>
          <cell r="B26">
            <v>52.67</v>
          </cell>
          <cell r="C26">
            <v>55</v>
          </cell>
          <cell r="D26">
            <v>44.6</v>
          </cell>
        </row>
        <row r="27">
          <cell r="A27">
            <v>42036</v>
          </cell>
          <cell r="B27">
            <v>52.39</v>
          </cell>
          <cell r="C27">
            <v>55.06</v>
          </cell>
          <cell r="D27">
            <v>44.6</v>
          </cell>
        </row>
        <row r="28">
          <cell r="A28">
            <v>42064</v>
          </cell>
          <cell r="B28">
            <v>59.74</v>
          </cell>
          <cell r="C28">
            <v>63.64</v>
          </cell>
          <cell r="D28">
            <v>44.6</v>
          </cell>
        </row>
        <row r="29">
          <cell r="A29">
            <v>42095</v>
          </cell>
          <cell r="B29">
            <v>67.47</v>
          </cell>
          <cell r="C29">
            <v>72.2</v>
          </cell>
          <cell r="D29">
            <v>44.6</v>
          </cell>
        </row>
        <row r="30">
          <cell r="A30">
            <v>42125</v>
          </cell>
          <cell r="B30">
            <v>65.41</v>
          </cell>
          <cell r="C30">
            <v>69.95</v>
          </cell>
          <cell r="D30">
            <v>54.9</v>
          </cell>
        </row>
        <row r="31">
          <cell r="A31">
            <v>42156</v>
          </cell>
          <cell r="B31">
            <v>64.25</v>
          </cell>
          <cell r="C31">
            <v>68.430000000000007</v>
          </cell>
          <cell r="D31">
            <v>54.9</v>
          </cell>
        </row>
        <row r="32">
          <cell r="A32">
            <v>42186</v>
          </cell>
          <cell r="B32">
            <v>65.599999999999994</v>
          </cell>
          <cell r="C32">
            <v>69.91</v>
          </cell>
          <cell r="D32">
            <v>54.9</v>
          </cell>
        </row>
        <row r="33">
          <cell r="A33">
            <v>42217</v>
          </cell>
          <cell r="B33">
            <v>68.239999999999995</v>
          </cell>
          <cell r="C33">
            <v>73.05</v>
          </cell>
          <cell r="D33">
            <v>54.9</v>
          </cell>
        </row>
        <row r="34">
          <cell r="A34">
            <v>42248</v>
          </cell>
          <cell r="B34">
            <v>72.14</v>
          </cell>
          <cell r="C34">
            <v>77.38</v>
          </cell>
          <cell r="D34">
            <v>54.9</v>
          </cell>
        </row>
        <row r="35">
          <cell r="A35">
            <v>42278</v>
          </cell>
          <cell r="B35">
            <v>73.31</v>
          </cell>
          <cell r="C35">
            <v>78.900000000000006</v>
          </cell>
          <cell r="D35">
            <v>54.9</v>
          </cell>
        </row>
        <row r="36">
          <cell r="A36">
            <v>42309</v>
          </cell>
          <cell r="B36">
            <v>71.709999999999994</v>
          </cell>
          <cell r="C36">
            <v>77</v>
          </cell>
          <cell r="D36">
            <v>54.9</v>
          </cell>
        </row>
        <row r="37">
          <cell r="A37">
            <v>42339</v>
          </cell>
          <cell r="B37">
            <v>70.05</v>
          </cell>
          <cell r="C37">
            <v>75.16</v>
          </cell>
          <cell r="D37">
            <v>54.9</v>
          </cell>
        </row>
        <row r="38">
          <cell r="A38">
            <v>42370</v>
          </cell>
          <cell r="B38">
            <v>75.58</v>
          </cell>
          <cell r="C38">
            <v>81.05</v>
          </cell>
          <cell r="D38">
            <v>54.9</v>
          </cell>
        </row>
        <row r="39">
          <cell r="A39">
            <v>42401</v>
          </cell>
          <cell r="B39">
            <v>80.349999999999994</v>
          </cell>
          <cell r="C39">
            <v>86.11</v>
          </cell>
          <cell r="D39">
            <v>54.9</v>
          </cell>
        </row>
        <row r="40">
          <cell r="A40">
            <v>42430</v>
          </cell>
          <cell r="B40">
            <v>76.400000000000006</v>
          </cell>
          <cell r="C40">
            <v>82.14</v>
          </cell>
          <cell r="D40">
            <v>54.9</v>
          </cell>
        </row>
        <row r="41">
          <cell r="A41">
            <v>42461</v>
          </cell>
          <cell r="B41">
            <v>78.94</v>
          </cell>
          <cell r="C41">
            <v>82.3</v>
          </cell>
          <cell r="D41">
            <v>54.9</v>
          </cell>
        </row>
        <row r="42">
          <cell r="A42">
            <v>42491</v>
          </cell>
          <cell r="B42">
            <v>83</v>
          </cell>
          <cell r="C42">
            <v>86.62</v>
          </cell>
          <cell r="D42">
            <v>54.9</v>
          </cell>
        </row>
        <row r="43">
          <cell r="A43">
            <v>42522</v>
          </cell>
          <cell r="B43">
            <v>82.51</v>
          </cell>
          <cell r="C43">
            <v>85.77</v>
          </cell>
          <cell r="D43">
            <v>54.9</v>
          </cell>
        </row>
        <row r="44">
          <cell r="A44">
            <v>42552</v>
          </cell>
          <cell r="B44">
            <v>82.01</v>
          </cell>
          <cell r="C44">
            <v>83.81</v>
          </cell>
          <cell r="D44">
            <v>54.9</v>
          </cell>
        </row>
        <row r="45">
          <cell r="A45">
            <v>42583</v>
          </cell>
          <cell r="B45">
            <v>82.14</v>
          </cell>
          <cell r="C45">
            <v>83.7</v>
          </cell>
          <cell r="D45">
            <v>54.9</v>
          </cell>
        </row>
        <row r="46">
          <cell r="A46">
            <v>42614</v>
          </cell>
          <cell r="B46">
            <v>79.42</v>
          </cell>
          <cell r="C46">
            <v>81</v>
          </cell>
          <cell r="D46">
            <v>54.9</v>
          </cell>
        </row>
        <row r="47">
          <cell r="A47">
            <v>42644</v>
          </cell>
          <cell r="B47">
            <v>79.58</v>
          </cell>
          <cell r="C47">
            <v>81.05</v>
          </cell>
          <cell r="D47">
            <v>54.9</v>
          </cell>
        </row>
        <row r="48">
          <cell r="A48">
            <v>42675</v>
          </cell>
          <cell r="B48">
            <v>81.319999999999993</v>
          </cell>
          <cell r="C48">
            <v>83</v>
          </cell>
          <cell r="D48">
            <v>54.9</v>
          </cell>
        </row>
        <row r="49">
          <cell r="A49">
            <v>42705</v>
          </cell>
          <cell r="B49">
            <v>85.59</v>
          </cell>
          <cell r="C49">
            <v>87.15</v>
          </cell>
          <cell r="D49">
            <v>54.9</v>
          </cell>
        </row>
        <row r="50">
          <cell r="A50">
            <v>42736</v>
          </cell>
          <cell r="B50">
            <v>86.88</v>
          </cell>
          <cell r="C50">
            <v>88.41</v>
          </cell>
          <cell r="D50">
            <v>54.9</v>
          </cell>
        </row>
        <row r="51">
          <cell r="A51">
            <v>42767</v>
          </cell>
          <cell r="B51">
            <v>86.78</v>
          </cell>
          <cell r="C51">
            <v>88.5</v>
          </cell>
          <cell r="D51">
            <v>54.9</v>
          </cell>
        </row>
        <row r="52">
          <cell r="A52">
            <v>42795</v>
          </cell>
          <cell r="B52">
            <v>86.98</v>
          </cell>
          <cell r="C52">
            <v>88.9</v>
          </cell>
          <cell r="D52">
            <v>54.9</v>
          </cell>
        </row>
        <row r="53">
          <cell r="A53">
            <v>42826</v>
          </cell>
          <cell r="B53">
            <v>86.35</v>
          </cell>
          <cell r="C53">
            <v>88</v>
          </cell>
          <cell r="D53">
            <v>54.9</v>
          </cell>
        </row>
        <row r="54">
          <cell r="A54">
            <v>42856</v>
          </cell>
          <cell r="B54">
            <v>86.88</v>
          </cell>
          <cell r="C54">
            <v>88.59</v>
          </cell>
          <cell r="D54">
            <v>59.8</v>
          </cell>
        </row>
        <row r="55">
          <cell r="A55">
            <v>42887</v>
          </cell>
          <cell r="B55">
            <v>87.31</v>
          </cell>
          <cell r="C55">
            <v>88.86</v>
          </cell>
          <cell r="D55">
            <v>59.8</v>
          </cell>
        </row>
        <row r="56">
          <cell r="A56">
            <v>42917</v>
          </cell>
          <cell r="B56">
            <v>80.81</v>
          </cell>
          <cell r="C56">
            <v>82.38</v>
          </cell>
          <cell r="D56">
            <v>59.8</v>
          </cell>
        </row>
        <row r="57">
          <cell r="A57">
            <v>42948</v>
          </cell>
          <cell r="B57">
            <v>77.98</v>
          </cell>
          <cell r="C57">
            <v>79.86</v>
          </cell>
          <cell r="D57">
            <v>59.8</v>
          </cell>
        </row>
        <row r="58">
          <cell r="A58">
            <v>42979</v>
          </cell>
          <cell r="B58">
            <v>77.430000000000007</v>
          </cell>
          <cell r="C58">
            <v>79.099999999999994</v>
          </cell>
          <cell r="D58">
            <v>59.8</v>
          </cell>
        </row>
        <row r="59">
          <cell r="A59">
            <v>43009</v>
          </cell>
          <cell r="B59">
            <v>75.3</v>
          </cell>
          <cell r="C59">
            <v>76.62</v>
          </cell>
          <cell r="D59">
            <v>59.8</v>
          </cell>
        </row>
        <row r="60">
          <cell r="A60">
            <v>43040</v>
          </cell>
          <cell r="B60">
            <v>76.84</v>
          </cell>
          <cell r="C60">
            <v>78.55</v>
          </cell>
          <cell r="D60">
            <v>59.8</v>
          </cell>
        </row>
        <row r="61">
          <cell r="A61">
            <v>43070</v>
          </cell>
          <cell r="B61">
            <v>81.12</v>
          </cell>
          <cell r="C61">
            <v>82.79</v>
          </cell>
          <cell r="D61">
            <v>59.8</v>
          </cell>
        </row>
        <row r="62">
          <cell r="A62">
            <v>43101</v>
          </cell>
          <cell r="B62">
            <v>87.98</v>
          </cell>
          <cell r="C62">
            <v>89.77</v>
          </cell>
          <cell r="D62">
            <v>59.8</v>
          </cell>
        </row>
        <row r="63">
          <cell r="A63">
            <v>43132</v>
          </cell>
          <cell r="B63">
            <v>88.26</v>
          </cell>
          <cell r="C63">
            <v>89.83</v>
          </cell>
          <cell r="D63">
            <v>59.8</v>
          </cell>
        </row>
        <row r="64">
          <cell r="A64">
            <v>43160</v>
          </cell>
          <cell r="B64">
            <v>93.44</v>
          </cell>
          <cell r="C64">
            <v>95.4</v>
          </cell>
          <cell r="D64">
            <v>59.8</v>
          </cell>
        </row>
        <row r="65">
          <cell r="A65">
            <v>43191</v>
          </cell>
          <cell r="B65">
            <v>100.51</v>
          </cell>
          <cell r="C65">
            <v>102.52</v>
          </cell>
          <cell r="D65">
            <v>59.8</v>
          </cell>
        </row>
        <row r="66">
          <cell r="A66">
            <v>43221</v>
          </cell>
          <cell r="B66">
            <v>112.14</v>
          </cell>
          <cell r="C66">
            <v>114.57</v>
          </cell>
          <cell r="D66">
            <v>56.22</v>
          </cell>
        </row>
        <row r="67">
          <cell r="A67">
            <v>43252</v>
          </cell>
          <cell r="B67">
            <v>118.97</v>
          </cell>
          <cell r="C67">
            <v>120.75</v>
          </cell>
          <cell r="D67">
            <v>56.22</v>
          </cell>
        </row>
        <row r="68">
          <cell r="A68">
            <v>43282</v>
          </cell>
          <cell r="B68">
            <v>108.71</v>
          </cell>
          <cell r="C68">
            <v>110.36</v>
          </cell>
          <cell r="D68">
            <v>56.22</v>
          </cell>
        </row>
        <row r="69">
          <cell r="A69">
            <v>43313</v>
          </cell>
          <cell r="B69">
            <v>103.26</v>
          </cell>
          <cell r="C69">
            <v>104.91</v>
          </cell>
          <cell r="D69">
            <v>56.22</v>
          </cell>
        </row>
        <row r="70">
          <cell r="A70">
            <v>43344</v>
          </cell>
          <cell r="B70">
            <v>101.35</v>
          </cell>
          <cell r="C70">
            <v>102.95</v>
          </cell>
          <cell r="D70">
            <v>56.22</v>
          </cell>
        </row>
        <row r="71">
          <cell r="A71">
            <v>43374</v>
          </cell>
          <cell r="B71">
            <v>98.18</v>
          </cell>
          <cell r="C71">
            <v>99.77</v>
          </cell>
          <cell r="D71">
            <v>56.22</v>
          </cell>
        </row>
        <row r="72">
          <cell r="A72">
            <v>43405</v>
          </cell>
          <cell r="B72">
            <v>93.82</v>
          </cell>
          <cell r="C72">
            <v>95.47</v>
          </cell>
          <cell r="D72">
            <v>56.22</v>
          </cell>
        </row>
        <row r="73">
          <cell r="A73">
            <v>43435</v>
          </cell>
          <cell r="B73">
            <v>96.04</v>
          </cell>
          <cell r="C73">
            <v>97.56</v>
          </cell>
          <cell r="D73">
            <v>56.22</v>
          </cell>
        </row>
        <row r="74">
          <cell r="A74">
            <v>43466</v>
          </cell>
          <cell r="B74">
            <v>94.28</v>
          </cell>
          <cell r="C74">
            <v>95.77</v>
          </cell>
          <cell r="D74">
            <v>56.22</v>
          </cell>
        </row>
        <row r="75">
          <cell r="A75">
            <v>43497</v>
          </cell>
          <cell r="B75">
            <v>92.78</v>
          </cell>
          <cell r="C75">
            <v>94.25</v>
          </cell>
          <cell r="D75">
            <v>56.22</v>
          </cell>
        </row>
        <row r="76">
          <cell r="A76">
            <v>43525</v>
          </cell>
          <cell r="B76">
            <v>92.85</v>
          </cell>
          <cell r="C76">
            <v>94.31</v>
          </cell>
          <cell r="D76">
            <v>56.22</v>
          </cell>
        </row>
        <row r="77">
          <cell r="A77">
            <v>43556</v>
          </cell>
          <cell r="B77">
            <v>93.11</v>
          </cell>
          <cell r="C77">
            <v>94.58</v>
          </cell>
          <cell r="D77">
            <v>56.22</v>
          </cell>
        </row>
        <row r="78">
          <cell r="A78">
            <v>43586</v>
          </cell>
          <cell r="B78">
            <v>91.52</v>
          </cell>
          <cell r="C78">
            <v>92.97</v>
          </cell>
          <cell r="D78">
            <v>64.42</v>
          </cell>
        </row>
        <row r="79">
          <cell r="A79">
            <v>43617</v>
          </cell>
          <cell r="B79">
            <v>88.97</v>
          </cell>
          <cell r="C79">
            <v>90.37</v>
          </cell>
          <cell r="D79">
            <v>64.42</v>
          </cell>
        </row>
        <row r="80">
          <cell r="A80">
            <v>43647</v>
          </cell>
          <cell r="B80">
            <v>83.74</v>
          </cell>
          <cell r="C80">
            <v>85.06</v>
          </cell>
          <cell r="D80">
            <v>64.42</v>
          </cell>
        </row>
        <row r="81">
          <cell r="A81">
            <v>43678</v>
          </cell>
          <cell r="B81">
            <v>77.349999999999994</v>
          </cell>
          <cell r="C81">
            <v>78.569999999999993</v>
          </cell>
          <cell r="D81">
            <v>64.42</v>
          </cell>
        </row>
        <row r="82">
          <cell r="A82">
            <v>43709</v>
          </cell>
          <cell r="B82">
            <v>78.069999999999993</v>
          </cell>
          <cell r="C82">
            <v>79.34</v>
          </cell>
          <cell r="D82">
            <v>64.42</v>
          </cell>
        </row>
        <row r="83">
          <cell r="A83">
            <v>43739</v>
          </cell>
          <cell r="B83">
            <v>79.27</v>
          </cell>
          <cell r="C83">
            <v>80.510000000000005</v>
          </cell>
          <cell r="D83">
            <v>64.42</v>
          </cell>
        </row>
        <row r="84">
          <cell r="A84">
            <v>43770</v>
          </cell>
          <cell r="B84">
            <v>81.33</v>
          </cell>
          <cell r="C84">
            <v>82.52</v>
          </cell>
          <cell r="D84">
            <v>64.42</v>
          </cell>
        </row>
        <row r="85">
          <cell r="A85">
            <v>43800</v>
          </cell>
          <cell r="B85">
            <v>84.76</v>
          </cell>
          <cell r="C85">
            <v>86.85</v>
          </cell>
          <cell r="D85">
            <v>64.42</v>
          </cell>
        </row>
        <row r="86">
          <cell r="A86">
            <v>43831</v>
          </cell>
          <cell r="B86">
            <v>86.71</v>
          </cell>
          <cell r="C86">
            <v>90.43</v>
          </cell>
          <cell r="D86">
            <v>64.42</v>
          </cell>
        </row>
        <row r="87">
          <cell r="A87">
            <v>43862</v>
          </cell>
          <cell r="B87">
            <v>90.31</v>
          </cell>
          <cell r="C87">
            <v>94.64</v>
          </cell>
          <cell r="D87">
            <v>64.42</v>
          </cell>
        </row>
        <row r="88">
          <cell r="A88">
            <v>43891</v>
          </cell>
          <cell r="B88">
            <v>91.9</v>
          </cell>
          <cell r="C88">
            <v>96.31</v>
          </cell>
          <cell r="D88">
            <v>64.42</v>
          </cell>
        </row>
        <row r="89">
          <cell r="A89">
            <v>43922</v>
          </cell>
          <cell r="B89">
            <v>88.86</v>
          </cell>
          <cell r="C89">
            <v>93.12</v>
          </cell>
          <cell r="D89">
            <v>64.42</v>
          </cell>
        </row>
        <row r="90">
          <cell r="A90">
            <v>43952</v>
          </cell>
          <cell r="B90">
            <v>84.75</v>
          </cell>
          <cell r="C90">
            <v>88.06</v>
          </cell>
          <cell r="D90">
            <v>72</v>
          </cell>
        </row>
        <row r="91">
          <cell r="A91">
            <v>43983</v>
          </cell>
          <cell r="B91">
            <v>86.39</v>
          </cell>
          <cell r="C91">
            <v>89.67</v>
          </cell>
          <cell r="D91">
            <v>72</v>
          </cell>
        </row>
        <row r="92">
          <cell r="A92">
            <v>44013</v>
          </cell>
          <cell r="B92">
            <v>87.62</v>
          </cell>
          <cell r="C92">
            <v>90.95</v>
          </cell>
          <cell r="D92">
            <v>72</v>
          </cell>
        </row>
        <row r="93">
          <cell r="A93">
            <v>44044</v>
          </cell>
          <cell r="B93">
            <v>96.98</v>
          </cell>
          <cell r="C93">
            <v>100.66</v>
          </cell>
          <cell r="D93">
            <v>72</v>
          </cell>
        </row>
        <row r="94">
          <cell r="A94">
            <v>44075</v>
          </cell>
          <cell r="B94">
            <v>100.84</v>
          </cell>
          <cell r="C94">
            <v>103.7</v>
          </cell>
          <cell r="D94">
            <v>72</v>
          </cell>
        </row>
        <row r="95">
          <cell r="A95">
            <v>44105</v>
          </cell>
          <cell r="B95">
            <v>113.51</v>
          </cell>
          <cell r="C95">
            <v>117.19</v>
          </cell>
          <cell r="D95">
            <v>72</v>
          </cell>
        </row>
        <row r="96">
          <cell r="A96">
            <v>44136</v>
          </cell>
          <cell r="B96">
            <v>123.97</v>
          </cell>
          <cell r="C96">
            <v>129.02000000000001</v>
          </cell>
          <cell r="D96">
            <v>72</v>
          </cell>
        </row>
        <row r="97">
          <cell r="A97">
            <v>44166</v>
          </cell>
          <cell r="B97">
            <v>122.79</v>
          </cell>
          <cell r="C97">
            <v>127.79</v>
          </cell>
          <cell r="D97">
            <v>72</v>
          </cell>
        </row>
        <row r="98">
          <cell r="A98">
            <v>44197</v>
          </cell>
          <cell r="B98">
            <v>136.47</v>
          </cell>
          <cell r="C98">
            <v>142.03</v>
          </cell>
          <cell r="D98">
            <v>72</v>
          </cell>
        </row>
        <row r="99">
          <cell r="A99">
            <v>44228</v>
          </cell>
          <cell r="B99">
            <v>151.75</v>
          </cell>
          <cell r="C99">
            <v>157.91999999999999</v>
          </cell>
          <cell r="D99">
            <v>72</v>
          </cell>
        </row>
        <row r="100">
          <cell r="A100">
            <v>44256</v>
          </cell>
          <cell r="B100">
            <v>158.71</v>
          </cell>
          <cell r="C100">
            <v>165.17</v>
          </cell>
          <cell r="D100">
            <v>72</v>
          </cell>
        </row>
        <row r="101">
          <cell r="A101">
            <v>44287</v>
          </cell>
          <cell r="B101">
            <v>156.18</v>
          </cell>
          <cell r="C101">
            <v>162.55000000000001</v>
          </cell>
          <cell r="D101">
            <v>72</v>
          </cell>
        </row>
        <row r="102">
          <cell r="A102">
            <v>44317</v>
          </cell>
          <cell r="B102">
            <v>163.19</v>
          </cell>
          <cell r="C102">
            <v>169.84</v>
          </cell>
          <cell r="D102">
            <v>77.45</v>
          </cell>
        </row>
        <row r="103">
          <cell r="A103">
            <v>44348</v>
          </cell>
          <cell r="B103">
            <v>155.94999999999999</v>
          </cell>
          <cell r="C103">
            <v>162.29</v>
          </cell>
          <cell r="D103">
            <v>77.45</v>
          </cell>
        </row>
        <row r="104">
          <cell r="A104">
            <v>44378</v>
          </cell>
          <cell r="B104">
            <v>157.13999999999999</v>
          </cell>
          <cell r="C104">
            <v>163.51</v>
          </cell>
          <cell r="D104">
            <v>77.45</v>
          </cell>
        </row>
        <row r="105">
          <cell r="A105">
            <v>44409</v>
          </cell>
          <cell r="B105">
            <v>166.76</v>
          </cell>
          <cell r="C105">
            <v>173.55</v>
          </cell>
          <cell r="D105">
            <v>77.45</v>
          </cell>
        </row>
        <row r="106">
          <cell r="A106">
            <v>44440</v>
          </cell>
          <cell r="B106">
            <v>168.47</v>
          </cell>
          <cell r="C106">
            <v>175.32</v>
          </cell>
          <cell r="D106">
            <v>77.45</v>
          </cell>
        </row>
        <row r="107">
          <cell r="A107">
            <v>44470</v>
          </cell>
          <cell r="B107">
            <v>187.6</v>
          </cell>
          <cell r="C107">
            <v>195.23</v>
          </cell>
          <cell r="D107">
            <v>77.45</v>
          </cell>
        </row>
        <row r="108">
          <cell r="A108">
            <v>44501</v>
          </cell>
          <cell r="B108">
            <v>195.5</v>
          </cell>
          <cell r="C108">
            <v>203.15</v>
          </cell>
          <cell r="D108">
            <v>77.45</v>
          </cell>
        </row>
        <row r="109">
          <cell r="A109">
            <v>44531</v>
          </cell>
          <cell r="B109">
            <v>202.16</v>
          </cell>
          <cell r="C109">
            <v>209.75</v>
          </cell>
          <cell r="D109">
            <v>77.45</v>
          </cell>
        </row>
        <row r="110">
          <cell r="A110">
            <v>44562</v>
          </cell>
          <cell r="B110">
            <v>217.1</v>
          </cell>
          <cell r="C110">
            <v>223.26</v>
          </cell>
          <cell r="D110">
            <v>77.45</v>
          </cell>
        </row>
        <row r="111">
          <cell r="A111">
            <v>44593</v>
          </cell>
          <cell r="B111">
            <v>231.34</v>
          </cell>
          <cell r="C111">
            <v>231.67</v>
          </cell>
          <cell r="D111">
            <v>77.45</v>
          </cell>
        </row>
        <row r="112">
          <cell r="A112">
            <v>44621</v>
          </cell>
          <cell r="B112">
            <v>235.97</v>
          </cell>
          <cell r="C112">
            <v>232.87</v>
          </cell>
          <cell r="D112">
            <v>77.45</v>
          </cell>
        </row>
        <row r="113">
          <cell r="A113">
            <v>44652</v>
          </cell>
          <cell r="B113">
            <v>242.88</v>
          </cell>
          <cell r="C113">
            <v>238.12</v>
          </cell>
          <cell r="D113">
            <v>77.45</v>
          </cell>
        </row>
        <row r="114">
          <cell r="A114">
            <v>44682</v>
          </cell>
          <cell r="B114">
            <v>261.89</v>
          </cell>
          <cell r="C114">
            <v>256.75</v>
          </cell>
          <cell r="D114">
            <v>82.6</v>
          </cell>
        </row>
        <row r="115">
          <cell r="A115">
            <v>44713</v>
          </cell>
          <cell r="B115">
            <v>251.47</v>
          </cell>
          <cell r="C115">
            <v>244.76</v>
          </cell>
          <cell r="D115">
            <v>82.6</v>
          </cell>
        </row>
        <row r="116">
          <cell r="A116">
            <v>44743</v>
          </cell>
          <cell r="B116">
            <v>200.23</v>
          </cell>
          <cell r="C116">
            <v>199.05</v>
          </cell>
          <cell r="D116">
            <v>82.6</v>
          </cell>
        </row>
        <row r="117">
          <cell r="A117">
            <v>44774</v>
          </cell>
          <cell r="B117">
            <v>204.98</v>
          </cell>
          <cell r="C117">
            <v>207.15</v>
          </cell>
          <cell r="D117">
            <v>82.6</v>
          </cell>
        </row>
        <row r="118">
          <cell r="A118">
            <v>44805</v>
          </cell>
          <cell r="B118">
            <v>200.82</v>
          </cell>
          <cell r="C118">
            <v>203.98</v>
          </cell>
          <cell r="D118">
            <v>82.6</v>
          </cell>
        </row>
        <row r="119">
          <cell r="A119">
            <v>44835</v>
          </cell>
          <cell r="B119">
            <v>171.06</v>
          </cell>
          <cell r="C119">
            <v>169.92</v>
          </cell>
          <cell r="D119">
            <v>82.6</v>
          </cell>
        </row>
        <row r="120">
          <cell r="A120">
            <v>44866</v>
          </cell>
          <cell r="B120">
            <v>168.77</v>
          </cell>
          <cell r="C120">
            <v>169.83</v>
          </cell>
          <cell r="D120">
            <v>82.6</v>
          </cell>
        </row>
        <row r="121">
          <cell r="A121">
            <v>44896</v>
          </cell>
          <cell r="B121">
            <v>170.79</v>
          </cell>
          <cell r="C121">
            <v>172.26</v>
          </cell>
          <cell r="D121">
            <v>82.6</v>
          </cell>
        </row>
        <row r="122">
          <cell r="A122">
            <v>44927</v>
          </cell>
          <cell r="B122">
            <v>171.1</v>
          </cell>
          <cell r="C122">
            <v>172.19</v>
          </cell>
          <cell r="D122">
            <v>82.6</v>
          </cell>
        </row>
        <row r="123">
          <cell r="A123">
            <v>44958</v>
          </cell>
          <cell r="B123">
            <v>169.02</v>
          </cell>
          <cell r="C123">
            <v>170.15</v>
          </cell>
          <cell r="D123">
            <v>82.6</v>
          </cell>
        </row>
        <row r="124">
          <cell r="A124">
            <v>44986</v>
          </cell>
          <cell r="B124">
            <v>157.53</v>
          </cell>
          <cell r="C124">
            <v>158.12</v>
          </cell>
          <cell r="D124">
            <v>82.6</v>
          </cell>
        </row>
        <row r="125">
          <cell r="A125">
            <v>45017</v>
          </cell>
          <cell r="B125">
            <v>142.09</v>
          </cell>
          <cell r="C125">
            <v>142.76</v>
          </cell>
          <cell r="D125">
            <v>82.6</v>
          </cell>
        </row>
        <row r="126">
          <cell r="A126">
            <v>45047</v>
          </cell>
          <cell r="B126">
            <v>125.94</v>
          </cell>
          <cell r="C126">
            <v>125.94</v>
          </cell>
          <cell r="D126">
            <v>120.45</v>
          </cell>
        </row>
        <row r="127">
          <cell r="A127">
            <v>45078</v>
          </cell>
          <cell r="B127">
            <v>127.79</v>
          </cell>
          <cell r="C127">
            <v>127.79</v>
          </cell>
          <cell r="D127">
            <v>120.45</v>
          </cell>
        </row>
        <row r="128">
          <cell r="A128">
            <v>45108</v>
          </cell>
          <cell r="B128">
            <v>121</v>
          </cell>
          <cell r="C128">
            <v>120.88</v>
          </cell>
          <cell r="D128">
            <v>120.45</v>
          </cell>
        </row>
        <row r="129">
          <cell r="A129">
            <v>45139</v>
          </cell>
          <cell r="B129">
            <v>127.89</v>
          </cell>
          <cell r="C129">
            <v>127.89</v>
          </cell>
          <cell r="D129">
            <v>120.45</v>
          </cell>
        </row>
        <row r="130">
          <cell r="A130">
            <v>45170</v>
          </cell>
          <cell r="B130">
            <v>129.21</v>
          </cell>
          <cell r="C130">
            <v>129.21</v>
          </cell>
          <cell r="D130">
            <v>120.45</v>
          </cell>
        </row>
        <row r="131">
          <cell r="A131">
            <v>45200</v>
          </cell>
          <cell r="B131">
            <v>128.38999999999999</v>
          </cell>
          <cell r="C131">
            <v>128.38999999999999</v>
          </cell>
          <cell r="D131">
            <v>120.45</v>
          </cell>
        </row>
        <row r="132">
          <cell r="A132">
            <v>45231</v>
          </cell>
          <cell r="B132">
            <v>122.88</v>
          </cell>
          <cell r="C132">
            <v>122.88</v>
          </cell>
          <cell r="D132">
            <v>120.45</v>
          </cell>
        </row>
        <row r="133">
          <cell r="A133">
            <v>45261</v>
          </cell>
          <cell r="B133">
            <v>121.99</v>
          </cell>
          <cell r="C133">
            <v>121.99</v>
          </cell>
          <cell r="D133">
            <v>120.45</v>
          </cell>
        </row>
        <row r="134">
          <cell r="A134">
            <v>45292</v>
          </cell>
          <cell r="B134">
            <v>124.66</v>
          </cell>
          <cell r="C134">
            <v>124.66</v>
          </cell>
          <cell r="D134">
            <v>120.45</v>
          </cell>
        </row>
        <row r="135">
          <cell r="A135">
            <v>45323</v>
          </cell>
          <cell r="B135">
            <v>128.97999999999999</v>
          </cell>
          <cell r="C135">
            <v>128.97999999999999</v>
          </cell>
          <cell r="D135">
            <v>120.45</v>
          </cell>
        </row>
        <row r="136">
          <cell r="A136">
            <v>45352</v>
          </cell>
          <cell r="B136">
            <v>133.27000000000001</v>
          </cell>
          <cell r="C136">
            <v>133.27000000000001</v>
          </cell>
          <cell r="D136">
            <v>120.45</v>
          </cell>
        </row>
        <row r="137">
          <cell r="A137">
            <v>45383</v>
          </cell>
          <cell r="B137">
            <v>125.35</v>
          </cell>
          <cell r="C137">
            <v>125.35</v>
          </cell>
          <cell r="D137">
            <v>120.45</v>
          </cell>
        </row>
        <row r="138">
          <cell r="A138">
            <v>45413</v>
          </cell>
          <cell r="B138">
            <v>120.89</v>
          </cell>
          <cell r="C138">
            <v>120.89</v>
          </cell>
          <cell r="D138">
            <v>119.09</v>
          </cell>
        </row>
        <row r="139">
          <cell r="A139">
            <v>45444</v>
          </cell>
          <cell r="B139">
            <v>122.72</v>
          </cell>
          <cell r="C139">
            <v>122.38</v>
          </cell>
          <cell r="D139">
            <v>119.09</v>
          </cell>
        </row>
        <row r="140">
          <cell r="A140">
            <v>45474</v>
          </cell>
          <cell r="B140">
            <v>128.47</v>
          </cell>
          <cell r="C140">
            <v>128.15</v>
          </cell>
          <cell r="D140">
            <v>119.09</v>
          </cell>
        </row>
        <row r="141">
          <cell r="A141">
            <v>45505</v>
          </cell>
          <cell r="B141">
            <v>123.5409528</v>
          </cell>
          <cell r="C141">
            <v>124.6552386</v>
          </cell>
          <cell r="D141">
            <v>119.0899963</v>
          </cell>
        </row>
        <row r="142">
          <cell r="A142">
            <v>45536</v>
          </cell>
          <cell r="B142">
            <v>123.5409528</v>
          </cell>
          <cell r="C142">
            <v>124.6552386</v>
          </cell>
          <cell r="D142">
            <v>119.0899963</v>
          </cell>
        </row>
        <row r="143">
          <cell r="A143">
            <v>45566</v>
          </cell>
          <cell r="B143">
            <v>125.2354563</v>
          </cell>
          <cell r="C143">
            <v>126.4354539</v>
          </cell>
          <cell r="D143">
            <v>119.0899963</v>
          </cell>
        </row>
        <row r="144">
          <cell r="A144">
            <v>45597</v>
          </cell>
          <cell r="B144">
            <v>123.7716666</v>
          </cell>
          <cell r="C144">
            <v>124.9716665</v>
          </cell>
          <cell r="D144">
            <v>119.0899963</v>
          </cell>
        </row>
        <row r="145">
          <cell r="A145">
            <v>45627</v>
          </cell>
          <cell r="B145">
            <v>130.37099950000001</v>
          </cell>
          <cell r="C145">
            <v>131.570998</v>
          </cell>
          <cell r="D145">
            <v>119.0899963</v>
          </cell>
        </row>
        <row r="146">
          <cell r="A146">
            <v>45658</v>
          </cell>
          <cell r="B146">
            <v>130.92227172851563</v>
          </cell>
          <cell r="C146">
            <v>132.12227214466441</v>
          </cell>
          <cell r="D146">
            <v>119.08999633789063</v>
          </cell>
        </row>
        <row r="147">
          <cell r="A147">
            <v>45689</v>
          </cell>
          <cell r="B147">
            <v>129.69549789428712</v>
          </cell>
          <cell r="C147">
            <v>130.8954948425293</v>
          </cell>
          <cell r="D147">
            <v>119.08999633789063</v>
          </cell>
        </row>
        <row r="148">
          <cell r="A148">
            <v>45717</v>
          </cell>
          <cell r="B148">
            <v>132.63105452688117</v>
          </cell>
          <cell r="C148">
            <v>133.83105227821753</v>
          </cell>
          <cell r="D148">
            <v>119.08999633789063</v>
          </cell>
        </row>
        <row r="149">
          <cell r="A149">
            <v>45748</v>
          </cell>
          <cell r="B149">
            <v>134.10500030517579</v>
          </cell>
          <cell r="C149">
            <v>135.30500030517578</v>
          </cell>
          <cell r="D149">
            <v>119.08999633789063</v>
          </cell>
        </row>
        <row r="150">
          <cell r="A150">
            <v>45778</v>
          </cell>
          <cell r="B150">
            <v>138.42333621070497</v>
          </cell>
          <cell r="C150">
            <v>139.62333315894716</v>
          </cell>
          <cell r="D150">
            <v>119.08999633789063</v>
          </cell>
        </row>
        <row r="151">
          <cell r="A151">
            <v>45809</v>
          </cell>
          <cell r="B151">
            <v>136.91841928582443</v>
          </cell>
          <cell r="C151">
            <v>138.11841864334909</v>
          </cell>
          <cell r="D151">
            <v>119.08999633789063</v>
          </cell>
        </row>
        <row r="152">
          <cell r="A152">
            <v>45839</v>
          </cell>
          <cell r="B152">
            <v>130.43043518066406</v>
          </cell>
          <cell r="C152">
            <v>134.12869461722997</v>
          </cell>
          <cell r="D152">
            <v>119.08999633789063</v>
          </cell>
        </row>
        <row r="153">
          <cell r="A153">
            <v>45870</v>
          </cell>
          <cell r="B153">
            <v>127.7133327665783</v>
          </cell>
          <cell r="C153">
            <v>133.04904683430991</v>
          </cell>
          <cell r="D153">
            <v>119.08999633789063</v>
          </cell>
        </row>
        <row r="154">
          <cell r="A154">
            <v>45901</v>
          </cell>
          <cell r="B154">
            <v>118.06545465642756</v>
          </cell>
          <cell r="C154">
            <v>123.84863489324397</v>
          </cell>
          <cell r="D154">
            <v>119.08999633789063</v>
          </cell>
        </row>
        <row r="155">
          <cell r="A155">
            <v>45931</v>
          </cell>
          <cell r="B155">
            <v>111.27550048828125</v>
          </cell>
          <cell r="C155">
            <v>117.46550025939942</v>
          </cell>
          <cell r="D155">
            <v>119.08999633789063</v>
          </cell>
        </row>
        <row r="156">
          <cell r="A156">
            <v>45962</v>
          </cell>
          <cell r="B156">
            <v>108.93368530273438</v>
          </cell>
          <cell r="C156">
            <v>116.04263024581105</v>
          </cell>
          <cell r="D156">
            <v>119.08999633789063</v>
          </cell>
        </row>
        <row r="157">
          <cell r="A157">
            <v>45992</v>
          </cell>
          <cell r="B157">
            <v>109.35714431036087</v>
          </cell>
          <cell r="C157">
            <v>116.69618915376209</v>
          </cell>
          <cell r="D157">
            <v>119.08999633789063</v>
          </cell>
        </row>
        <row r="158">
          <cell r="A158">
            <v>46023</v>
          </cell>
          <cell r="B158">
            <v>110.16809626988002</v>
          </cell>
          <cell r="C158">
            <v>116.85047549293155</v>
          </cell>
          <cell r="D158">
            <v>119.08999633789063</v>
          </cell>
        </row>
        <row r="159">
          <cell r="A159">
            <v>46054</v>
          </cell>
          <cell r="B159">
            <v>109.54944441053603</v>
          </cell>
          <cell r="C159">
            <v>115.5183342827691</v>
          </cell>
          <cell r="D159">
            <v>119.08999633789063</v>
          </cell>
        </row>
        <row r="160">
          <cell r="A160">
            <v>46082</v>
          </cell>
          <cell r="B160">
            <v>112.41</v>
          </cell>
          <cell r="C160">
            <v>118.38</v>
          </cell>
          <cell r="D160">
            <v>119.09</v>
          </cell>
        </row>
        <row r="161">
          <cell r="A161">
            <v>46113</v>
          </cell>
          <cell r="B161">
            <v>122.05</v>
          </cell>
          <cell r="C161">
            <v>126.27</v>
          </cell>
          <cell r="D161">
            <v>119.09</v>
          </cell>
        </row>
      </sheetData>
      <sheetData sheetId="1">
        <row r="2">
          <cell r="A2">
            <v>41275</v>
          </cell>
          <cell r="B2">
            <v>78.152272999999994</v>
          </cell>
          <cell r="C2">
            <v>85.506818249999995</v>
          </cell>
          <cell r="D2">
            <v>85.574049860000002</v>
          </cell>
        </row>
        <row r="3">
          <cell r="A3">
            <v>41306</v>
          </cell>
          <cell r="B3">
            <v>81.646666629999999</v>
          </cell>
          <cell r="C3">
            <v>89.722223069999998</v>
          </cell>
          <cell r="D3">
            <v>92.735531699999996</v>
          </cell>
        </row>
        <row r="4">
          <cell r="A4">
            <v>41334</v>
          </cell>
          <cell r="B4">
            <v>87.918000030000002</v>
          </cell>
          <cell r="C4">
            <v>94.397500609999994</v>
          </cell>
          <cell r="D4">
            <v>102.60251270000001</v>
          </cell>
        </row>
        <row r="5">
          <cell r="A5">
            <v>41365</v>
          </cell>
          <cell r="B5">
            <v>84.677273490000005</v>
          </cell>
          <cell r="C5">
            <v>92.849999859999997</v>
          </cell>
          <cell r="D5">
            <v>103.8779366</v>
          </cell>
        </row>
        <row r="6">
          <cell r="A6">
            <v>41395</v>
          </cell>
          <cell r="B6">
            <v>84.335713699999999</v>
          </cell>
          <cell r="C6">
            <v>92.676190689999999</v>
          </cell>
          <cell r="D6">
            <v>96.183377949999993</v>
          </cell>
        </row>
        <row r="7">
          <cell r="A7">
            <v>41426</v>
          </cell>
          <cell r="B7">
            <v>85.470999910000003</v>
          </cell>
          <cell r="C7">
            <v>93.079999920000006</v>
          </cell>
          <cell r="D7">
            <v>88.49712753</v>
          </cell>
        </row>
        <row r="8">
          <cell r="A8">
            <v>41456</v>
          </cell>
          <cell r="B8">
            <v>85.04304372</v>
          </cell>
          <cell r="C8">
            <v>92.615217459999997</v>
          </cell>
          <cell r="D8">
            <v>93.367880119999995</v>
          </cell>
        </row>
        <row r="9">
          <cell r="A9">
            <v>41487</v>
          </cell>
          <cell r="B9">
            <v>87.372726790000002</v>
          </cell>
          <cell r="C9">
            <v>92.588636219999998</v>
          </cell>
          <cell r="D9">
            <v>91.658867229999998</v>
          </cell>
        </row>
        <row r="10">
          <cell r="A10">
            <v>41518</v>
          </cell>
          <cell r="B10">
            <v>84.197000119999998</v>
          </cell>
          <cell r="C10">
            <v>89.952500529999995</v>
          </cell>
          <cell r="D10">
            <v>92.946314619999995</v>
          </cell>
        </row>
        <row r="11">
          <cell r="A11">
            <v>41548</v>
          </cell>
          <cell r="B11">
            <v>82.128260740000002</v>
          </cell>
          <cell r="C11">
            <v>89.376086360000002</v>
          </cell>
          <cell r="D11">
            <v>97.043730030000006</v>
          </cell>
        </row>
        <row r="12">
          <cell r="A12">
            <v>41579</v>
          </cell>
          <cell r="B12">
            <v>76.672499849999994</v>
          </cell>
          <cell r="C12">
            <v>84.895000080000003</v>
          </cell>
          <cell r="D12">
            <v>90.275394439999999</v>
          </cell>
        </row>
        <row r="13">
          <cell r="A13">
            <v>41609</v>
          </cell>
          <cell r="B13">
            <v>81.819523399999994</v>
          </cell>
          <cell r="C13">
            <v>87.381905689999996</v>
          </cell>
          <cell r="D13">
            <v>89.933937799999995</v>
          </cell>
        </row>
        <row r="14">
          <cell r="A14">
            <v>41640</v>
          </cell>
          <cell r="B14">
            <v>85.088636219999998</v>
          </cell>
          <cell r="C14">
            <v>90.895454749999999</v>
          </cell>
          <cell r="D14">
            <v>92.741377049999997</v>
          </cell>
        </row>
        <row r="15">
          <cell r="A15">
            <v>41671</v>
          </cell>
          <cell r="B15">
            <v>86.995000840000003</v>
          </cell>
          <cell r="C15">
            <v>93.887500759999995</v>
          </cell>
          <cell r="D15">
            <v>94.671592709999999</v>
          </cell>
        </row>
        <row r="16">
          <cell r="A16">
            <v>41699</v>
          </cell>
          <cell r="B16">
            <v>91.887221870000005</v>
          </cell>
          <cell r="C16">
            <v>97.233334859999999</v>
          </cell>
          <cell r="D16">
            <v>94.101199679999993</v>
          </cell>
        </row>
        <row r="17">
          <cell r="A17">
            <v>41730</v>
          </cell>
          <cell r="B17">
            <v>91.482150649999994</v>
          </cell>
          <cell r="C17">
            <v>94.21249924</v>
          </cell>
          <cell r="D17">
            <v>92.830458829999998</v>
          </cell>
        </row>
        <row r="18">
          <cell r="A18">
            <v>41760</v>
          </cell>
          <cell r="B18">
            <v>89.665238149999993</v>
          </cell>
          <cell r="C18">
            <v>92.488095240000007</v>
          </cell>
          <cell r="D18">
            <v>87.077741709999998</v>
          </cell>
        </row>
        <row r="19">
          <cell r="A19">
            <v>41791</v>
          </cell>
          <cell r="B19">
            <v>85.249501039999998</v>
          </cell>
          <cell r="C19">
            <v>90.804999159999994</v>
          </cell>
          <cell r="D19">
            <v>84.990243910000004</v>
          </cell>
        </row>
        <row r="20">
          <cell r="A20">
            <v>41821</v>
          </cell>
          <cell r="B20">
            <v>69.732608959999993</v>
          </cell>
          <cell r="C20">
            <v>83.857827229999998</v>
          </cell>
          <cell r="D20">
            <v>81.299700860000002</v>
          </cell>
        </row>
        <row r="21">
          <cell r="A21">
            <v>41852</v>
          </cell>
          <cell r="B21">
            <v>64.994285770000005</v>
          </cell>
          <cell r="C21">
            <v>74.038096109999998</v>
          </cell>
          <cell r="D21">
            <v>73.798759099999998</v>
          </cell>
        </row>
        <row r="22">
          <cell r="A22">
            <v>41883</v>
          </cell>
          <cell r="B22">
            <v>66.184545</v>
          </cell>
          <cell r="C22">
            <v>73.381817900000001</v>
          </cell>
          <cell r="D22">
            <v>71.807108099999994</v>
          </cell>
        </row>
        <row r="23">
          <cell r="A23">
            <v>41913</v>
          </cell>
          <cell r="B23">
            <v>63.912727699999998</v>
          </cell>
          <cell r="C23">
            <v>70.356817419999999</v>
          </cell>
          <cell r="D23">
            <v>67.263259540000007</v>
          </cell>
        </row>
        <row r="24">
          <cell r="A24">
            <v>41944</v>
          </cell>
          <cell r="B24">
            <v>61.172999760000003</v>
          </cell>
          <cell r="C24">
            <v>67.56000023</v>
          </cell>
          <cell r="D24">
            <v>64.357485010000005</v>
          </cell>
        </row>
        <row r="25">
          <cell r="A25">
            <v>41974</v>
          </cell>
          <cell r="B25">
            <v>60.703809649999997</v>
          </cell>
          <cell r="C25">
            <v>68.214285349999997</v>
          </cell>
          <cell r="D25">
            <v>62.343330199999997</v>
          </cell>
        </row>
        <row r="26">
          <cell r="A26">
            <v>42005</v>
          </cell>
          <cell r="B26">
            <v>59.318095069999998</v>
          </cell>
          <cell r="C26">
            <v>67.269047689999994</v>
          </cell>
          <cell r="D26">
            <v>63.31261971</v>
          </cell>
        </row>
        <row r="27">
          <cell r="A27">
            <v>42036</v>
          </cell>
          <cell r="B27">
            <v>63.206666730000002</v>
          </cell>
          <cell r="C27">
            <v>69.694445290000004</v>
          </cell>
          <cell r="D27">
            <v>59.580320989999997</v>
          </cell>
        </row>
        <row r="28">
          <cell r="A28">
            <v>42064</v>
          </cell>
          <cell r="B28">
            <v>62.486190430000001</v>
          </cell>
          <cell r="C28">
            <v>69.392856420000001</v>
          </cell>
          <cell r="D28">
            <v>60.214269729999998</v>
          </cell>
        </row>
        <row r="29">
          <cell r="A29">
            <v>42095</v>
          </cell>
          <cell r="B29">
            <v>65.056999779999998</v>
          </cell>
          <cell r="C29">
            <v>71.512500380000006</v>
          </cell>
          <cell r="D29">
            <v>70.65087776</v>
          </cell>
        </row>
        <row r="30">
          <cell r="A30">
            <v>42125</v>
          </cell>
          <cell r="B30">
            <v>65.001499370000005</v>
          </cell>
          <cell r="C30">
            <v>72.96249924</v>
          </cell>
          <cell r="D30">
            <v>67.814457700000006</v>
          </cell>
        </row>
        <row r="31">
          <cell r="A31">
            <v>42156</v>
          </cell>
          <cell r="B31">
            <v>64.551905309999995</v>
          </cell>
          <cell r="C31">
            <v>72.421428500000005</v>
          </cell>
          <cell r="D31">
            <v>66.542277740000003</v>
          </cell>
        </row>
        <row r="32">
          <cell r="A32">
            <v>42186</v>
          </cell>
          <cell r="B32">
            <v>65.347391049999999</v>
          </cell>
          <cell r="C32">
            <v>72.543479590000004</v>
          </cell>
          <cell r="D32">
            <v>65.09383459</v>
          </cell>
        </row>
        <row r="33">
          <cell r="A33">
            <v>42217</v>
          </cell>
          <cell r="B33">
            <v>65.142381760000006</v>
          </cell>
          <cell r="C33">
            <v>71.766665869999997</v>
          </cell>
          <cell r="D33">
            <v>62.175372709999998</v>
          </cell>
        </row>
        <row r="34">
          <cell r="A34">
            <v>42248</v>
          </cell>
          <cell r="B34">
            <v>61.582499890000001</v>
          </cell>
          <cell r="C34">
            <v>68.94749985</v>
          </cell>
          <cell r="D34">
            <v>59.144352529999999</v>
          </cell>
        </row>
        <row r="35">
          <cell r="A35">
            <v>42278</v>
          </cell>
          <cell r="B35">
            <v>62.381904599999999</v>
          </cell>
          <cell r="C35">
            <v>68.949999489999996</v>
          </cell>
          <cell r="D35">
            <v>60.142276219999999</v>
          </cell>
        </row>
        <row r="36">
          <cell r="A36">
            <v>42309</v>
          </cell>
          <cell r="B36">
            <v>61.592499920000002</v>
          </cell>
          <cell r="C36">
            <v>69.132500460000003</v>
          </cell>
          <cell r="D36">
            <v>60.244742389999999</v>
          </cell>
        </row>
        <row r="37">
          <cell r="A37">
            <v>42339</v>
          </cell>
          <cell r="B37">
            <v>63.253333499999997</v>
          </cell>
          <cell r="C37">
            <v>70.002381459999995</v>
          </cell>
          <cell r="D37">
            <v>57.647175019999999</v>
          </cell>
        </row>
        <row r="38">
          <cell r="A38">
            <v>42370</v>
          </cell>
          <cell r="B38">
            <v>61.770500370000001</v>
          </cell>
          <cell r="C38">
            <v>68.909999850000005</v>
          </cell>
          <cell r="D38">
            <v>60.032635499999998</v>
          </cell>
        </row>
        <row r="39">
          <cell r="A39">
            <v>42401</v>
          </cell>
          <cell r="B39">
            <v>59.354736529999997</v>
          </cell>
          <cell r="C39">
            <v>66.718420730000005</v>
          </cell>
          <cell r="D39">
            <v>64.162958849999995</v>
          </cell>
        </row>
        <row r="40">
          <cell r="A40">
            <v>42430</v>
          </cell>
          <cell r="B40">
            <v>57.984090809999998</v>
          </cell>
          <cell r="C40">
            <v>65.465910480000005</v>
          </cell>
          <cell r="D40">
            <v>65.782947710000002</v>
          </cell>
        </row>
        <row r="41">
          <cell r="A41">
            <v>42461</v>
          </cell>
          <cell r="B41">
            <v>61.529499629999997</v>
          </cell>
          <cell r="C41">
            <v>68.969999689999995</v>
          </cell>
          <cell r="D41">
            <v>71.089240649999994</v>
          </cell>
        </row>
        <row r="42">
          <cell r="A42">
            <v>42491</v>
          </cell>
          <cell r="B42">
            <v>62.260857170000001</v>
          </cell>
          <cell r="C42">
            <v>70.314285999999996</v>
          </cell>
          <cell r="D42">
            <v>75.559500920000005</v>
          </cell>
        </row>
        <row r="43">
          <cell r="A43">
            <v>42522</v>
          </cell>
          <cell r="B43">
            <v>63.977727199999997</v>
          </cell>
          <cell r="C43">
            <v>74.002273560000006</v>
          </cell>
          <cell r="D43">
            <v>77.967584779999996</v>
          </cell>
        </row>
        <row r="44">
          <cell r="A44">
            <v>42552</v>
          </cell>
          <cell r="B44">
            <v>70.246665949999993</v>
          </cell>
          <cell r="C44">
            <v>80.735714139999999</v>
          </cell>
          <cell r="D44">
            <v>78.794081550000001</v>
          </cell>
        </row>
        <row r="45">
          <cell r="A45">
            <v>42583</v>
          </cell>
          <cell r="B45">
            <v>70.347272349999997</v>
          </cell>
          <cell r="C45">
            <v>80.586363710000001</v>
          </cell>
          <cell r="D45">
            <v>79.7897325</v>
          </cell>
        </row>
        <row r="46">
          <cell r="A46">
            <v>42614</v>
          </cell>
          <cell r="B46">
            <v>68.831999969999998</v>
          </cell>
          <cell r="C46">
            <v>77.689998630000005</v>
          </cell>
          <cell r="D46">
            <v>76.314329150000006</v>
          </cell>
        </row>
        <row r="47">
          <cell r="A47">
            <v>42644</v>
          </cell>
          <cell r="B47">
            <v>69.301000209999998</v>
          </cell>
          <cell r="C47">
            <v>78.469999310000006</v>
          </cell>
          <cell r="D47">
            <v>79.265350720000001</v>
          </cell>
        </row>
        <row r="48">
          <cell r="A48">
            <v>42675</v>
          </cell>
          <cell r="B48">
            <v>71.062999730000001</v>
          </cell>
          <cell r="C48">
            <v>78.917500309999994</v>
          </cell>
          <cell r="D48">
            <v>75.995951079999998</v>
          </cell>
        </row>
        <row r="49">
          <cell r="A49">
            <v>42705</v>
          </cell>
          <cell r="B49">
            <v>70.93136389</v>
          </cell>
          <cell r="C49">
            <v>79.481818809999993</v>
          </cell>
          <cell r="D49">
            <v>80.679963889999996</v>
          </cell>
        </row>
        <row r="50">
          <cell r="A50">
            <v>42736</v>
          </cell>
          <cell r="B50">
            <v>73.181999590000004</v>
          </cell>
          <cell r="C50">
            <v>81.864998630000002</v>
          </cell>
          <cell r="D50">
            <v>86.067880250000002</v>
          </cell>
        </row>
        <row r="51">
          <cell r="A51">
            <v>42767</v>
          </cell>
          <cell r="B51">
            <v>75.150000439999999</v>
          </cell>
          <cell r="C51">
            <v>84.875000540000002</v>
          </cell>
          <cell r="D51">
            <v>87.598893849999996</v>
          </cell>
        </row>
        <row r="52">
          <cell r="A52">
            <v>42795</v>
          </cell>
          <cell r="B52">
            <v>77.128095349999995</v>
          </cell>
          <cell r="C52">
            <v>86.821427479999997</v>
          </cell>
          <cell r="D52">
            <v>87.314395000000005</v>
          </cell>
        </row>
        <row r="53">
          <cell r="A53">
            <v>42826</v>
          </cell>
          <cell r="B53">
            <v>76.968889020000006</v>
          </cell>
          <cell r="C53">
            <v>86.746112400000001</v>
          </cell>
          <cell r="D53">
            <v>87.111361189999997</v>
          </cell>
        </row>
        <row r="54">
          <cell r="A54">
            <v>42856</v>
          </cell>
          <cell r="B54">
            <v>79.019090829999996</v>
          </cell>
          <cell r="C54">
            <v>88.693182160000006</v>
          </cell>
          <cell r="D54">
            <v>85.62626856</v>
          </cell>
        </row>
        <row r="55">
          <cell r="A55">
            <v>42887</v>
          </cell>
          <cell r="B55">
            <v>74.159047810000004</v>
          </cell>
          <cell r="C55">
            <v>84.873809089999995</v>
          </cell>
          <cell r="D55">
            <v>83.262081690000002</v>
          </cell>
        </row>
        <row r="56">
          <cell r="A56">
            <v>42917</v>
          </cell>
          <cell r="B56">
            <v>70.139524550000004</v>
          </cell>
          <cell r="C56">
            <v>83.995237799999998</v>
          </cell>
          <cell r="D56">
            <v>78.580008370000002</v>
          </cell>
        </row>
        <row r="57">
          <cell r="A57">
            <v>42948</v>
          </cell>
          <cell r="B57">
            <v>70.071904860000004</v>
          </cell>
          <cell r="C57">
            <v>79.652380809999997</v>
          </cell>
          <cell r="D57">
            <v>76.677796499999999</v>
          </cell>
        </row>
        <row r="58">
          <cell r="A58">
            <v>42979</v>
          </cell>
          <cell r="B58">
            <v>71.063999940000002</v>
          </cell>
          <cell r="C58">
            <v>80.63250008</v>
          </cell>
          <cell r="D58">
            <v>77.212451169999994</v>
          </cell>
        </row>
        <row r="59">
          <cell r="A59">
            <v>43009</v>
          </cell>
          <cell r="B59">
            <v>68.487618220000002</v>
          </cell>
          <cell r="C59">
            <v>78.571428209999993</v>
          </cell>
          <cell r="D59">
            <v>74.106371920000001</v>
          </cell>
        </row>
        <row r="60">
          <cell r="A60">
            <v>43040</v>
          </cell>
          <cell r="B60">
            <v>70.573000339999993</v>
          </cell>
          <cell r="C60">
            <v>80.330499649999993</v>
          </cell>
          <cell r="D60">
            <v>73.509994129999995</v>
          </cell>
        </row>
        <row r="61">
          <cell r="A61">
            <v>43070</v>
          </cell>
          <cell r="B61">
            <v>75.787499620000006</v>
          </cell>
          <cell r="C61">
            <v>85.262498469999997</v>
          </cell>
          <cell r="D61">
            <v>77.600638200000006</v>
          </cell>
        </row>
        <row r="62">
          <cell r="A62">
            <v>43101</v>
          </cell>
          <cell r="B62">
            <v>80.291363799999999</v>
          </cell>
          <cell r="C62">
            <v>90.956817630000003</v>
          </cell>
          <cell r="D62">
            <v>86.059796770000005</v>
          </cell>
        </row>
        <row r="63">
          <cell r="A63">
            <v>43132</v>
          </cell>
          <cell r="B63">
            <v>77.963333980000002</v>
          </cell>
          <cell r="C63">
            <v>88.188887699999995</v>
          </cell>
          <cell r="D63">
            <v>85.394284569999996</v>
          </cell>
        </row>
        <row r="64">
          <cell r="A64">
            <v>43160</v>
          </cell>
          <cell r="B64">
            <v>82.920952209999996</v>
          </cell>
          <cell r="C64">
            <v>92.154761179999994</v>
          </cell>
          <cell r="D64">
            <v>90.388805930000004</v>
          </cell>
        </row>
        <row r="65">
          <cell r="A65">
            <v>43191</v>
          </cell>
          <cell r="B65">
            <v>83.232381549999999</v>
          </cell>
          <cell r="C65">
            <v>91.942856199999994</v>
          </cell>
          <cell r="D65">
            <v>92.727314899999996</v>
          </cell>
        </row>
        <row r="66">
          <cell r="A66">
            <v>43221</v>
          </cell>
          <cell r="B66">
            <v>86.218094600000001</v>
          </cell>
          <cell r="C66">
            <v>93.919047039999995</v>
          </cell>
          <cell r="D66">
            <v>97.232277280000005</v>
          </cell>
        </row>
        <row r="67">
          <cell r="A67">
            <v>43252</v>
          </cell>
          <cell r="B67">
            <v>89.156190420000001</v>
          </cell>
          <cell r="C67">
            <v>98.333331520000002</v>
          </cell>
          <cell r="D67">
            <v>98.764751619999998</v>
          </cell>
        </row>
        <row r="68">
          <cell r="A68">
            <v>43282</v>
          </cell>
          <cell r="B68">
            <v>87.577142620000004</v>
          </cell>
          <cell r="C68">
            <v>96.133331659999996</v>
          </cell>
          <cell r="D68">
            <v>88.83629354</v>
          </cell>
        </row>
        <row r="69">
          <cell r="A69">
            <v>43313</v>
          </cell>
          <cell r="B69">
            <v>84.859130199999996</v>
          </cell>
          <cell r="C69">
            <v>94.880435449999993</v>
          </cell>
          <cell r="D69">
            <v>82.276169490000001</v>
          </cell>
        </row>
        <row r="70">
          <cell r="A70">
            <v>43344</v>
          </cell>
          <cell r="B70">
            <v>80.727895230000001</v>
          </cell>
          <cell r="C70">
            <v>90.518421779999997</v>
          </cell>
          <cell r="D70">
            <v>76.880757779999996</v>
          </cell>
        </row>
        <row r="71">
          <cell r="A71">
            <v>43374</v>
          </cell>
          <cell r="B71">
            <v>77.621818200000007</v>
          </cell>
          <cell r="C71">
            <v>86.85681846</v>
          </cell>
          <cell r="D71">
            <v>81.170557200000005</v>
          </cell>
        </row>
        <row r="72">
          <cell r="A72">
            <v>43405</v>
          </cell>
          <cell r="B72">
            <v>76.998500059999998</v>
          </cell>
          <cell r="C72">
            <v>86.85000076</v>
          </cell>
          <cell r="D72">
            <v>77.278974529999999</v>
          </cell>
        </row>
        <row r="73">
          <cell r="A73">
            <v>43435</v>
          </cell>
          <cell r="B73">
            <v>77.545554690000003</v>
          </cell>
          <cell r="C73">
            <v>86.505557170000003</v>
          </cell>
          <cell r="D73">
            <v>77.244463600000003</v>
          </cell>
        </row>
        <row r="74">
          <cell r="A74">
            <v>43466</v>
          </cell>
          <cell r="B74">
            <v>73.102726329999996</v>
          </cell>
          <cell r="C74">
            <v>82.181818879999994</v>
          </cell>
          <cell r="D74">
            <v>78.549280339999996</v>
          </cell>
        </row>
        <row r="75">
          <cell r="A75">
            <v>43497</v>
          </cell>
          <cell r="B75">
            <v>71.676111430000006</v>
          </cell>
          <cell r="C75">
            <v>81.553888959999995</v>
          </cell>
          <cell r="D75">
            <v>78.164243060000004</v>
          </cell>
        </row>
        <row r="76">
          <cell r="A76">
            <v>43525</v>
          </cell>
          <cell r="B76">
            <v>75.476315549999995</v>
          </cell>
          <cell r="C76">
            <v>83.886843630000001</v>
          </cell>
          <cell r="D76">
            <v>75.482278919999999</v>
          </cell>
        </row>
        <row r="77">
          <cell r="A77">
            <v>43556</v>
          </cell>
          <cell r="B77">
            <v>77.243333359999994</v>
          </cell>
          <cell r="C77">
            <v>87.159523739999997</v>
          </cell>
          <cell r="D77">
            <v>74.631055559999993</v>
          </cell>
        </row>
        <row r="78">
          <cell r="A78">
            <v>43586</v>
          </cell>
          <cell r="B78">
            <v>69.061818209999998</v>
          </cell>
          <cell r="C78">
            <v>80.07727294</v>
          </cell>
          <cell r="D78">
            <v>71.601659600000005</v>
          </cell>
        </row>
        <row r="79">
          <cell r="A79">
            <v>43617</v>
          </cell>
          <cell r="B79">
            <v>65.356315409999993</v>
          </cell>
          <cell r="C79">
            <v>77.728946890000003</v>
          </cell>
          <cell r="D79">
            <v>72.012859550000002</v>
          </cell>
        </row>
        <row r="80">
          <cell r="A80">
            <v>43647</v>
          </cell>
          <cell r="B80">
            <v>62.953043559999998</v>
          </cell>
          <cell r="C80">
            <v>75.561738719999994</v>
          </cell>
          <cell r="D80">
            <v>69.069488860000007</v>
          </cell>
        </row>
        <row r="81">
          <cell r="A81">
            <v>43678</v>
          </cell>
          <cell r="B81">
            <v>58.972272699999998</v>
          </cell>
          <cell r="C81">
            <v>70.927273839999998</v>
          </cell>
          <cell r="D81">
            <v>61.065645740000001</v>
          </cell>
        </row>
        <row r="82">
          <cell r="A82">
            <v>43709</v>
          </cell>
          <cell r="B82">
            <v>59.603333429999999</v>
          </cell>
          <cell r="C82">
            <v>71.123809809999997</v>
          </cell>
          <cell r="D82">
            <v>59.332867579999998</v>
          </cell>
        </row>
        <row r="83">
          <cell r="A83">
            <v>43739</v>
          </cell>
          <cell r="B83">
            <v>63.082727429999998</v>
          </cell>
          <cell r="C83">
            <v>73.602272029999995</v>
          </cell>
          <cell r="D83">
            <v>60.71487982</v>
          </cell>
        </row>
        <row r="84">
          <cell r="A84">
            <v>43770</v>
          </cell>
          <cell r="B84">
            <v>64.347499850000005</v>
          </cell>
          <cell r="C84">
            <v>74.927499389999994</v>
          </cell>
          <cell r="D84">
            <v>61.649221230000002</v>
          </cell>
        </row>
        <row r="85">
          <cell r="A85">
            <v>43800</v>
          </cell>
          <cell r="B85">
            <v>66.488946810000002</v>
          </cell>
          <cell r="C85">
            <v>75.478946890000003</v>
          </cell>
          <cell r="D85">
            <v>64.561850500000006</v>
          </cell>
        </row>
        <row r="86">
          <cell r="A86">
            <v>43831</v>
          </cell>
          <cell r="B86">
            <v>70.114999600000004</v>
          </cell>
          <cell r="C86">
            <v>81.309998250000007</v>
          </cell>
          <cell r="D86">
            <v>65.197746280000004</v>
          </cell>
        </row>
        <row r="87">
          <cell r="A87">
            <v>43862</v>
          </cell>
          <cell r="B87">
            <v>67.10889032</v>
          </cell>
          <cell r="C87">
            <v>83.081111480000004</v>
          </cell>
          <cell r="D87">
            <v>65.397010379999998</v>
          </cell>
        </row>
        <row r="88">
          <cell r="A88">
            <v>43891</v>
          </cell>
          <cell r="B88">
            <v>57.675908870000001</v>
          </cell>
          <cell r="C88">
            <v>74.269998720000004</v>
          </cell>
          <cell r="D88">
            <v>59.613257670000003</v>
          </cell>
        </row>
        <row r="89">
          <cell r="A89">
            <v>43922</v>
          </cell>
          <cell r="B89">
            <v>53.689999960000002</v>
          </cell>
          <cell r="C89">
            <v>70.082000350000001</v>
          </cell>
          <cell r="D89">
            <v>51.867998890000003</v>
          </cell>
        </row>
        <row r="90">
          <cell r="A90">
            <v>43952</v>
          </cell>
          <cell r="B90">
            <v>57.141500090000001</v>
          </cell>
          <cell r="C90">
            <v>70.825999449999998</v>
          </cell>
          <cell r="D90">
            <v>46.848194890000002</v>
          </cell>
        </row>
        <row r="91">
          <cell r="A91">
            <v>43983</v>
          </cell>
          <cell r="B91">
            <v>60.797619050000002</v>
          </cell>
          <cell r="C91">
            <v>67.714283899999998</v>
          </cell>
          <cell r="D91">
            <v>52.041071209999998</v>
          </cell>
        </row>
        <row r="92">
          <cell r="A92">
            <v>44013</v>
          </cell>
          <cell r="B92">
            <v>62.60434789</v>
          </cell>
          <cell r="C92">
            <v>68.634782869999995</v>
          </cell>
          <cell r="D92">
            <v>52.060790019999999</v>
          </cell>
        </row>
        <row r="93">
          <cell r="A93">
            <v>44044</v>
          </cell>
          <cell r="B93">
            <v>64.059524170000003</v>
          </cell>
          <cell r="C93">
            <v>69.866666159999994</v>
          </cell>
          <cell r="D93">
            <v>56.449520110000002</v>
          </cell>
        </row>
        <row r="94">
          <cell r="A94">
            <v>44075</v>
          </cell>
          <cell r="B94">
            <v>65.323999790000002</v>
          </cell>
          <cell r="C94">
            <v>70.827499770000003</v>
          </cell>
          <cell r="D94">
            <v>58.4795929</v>
          </cell>
        </row>
        <row r="95">
          <cell r="A95">
            <v>44105</v>
          </cell>
          <cell r="B95">
            <v>68.878888450000005</v>
          </cell>
          <cell r="C95">
            <v>74.225000589999993</v>
          </cell>
          <cell r="D95">
            <v>63.667693030000002</v>
          </cell>
        </row>
        <row r="96">
          <cell r="A96">
            <v>44136</v>
          </cell>
          <cell r="B96">
            <v>70.067000199999995</v>
          </cell>
          <cell r="C96">
            <v>77.574999239999997</v>
          </cell>
          <cell r="D96">
            <v>71.817115779999995</v>
          </cell>
        </row>
        <row r="97">
          <cell r="A97">
            <v>44166</v>
          </cell>
          <cell r="B97">
            <v>74.057143080000003</v>
          </cell>
          <cell r="C97">
            <v>80.659523370000002</v>
          </cell>
          <cell r="D97">
            <v>74.472497489999995</v>
          </cell>
        </row>
        <row r="98">
          <cell r="A98">
            <v>44197</v>
          </cell>
          <cell r="B98">
            <v>80.841498950000002</v>
          </cell>
          <cell r="C98">
            <v>86.997499849999997</v>
          </cell>
          <cell r="D98">
            <v>80.638061140000005</v>
          </cell>
        </row>
        <row r="99">
          <cell r="A99">
            <v>44228</v>
          </cell>
          <cell r="B99">
            <v>86.601111520000003</v>
          </cell>
          <cell r="C99">
            <v>92.186110600000006</v>
          </cell>
          <cell r="D99">
            <v>88.31917953</v>
          </cell>
        </row>
        <row r="100">
          <cell r="A100">
            <v>44256</v>
          </cell>
          <cell r="B100">
            <v>85.220434440000005</v>
          </cell>
          <cell r="C100">
            <v>92.389130300000005</v>
          </cell>
          <cell r="D100">
            <v>88.630305079999999</v>
          </cell>
        </row>
        <row r="101">
          <cell r="A101">
            <v>44287</v>
          </cell>
          <cell r="B101">
            <v>83.620999530000006</v>
          </cell>
          <cell r="C101">
            <v>90.169999689999997</v>
          </cell>
          <cell r="D101">
            <v>88.723426439999997</v>
          </cell>
        </row>
        <row r="102">
          <cell r="A102">
            <v>44317</v>
          </cell>
          <cell r="B102">
            <v>84.728572299999996</v>
          </cell>
          <cell r="C102">
            <v>91.069048199999997</v>
          </cell>
          <cell r="D102">
            <v>97.412086489999993</v>
          </cell>
        </row>
        <row r="103">
          <cell r="A103">
            <v>44348</v>
          </cell>
          <cell r="B103">
            <v>85.485237850000004</v>
          </cell>
          <cell r="C103">
            <v>94.130950929999997</v>
          </cell>
          <cell r="D103">
            <v>97.026233129999994</v>
          </cell>
        </row>
        <row r="104">
          <cell r="A104">
            <v>44378</v>
          </cell>
          <cell r="B104">
            <v>88.452381320000001</v>
          </cell>
          <cell r="C104">
            <v>97.121427990000001</v>
          </cell>
          <cell r="D104">
            <v>96.507500780000001</v>
          </cell>
        </row>
        <row r="105">
          <cell r="A105">
            <v>44409</v>
          </cell>
          <cell r="B105">
            <v>92.805908900000006</v>
          </cell>
          <cell r="C105">
            <v>100.6272718</v>
          </cell>
          <cell r="D105">
            <v>99.869569609999999</v>
          </cell>
        </row>
        <row r="106">
          <cell r="A106">
            <v>44440</v>
          </cell>
          <cell r="B106">
            <v>94.442857649999993</v>
          </cell>
          <cell r="C106">
            <v>103.3309533</v>
          </cell>
          <cell r="D106">
            <v>100.6444201</v>
          </cell>
        </row>
        <row r="107">
          <cell r="A107">
            <v>44470</v>
          </cell>
          <cell r="B107">
            <v>108.8420002</v>
          </cell>
          <cell r="C107">
            <v>116.3849998</v>
          </cell>
          <cell r="D107">
            <v>106.5020782</v>
          </cell>
        </row>
        <row r="108">
          <cell r="A108">
            <v>44501</v>
          </cell>
          <cell r="B108">
            <v>116.2435005</v>
          </cell>
          <cell r="C108">
            <v>126.6449997</v>
          </cell>
          <cell r="D108">
            <v>109.80806920000001</v>
          </cell>
        </row>
        <row r="109">
          <cell r="A109">
            <v>44531</v>
          </cell>
          <cell r="B109">
            <v>107.73454529999999</v>
          </cell>
          <cell r="C109">
            <v>118.9068177</v>
          </cell>
          <cell r="D109">
            <v>113.9421668</v>
          </cell>
        </row>
        <row r="110">
          <cell r="A110">
            <v>44562</v>
          </cell>
          <cell r="B110">
            <v>119.33809479999999</v>
          </cell>
          <cell r="C110">
            <v>131.58809550000001</v>
          </cell>
          <cell r="D110">
            <v>124.5980813</v>
          </cell>
        </row>
        <row r="111">
          <cell r="A111">
            <v>44593</v>
          </cell>
          <cell r="B111">
            <v>123.3247384</v>
          </cell>
          <cell r="C111">
            <v>138.66262979999999</v>
          </cell>
          <cell r="D111">
            <v>134.0817638</v>
          </cell>
        </row>
        <row r="112">
          <cell r="A112">
            <v>44621</v>
          </cell>
          <cell r="B112">
            <v>126.74590999999999</v>
          </cell>
          <cell r="C112">
            <v>140.4231824</v>
          </cell>
          <cell r="D112">
            <v>141.62683870000001</v>
          </cell>
        </row>
        <row r="113">
          <cell r="A113">
            <v>44652</v>
          </cell>
          <cell r="B113">
            <v>138.4873681</v>
          </cell>
          <cell r="C113">
            <v>155.11473570000001</v>
          </cell>
          <cell r="D113">
            <v>151.1976856</v>
          </cell>
        </row>
        <row r="114">
          <cell r="A114">
            <v>44682</v>
          </cell>
          <cell r="B114">
            <v>144.99545430000001</v>
          </cell>
          <cell r="C114">
            <v>163.77954449999999</v>
          </cell>
          <cell r="D114">
            <v>160.58996440000001</v>
          </cell>
        </row>
        <row r="115">
          <cell r="A115">
            <v>44713</v>
          </cell>
          <cell r="B115">
            <v>118.8725002</v>
          </cell>
          <cell r="C115">
            <v>155.41750110000001</v>
          </cell>
          <cell r="D115">
            <v>147.872963</v>
          </cell>
        </row>
        <row r="116">
          <cell r="A116">
            <v>44743</v>
          </cell>
          <cell r="B116">
            <v>92.771999359999995</v>
          </cell>
          <cell r="C116">
            <v>132.76750029999999</v>
          </cell>
          <cell r="D116">
            <v>112.7009193</v>
          </cell>
        </row>
        <row r="117">
          <cell r="A117">
            <v>44774</v>
          </cell>
          <cell r="B117">
            <v>107.5143472</v>
          </cell>
          <cell r="C117">
            <v>132.02825659999999</v>
          </cell>
          <cell r="D117">
            <v>122.4350467</v>
          </cell>
        </row>
        <row r="118">
          <cell r="A118">
            <v>44805</v>
          </cell>
          <cell r="B118">
            <v>100.04142830000001</v>
          </cell>
          <cell r="C118">
            <v>118.61904730000001</v>
          </cell>
          <cell r="D118">
            <v>116.7604272</v>
          </cell>
        </row>
        <row r="119">
          <cell r="A119">
            <v>44835</v>
          </cell>
          <cell r="B119">
            <v>80.981500240000003</v>
          </cell>
          <cell r="C119">
            <v>100.07250019999999</v>
          </cell>
          <cell r="D119">
            <v>98.749092099999999</v>
          </cell>
        </row>
        <row r="120">
          <cell r="A120">
            <v>44866</v>
          </cell>
          <cell r="B120">
            <v>83.508000559999999</v>
          </cell>
          <cell r="C120">
            <v>100.5999996</v>
          </cell>
          <cell r="D120">
            <v>99.073359300000007</v>
          </cell>
        </row>
        <row r="121">
          <cell r="A121">
            <v>44896</v>
          </cell>
          <cell r="B121">
            <v>83.243636739999999</v>
          </cell>
          <cell r="C121">
            <v>100.8068182</v>
          </cell>
          <cell r="D121">
            <v>101.367974</v>
          </cell>
        </row>
        <row r="122">
          <cell r="A122">
            <v>44927</v>
          </cell>
          <cell r="B122">
            <v>84.548182049999994</v>
          </cell>
          <cell r="C122">
            <v>100.1877271</v>
          </cell>
          <cell r="D122">
            <v>102.313068</v>
          </cell>
        </row>
        <row r="123">
          <cell r="A123">
            <v>44958</v>
          </cell>
          <cell r="B123">
            <v>84.458333760000002</v>
          </cell>
          <cell r="C123">
            <v>99.594443850000005</v>
          </cell>
          <cell r="D123">
            <v>101.03475570000001</v>
          </cell>
        </row>
        <row r="124">
          <cell r="A124">
            <v>44986</v>
          </cell>
          <cell r="B124">
            <v>80.954782899999998</v>
          </cell>
          <cell r="C124">
            <v>95.332609759999997</v>
          </cell>
          <cell r="D124">
            <v>93.158348079999996</v>
          </cell>
        </row>
        <row r="125">
          <cell r="A125">
            <v>45017</v>
          </cell>
          <cell r="B125">
            <v>81.794444609999999</v>
          </cell>
          <cell r="C125">
            <v>95.561666700000004</v>
          </cell>
          <cell r="D125">
            <v>85.789110820000005</v>
          </cell>
        </row>
        <row r="126">
          <cell r="A126">
            <v>45047</v>
          </cell>
          <cell r="B126">
            <v>82.806364579999993</v>
          </cell>
          <cell r="C126">
            <v>94.119998929999994</v>
          </cell>
          <cell r="D126">
            <v>78.545383450000003</v>
          </cell>
        </row>
        <row r="127">
          <cell r="A127">
            <v>45078</v>
          </cell>
          <cell r="B127">
            <v>81.83761887</v>
          </cell>
          <cell r="C127">
            <v>92.366667250000006</v>
          </cell>
          <cell r="D127">
            <v>81.174329119999996</v>
          </cell>
        </row>
        <row r="128">
          <cell r="A128">
            <v>45108</v>
          </cell>
          <cell r="B128">
            <v>82.880000890000005</v>
          </cell>
          <cell r="C128">
            <v>92.821428569999995</v>
          </cell>
          <cell r="D128">
            <v>79.115948630000005</v>
          </cell>
        </row>
        <row r="129">
          <cell r="A129">
            <v>45139</v>
          </cell>
          <cell r="B129">
            <v>85.617390510000007</v>
          </cell>
          <cell r="C129">
            <v>95.599999800000006</v>
          </cell>
          <cell r="D129">
            <v>81.985920449999995</v>
          </cell>
        </row>
        <row r="130">
          <cell r="A130">
            <v>45170</v>
          </cell>
          <cell r="B130">
            <v>87.652500529999998</v>
          </cell>
          <cell r="C130">
            <v>97.294998550000003</v>
          </cell>
          <cell r="D130">
            <v>81.494829940000002</v>
          </cell>
        </row>
        <row r="131">
          <cell r="A131">
            <v>45200</v>
          </cell>
          <cell r="B131">
            <v>84.839000319999997</v>
          </cell>
          <cell r="C131">
            <v>95.829999540000003</v>
          </cell>
          <cell r="D131">
            <v>79.627833940000002</v>
          </cell>
        </row>
        <row r="132">
          <cell r="A132">
            <v>45231</v>
          </cell>
          <cell r="B132">
            <v>79.51850014</v>
          </cell>
          <cell r="C132">
            <v>90.600001140000003</v>
          </cell>
          <cell r="D132">
            <v>79.385020069999996</v>
          </cell>
        </row>
        <row r="133">
          <cell r="A133">
            <v>45261</v>
          </cell>
          <cell r="B133">
            <v>80.378999329999999</v>
          </cell>
          <cell r="C133">
            <v>90.38499908</v>
          </cell>
          <cell r="D133">
            <v>80.458574299999995</v>
          </cell>
        </row>
        <row r="134">
          <cell r="A134">
            <v>45292</v>
          </cell>
          <cell r="B134">
            <v>82.388636500000004</v>
          </cell>
          <cell r="C134">
            <v>91.870455309999997</v>
          </cell>
          <cell r="D134">
            <v>80.707668999999996</v>
          </cell>
        </row>
        <row r="135">
          <cell r="A135">
            <v>45323</v>
          </cell>
          <cell r="B135">
            <v>92.721578899999997</v>
          </cell>
          <cell r="C135">
            <v>99.086840980000005</v>
          </cell>
          <cell r="D135">
            <v>83.250631630000001</v>
          </cell>
        </row>
        <row r="136">
          <cell r="A136">
            <v>45352</v>
          </cell>
          <cell r="B136">
            <v>93.871999740000007</v>
          </cell>
          <cell r="C136">
            <v>100.4149994</v>
          </cell>
          <cell r="D136">
            <v>84.427313229999996</v>
          </cell>
        </row>
        <row r="137">
          <cell r="A137">
            <v>45383</v>
          </cell>
          <cell r="B137">
            <v>84.264545440000006</v>
          </cell>
          <cell r="C137">
            <v>91.493636739999999</v>
          </cell>
          <cell r="D137">
            <v>77.630101980000006</v>
          </cell>
        </row>
        <row r="138">
          <cell r="A138">
            <v>45413</v>
          </cell>
          <cell r="B138">
            <v>77.950498960000004</v>
          </cell>
          <cell r="C138">
            <v>86.102499390000006</v>
          </cell>
          <cell r="D138">
            <v>75.006516270000006</v>
          </cell>
        </row>
        <row r="139">
          <cell r="A139">
            <v>45444</v>
          </cell>
          <cell r="B139">
            <v>73.11000061</v>
          </cell>
          <cell r="C139">
            <v>83.452499009999997</v>
          </cell>
          <cell r="D139">
            <v>72.812276080000004</v>
          </cell>
        </row>
        <row r="140">
          <cell r="A140">
            <v>45474</v>
          </cell>
          <cell r="B140">
            <v>70.846087580000003</v>
          </cell>
          <cell r="C140">
            <v>81.560868970000001</v>
          </cell>
          <cell r="D140">
            <v>73.357038750000001</v>
          </cell>
        </row>
        <row r="141">
          <cell r="A141">
            <v>45505</v>
          </cell>
          <cell r="B141">
            <v>68.644545820000005</v>
          </cell>
          <cell r="C141">
            <v>79.778634850000003</v>
          </cell>
          <cell r="D141">
            <v>71.977095520000006</v>
          </cell>
        </row>
        <row r="142">
          <cell r="A142">
            <v>45536</v>
          </cell>
          <cell r="B142">
            <v>71.248094469999998</v>
          </cell>
          <cell r="C142">
            <v>82.416666669999998</v>
          </cell>
          <cell r="D142">
            <v>71.540631610000005</v>
          </cell>
        </row>
        <row r="143">
          <cell r="A143">
            <v>45566</v>
          </cell>
          <cell r="B143">
            <v>71.679131220000002</v>
          </cell>
          <cell r="C143">
            <v>83.745653239999996</v>
          </cell>
          <cell r="D143">
            <v>70.550158629999999</v>
          </cell>
        </row>
        <row r="144">
          <cell r="A144">
            <v>45597</v>
          </cell>
          <cell r="B144">
            <v>70.697777639999998</v>
          </cell>
          <cell r="C144">
            <v>81.613887790000007</v>
          </cell>
          <cell r="D144">
            <v>68.038704769999995</v>
          </cell>
        </row>
        <row r="145">
          <cell r="A145">
            <v>45627</v>
          </cell>
          <cell r="B145">
            <v>69.567999650000004</v>
          </cell>
          <cell r="C145">
            <v>80.092499540000006</v>
          </cell>
          <cell r="D145">
            <v>67.993154910000001</v>
          </cell>
        </row>
        <row r="146">
          <cell r="A146">
            <v>45658</v>
          </cell>
          <cell r="B146">
            <v>67.505714779808415</v>
          </cell>
          <cell r="C146">
            <v>78.216667175292969</v>
          </cell>
          <cell r="D146">
            <v>68.86323874337333</v>
          </cell>
        </row>
        <row r="147">
          <cell r="A147">
            <v>45689</v>
          </cell>
          <cell r="B147">
            <v>67.199999618530271</v>
          </cell>
          <cell r="C147">
            <v>77.982501602172846</v>
          </cell>
          <cell r="D147">
            <v>71.685429382324216</v>
          </cell>
        </row>
        <row r="148">
          <cell r="A148">
            <v>45717</v>
          </cell>
          <cell r="B148">
            <v>66.184210526315795</v>
          </cell>
          <cell r="C148">
            <v>77.805262515419415</v>
          </cell>
          <cell r="D148">
            <v>73.122041401110195</v>
          </cell>
        </row>
        <row r="149">
          <cell r="A149">
            <v>45748</v>
          </cell>
          <cell r="B149">
            <v>66.917500305175778</v>
          </cell>
          <cell r="C149">
            <v>78.312500381469732</v>
          </cell>
          <cell r="D149">
            <v>73.720853042602542</v>
          </cell>
        </row>
        <row r="150">
          <cell r="A150">
            <v>45778</v>
          </cell>
          <cell r="B150">
            <v>66.251905168805806</v>
          </cell>
          <cell r="C150">
            <v>77.911904107956659</v>
          </cell>
          <cell r="D150">
            <v>77.271189371744796</v>
          </cell>
        </row>
        <row r="151">
          <cell r="A151">
            <v>45809</v>
          </cell>
          <cell r="B151">
            <v>67.482999801635742</v>
          </cell>
          <cell r="C151">
            <v>78.105001068115229</v>
          </cell>
          <cell r="D151">
            <v>77.091738510131833</v>
          </cell>
        </row>
        <row r="152">
          <cell r="A152">
            <v>45839</v>
          </cell>
          <cell r="B152">
            <v>68.318694736646563</v>
          </cell>
          <cell r="C152">
            <v>79.004348091457203</v>
          </cell>
          <cell r="D152">
            <v>74.203692228897765</v>
          </cell>
        </row>
        <row r="153">
          <cell r="A153">
            <v>45870</v>
          </cell>
          <cell r="B153">
            <v>67.173809233165926</v>
          </cell>
          <cell r="C153">
            <v>78.604761759440109</v>
          </cell>
          <cell r="D153">
            <v>72.767353602818076</v>
          </cell>
        </row>
        <row r="154">
          <cell r="A154">
            <v>45901</v>
          </cell>
          <cell r="B154">
            <v>66.417727036909625</v>
          </cell>
          <cell r="C154">
            <v>78.034090215509593</v>
          </cell>
          <cell r="D154">
            <v>68.940216758034452</v>
          </cell>
        </row>
        <row r="155">
          <cell r="A155">
            <v>45931</v>
          </cell>
          <cell r="B155">
            <v>64.654285975864951</v>
          </cell>
          <cell r="C155">
            <v>76.002380734398258</v>
          </cell>
          <cell r="D155">
            <v>65.126871199834909</v>
          </cell>
        </row>
        <row r="156">
          <cell r="A156">
            <v>45962</v>
          </cell>
          <cell r="B156">
            <v>63.784736633300781</v>
          </cell>
          <cell r="C156">
            <v>75.263157493189766</v>
          </cell>
          <cell r="D156">
            <v>64.44557752107319</v>
          </cell>
        </row>
        <row r="157">
          <cell r="A157">
            <v>45992</v>
          </cell>
          <cell r="B157">
            <v>64.037142799014134</v>
          </cell>
          <cell r="C157">
            <v>74.069046747116815</v>
          </cell>
          <cell r="D157">
            <v>63.578592027936665</v>
          </cell>
        </row>
        <row r="158">
          <cell r="A158">
            <v>46023</v>
          </cell>
          <cell r="B158">
            <v>64.26523898896717</v>
          </cell>
          <cell r="C158">
            <v>74.502382914225265</v>
          </cell>
          <cell r="D158">
            <v>65.57991481962658</v>
          </cell>
        </row>
        <row r="159">
          <cell r="A159">
            <v>46054</v>
          </cell>
          <cell r="B159">
            <v>63.527777141994903</v>
          </cell>
          <cell r="C159">
            <v>73.994444105360245</v>
          </cell>
          <cell r="D159">
            <v>67.504403432210282</v>
          </cell>
        </row>
        <row r="160">
          <cell r="A160">
            <v>46082</v>
          </cell>
          <cell r="B160">
            <v>66.884545070000001</v>
          </cell>
          <cell r="C160">
            <v>76.890908330000002</v>
          </cell>
          <cell r="D160">
            <v>69.71026646</v>
          </cell>
        </row>
        <row r="161">
          <cell r="A161">
            <v>46113</v>
          </cell>
          <cell r="B161">
            <v>72.425713680000001</v>
          </cell>
          <cell r="C161">
            <v>81.721429009999994</v>
          </cell>
          <cell r="D161">
            <v>76.538561139999999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ilha1"/>
    </sheetNames>
    <sheetDataSet>
      <sheetData sheetId="0">
        <row r="2">
          <cell r="E2" t="str">
            <v>Fonte: Usda (www.usda.gov) - abril-2026</v>
          </cell>
        </row>
        <row r="3">
          <cell r="E3" t="str">
            <v>Fonte: Conab (www.conab.gov.br) - Safra 2025/26 - 7° Levantamento da safra de grãos - abril-2026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ab_algodao"/>
      <sheetName val="Conab_arroz"/>
      <sheetName val="Conab_complexo soja"/>
      <sheetName val="Conab_feijao"/>
      <sheetName val="Conab_trigo"/>
      <sheetName val="Conab_milho"/>
      <sheetName val="Dinamica_Conab"/>
      <sheetName val="Conab"/>
    </sheetNames>
    <sheetDataSet>
      <sheetData sheetId="0">
        <row r="4">
          <cell r="A4" t="str">
            <v>2014/15</v>
          </cell>
          <cell r="B4">
            <v>652.31256600000006</v>
          </cell>
          <cell r="C4">
            <v>1562.8</v>
          </cell>
          <cell r="D4">
            <v>2.1</v>
          </cell>
          <cell r="E4">
            <v>2217.2125659999997</v>
          </cell>
          <cell r="F4">
            <v>670</v>
          </cell>
          <cell r="G4">
            <v>834.3</v>
          </cell>
          <cell r="H4">
            <v>712.91256599999974</v>
          </cell>
          <cell r="I4">
            <v>1.0640486059701488</v>
          </cell>
        </row>
        <row r="5">
          <cell r="A5" t="str">
            <v>2015/16</v>
          </cell>
          <cell r="B5">
            <v>712.9</v>
          </cell>
          <cell r="C5">
            <v>1289.2</v>
          </cell>
          <cell r="D5">
            <v>27</v>
          </cell>
          <cell r="E5">
            <v>2029.1</v>
          </cell>
          <cell r="F5">
            <v>640</v>
          </cell>
          <cell r="G5">
            <v>804</v>
          </cell>
          <cell r="H5">
            <v>585.09999999999991</v>
          </cell>
          <cell r="I5">
            <v>0.91421874999999986</v>
          </cell>
        </row>
        <row r="6">
          <cell r="A6" t="str">
            <v>2016/17</v>
          </cell>
          <cell r="B6">
            <v>585.1</v>
          </cell>
          <cell r="C6">
            <v>1529.5</v>
          </cell>
          <cell r="D6">
            <v>33.6</v>
          </cell>
          <cell r="E6">
            <v>2148.1999999999998</v>
          </cell>
          <cell r="F6">
            <v>685</v>
          </cell>
          <cell r="G6">
            <v>834.1</v>
          </cell>
          <cell r="H6">
            <v>629.0999999999998</v>
          </cell>
          <cell r="I6">
            <v>0.9183941605839413</v>
          </cell>
        </row>
        <row r="7">
          <cell r="A7" t="str">
            <v>2017/18</v>
          </cell>
          <cell r="B7">
            <v>629.0999999999998</v>
          </cell>
          <cell r="C7">
            <v>2005.8</v>
          </cell>
          <cell r="D7">
            <v>19.600000000000001</v>
          </cell>
          <cell r="E7">
            <v>2654.4999999999995</v>
          </cell>
          <cell r="F7">
            <v>700</v>
          </cell>
          <cell r="G7">
            <v>974</v>
          </cell>
          <cell r="H7">
            <v>980.49999999999955</v>
          </cell>
          <cell r="I7">
            <v>1.4007142857142851</v>
          </cell>
        </row>
        <row r="8">
          <cell r="A8" t="str">
            <v>2018/19</v>
          </cell>
          <cell r="B8">
            <v>980.49999999999955</v>
          </cell>
          <cell r="C8">
            <v>2778.8</v>
          </cell>
          <cell r="D8">
            <v>1.7</v>
          </cell>
          <cell r="E8">
            <v>3760.9999999999995</v>
          </cell>
          <cell r="F8">
            <v>720</v>
          </cell>
          <cell r="G8">
            <v>1613.7</v>
          </cell>
          <cell r="H8">
            <v>1427.2999999999995</v>
          </cell>
          <cell r="I8">
            <v>1.9823611111111104</v>
          </cell>
        </row>
        <row r="9">
          <cell r="A9" t="str">
            <v>2019/20</v>
          </cell>
          <cell r="B9">
            <v>1427.2999999999995</v>
          </cell>
          <cell r="C9">
            <v>3001.6</v>
          </cell>
          <cell r="D9">
            <v>2.2000000000000002</v>
          </cell>
          <cell r="E9">
            <v>4431.0999999999995</v>
          </cell>
          <cell r="F9">
            <v>690</v>
          </cell>
          <cell r="G9">
            <v>2125.4</v>
          </cell>
          <cell r="H9">
            <v>1615.6999999999994</v>
          </cell>
          <cell r="I9">
            <v>2.3415942028985497</v>
          </cell>
        </row>
        <row r="10">
          <cell r="A10" t="str">
            <v>2020/21</v>
          </cell>
          <cell r="B10">
            <v>1615.6999999999994</v>
          </cell>
          <cell r="C10">
            <v>2359</v>
          </cell>
          <cell r="D10">
            <v>4.5999999999999996</v>
          </cell>
          <cell r="E10">
            <v>3979.2999999999993</v>
          </cell>
          <cell r="F10">
            <v>720</v>
          </cell>
          <cell r="G10">
            <v>2016.6</v>
          </cell>
          <cell r="H10">
            <v>1242.6999999999994</v>
          </cell>
          <cell r="I10">
            <v>1.7259722222222214</v>
          </cell>
        </row>
        <row r="11">
          <cell r="A11" t="str">
            <v>2021/22</v>
          </cell>
          <cell r="B11">
            <v>1242.6999999999994</v>
          </cell>
          <cell r="C11">
            <v>2554.1000000000004</v>
          </cell>
          <cell r="D11">
            <v>2.2999999999999998</v>
          </cell>
          <cell r="E11">
            <v>3799.1</v>
          </cell>
          <cell r="F11">
            <v>675</v>
          </cell>
          <cell r="G11">
            <v>1803.7</v>
          </cell>
          <cell r="H11">
            <v>1320.3999999999999</v>
          </cell>
          <cell r="I11">
            <v>1.956148148148148</v>
          </cell>
        </row>
        <row r="12">
          <cell r="A12" t="str">
            <v>2022/23</v>
          </cell>
          <cell r="B12">
            <v>1320.3999999999999</v>
          </cell>
          <cell r="C12">
            <v>3173.3000000000006</v>
          </cell>
          <cell r="D12">
            <v>1.7</v>
          </cell>
          <cell r="E12">
            <v>4495.4000000000005</v>
          </cell>
          <cell r="F12">
            <v>710</v>
          </cell>
          <cell r="G12">
            <v>1618.2</v>
          </cell>
          <cell r="H12">
            <v>2167.2000000000007</v>
          </cell>
          <cell r="I12">
            <v>3.0523943661971842</v>
          </cell>
        </row>
        <row r="13">
          <cell r="A13" t="str">
            <v>2023/24</v>
          </cell>
          <cell r="B13">
            <v>2167.2000000000007</v>
          </cell>
          <cell r="C13">
            <v>3701.1000000000004</v>
          </cell>
          <cell r="D13">
            <v>1.1000000000000001</v>
          </cell>
          <cell r="E13">
            <v>5869.4000000000015</v>
          </cell>
          <cell r="F13">
            <v>695</v>
          </cell>
          <cell r="G13">
            <v>2774.3</v>
          </cell>
          <cell r="H13">
            <v>2400.1000000000013</v>
          </cell>
          <cell r="I13">
            <v>3.4533812949640308</v>
          </cell>
        </row>
        <row r="14">
          <cell r="A14" t="str">
            <v>2024/25</v>
          </cell>
          <cell r="B14">
            <v>2400.1000000000013</v>
          </cell>
          <cell r="C14">
            <v>4081.5</v>
          </cell>
          <cell r="D14">
            <v>0.82599999999999996</v>
          </cell>
          <cell r="E14">
            <v>6482.4260000000013</v>
          </cell>
          <cell r="F14">
            <v>720</v>
          </cell>
          <cell r="G14">
            <v>3026</v>
          </cell>
          <cell r="H14">
            <v>2736.4260000000013</v>
          </cell>
          <cell r="I14">
            <v>3.8005916666666684</v>
          </cell>
        </row>
        <row r="15">
          <cell r="A15" t="str">
            <v>2025/26</v>
          </cell>
          <cell r="B15">
            <v>2736.4260000000013</v>
          </cell>
          <cell r="C15">
            <v>3843.2</v>
          </cell>
          <cell r="D15">
            <v>1</v>
          </cell>
          <cell r="E15">
            <v>6580.6260000000011</v>
          </cell>
          <cell r="F15">
            <v>730</v>
          </cell>
          <cell r="G15">
            <v>3225</v>
          </cell>
          <cell r="H15">
            <v>2625.6260000000011</v>
          </cell>
          <cell r="I15">
            <v>3.5967479452054811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abio Alves Cavalcante" refreshedDate="46126.465370601851" createdVersion="8" refreshedVersion="8" minRefreshableVersion="3" recordCount="22" xr:uid="{CFD22396-8254-4F29-9611-ECF50F834688}">
  <cacheSource type="worksheet">
    <worksheetSource name="usda_consulta_algodao"/>
  </cacheSource>
  <cacheFields count="12">
    <cacheField name="Produto_" numFmtId="0">
      <sharedItems/>
    </cacheField>
    <cacheField name="Pais_" numFmtId="0">
      <sharedItems count="2">
        <s v="Brasil"/>
        <s v="Mundo"/>
      </sharedItems>
    </cacheField>
    <cacheField name="Ano_" numFmtId="0">
      <sharedItems count="12">
        <s v="2015/2016"/>
        <s v="2016/2017"/>
        <s v="2017/2018"/>
        <s v="2018/2019"/>
        <s v="2019/2020"/>
        <s v="2020/2021"/>
        <s v="2021/2022"/>
        <s v="2022/2023"/>
        <s v="2023/2024"/>
        <s v="2024/2025"/>
        <s v="2025/2026"/>
        <s v="2014/2015" u="1"/>
      </sharedItems>
    </cacheField>
    <cacheField name="Estoque_Inicial" numFmtId="0">
      <sharedItems containsSemiMixedTypes="0" containsString="0" containsNumber="1" minValue="1.748" maxValue="103.634"/>
    </cacheField>
    <cacheField name="Producao_" numFmtId="0">
      <sharedItems containsSemiMixedTypes="0" containsString="0" containsNumber="1" minValue="5.92" maxValue="121.598"/>
    </cacheField>
    <cacheField name="Importacao_" numFmtId="0">
      <sharedItems containsSemiMixedTypes="0" containsString="0" containsNumber="1" minValue="4.0000000000000001E-3" maxValue="48.578000000000003"/>
    </cacheField>
    <cacheField name="Suprimento_Total" numFmtId="0">
      <sharedItems containsSemiMixedTypes="0" containsString="0" containsNumber="1" minValue="7.944" maxValue="245.50800000000001"/>
    </cacheField>
    <cacheField name="Exportacao_" numFmtId="0">
      <sharedItems containsSemiMixedTypes="0" containsString="0" containsNumber="1" minValue="2.7879999999999998" maxValue="48.463000000000001"/>
    </cacheField>
    <cacheField name="Consumo_Domestico" numFmtId="0">
      <sharedItems containsSemiMixedTypes="0" containsString="0" containsNumber="1" containsInteger="1" minValue="0" maxValue="0"/>
    </cacheField>
    <cacheField name="Uso_Domestico" numFmtId="0">
      <sharedItems containsSemiMixedTypes="0" containsString="0" containsNumber="1" minValue="3.0979999999999999" maxValue="124.468"/>
    </cacheField>
    <cacheField name="Estoque_Final" numFmtId="0">
      <sharedItems containsSemiMixedTypes="0" containsString="0" containsNumber="1" minValue="1.748" maxValue="87.753"/>
    </cacheField>
    <cacheField name="Relacao_algodao" numFmtId="0">
      <sharedItems containsSemiMixedTypes="0" containsString="0" containsNumber="1" minValue="0.534720097889263" maxValue="1.47735294117647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">
  <r>
    <s v="Algodão"/>
    <x v="0"/>
    <x v="0"/>
    <n v="2.214"/>
    <n v="7.18"/>
    <n v="9.0999999999999998E-2"/>
    <n v="9.4849999999999994"/>
    <n v="4.3120000000000003"/>
    <n v="0"/>
    <n v="3.3380000000000001"/>
    <n v="1.835"/>
    <n v="0.54973037747153997"/>
  </r>
  <r>
    <s v="Algodão"/>
    <x v="0"/>
    <x v="1"/>
    <n v="1.835"/>
    <n v="5.92"/>
    <n v="0.189"/>
    <n v="7.944"/>
    <n v="2.7879999999999998"/>
    <n v="0"/>
    <n v="3.0979999999999999"/>
    <n v="2.0579999999999998"/>
    <n v="0.66429954809554503"/>
  </r>
  <r>
    <s v="Algodão"/>
    <x v="0"/>
    <x v="2"/>
    <n v="2.0579999999999998"/>
    <n v="7.02"/>
    <n v="8.2000000000000003E-2"/>
    <n v="9.16"/>
    <n v="4.1749999999999998"/>
    <n v="0"/>
    <n v="3.1859999999999999"/>
    <n v="1.7989999999999999"/>
    <n v="0.56465787821720004"/>
  </r>
  <r>
    <s v="Algodão"/>
    <x v="0"/>
    <x v="3"/>
    <n v="1.7989999999999999"/>
    <n v="9.2200000000000006"/>
    <n v="1.7000000000000001E-2"/>
    <n v="11.036"/>
    <n v="6.0190000000000001"/>
    <n v="0"/>
    <n v="3.2690000000000001"/>
    <n v="1.748"/>
    <n v="0.534720097889263"/>
  </r>
  <r>
    <s v="Algodão"/>
    <x v="0"/>
    <x v="4"/>
    <n v="1.748"/>
    <n v="13"/>
    <n v="5.0000000000000001E-3"/>
    <n v="14.753"/>
    <n v="8.9369999999999994"/>
    <n v="0"/>
    <n v="3.2269999999999999"/>
    <n v="2.589"/>
    <n v="0.80229315153393199"/>
  </r>
  <r>
    <s v="Algodão"/>
    <x v="0"/>
    <x v="5"/>
    <n v="2.589"/>
    <n v="13.78"/>
    <n v="1.2E-2"/>
    <n v="16.381"/>
    <n v="11.012"/>
    <n v="0"/>
    <n v="3.25"/>
    <n v="2.1190000000000002"/>
    <n v="0.65200000000000002"/>
  </r>
  <r>
    <s v="Algodão"/>
    <x v="0"/>
    <x v="6"/>
    <n v="2.1190000000000002"/>
    <n v="10.82"/>
    <n v="2.4E-2"/>
    <n v="12.962999999999999"/>
    <n v="7.7270000000000003"/>
    <n v="0"/>
    <n v="3.1859999999999999"/>
    <n v="2.0499999999999998"/>
    <n v="0.64344005021971096"/>
  </r>
  <r>
    <s v="Algodão"/>
    <x v="0"/>
    <x v="7"/>
    <n v="2.0499999999999998"/>
    <n v="11.72"/>
    <n v="8.0000000000000002E-3"/>
    <n v="13.778"/>
    <n v="6.6559999999999997"/>
    <n v="0"/>
    <n v="3.194"/>
    <n v="3.9279999999999999"/>
    <n v="1.2298058860363199"/>
  </r>
  <r>
    <s v="Algodão"/>
    <x v="0"/>
    <x v="8"/>
    <n v="3.9279999999999999"/>
    <n v="14.57"/>
    <n v="6.0000000000000001E-3"/>
    <n v="18.504000000000001"/>
    <n v="12.31"/>
    <n v="0"/>
    <n v="3.3679999999999999"/>
    <n v="2.8260000000000001"/>
    <n v="0.83907363420427605"/>
  </r>
  <r>
    <s v="Algodão"/>
    <x v="0"/>
    <x v="9"/>
    <n v="2.8260000000000001"/>
    <n v="17"/>
    <n v="4.0000000000000001E-3"/>
    <n v="19.829999999999998"/>
    <n v="13.021000000000001"/>
    <n v="0"/>
    <n v="3.391"/>
    <n v="3.4180000000000001"/>
    <n v="1.0079622530227099"/>
  </r>
  <r>
    <s v="Algodão"/>
    <x v="0"/>
    <x v="10"/>
    <n v="3.4180000000000001"/>
    <n v="19.5"/>
    <n v="5.0000000000000001E-3"/>
    <n v="22.922999999999998"/>
    <n v="14.5"/>
    <n v="0"/>
    <n v="3.4"/>
    <n v="5.0229999999999997"/>
    <n v="1.4773529411764701"/>
  </r>
  <r>
    <s v="Algodão"/>
    <x v="1"/>
    <x v="0"/>
    <n v="103.634"/>
    <n v="97.007999999999996"/>
    <n v="35.625999999999998"/>
    <n v="236.268"/>
    <n v="34.904000000000003"/>
    <n v="0"/>
    <n v="113.52200000000001"/>
    <n v="87.753"/>
    <n v="0.77300435157942915"/>
  </r>
  <r>
    <s v="Algodão"/>
    <x v="1"/>
    <x v="1"/>
    <n v="87.753"/>
    <n v="105.1"/>
    <n v="37.76"/>
    <n v="230.613"/>
    <n v="38.082999999999998"/>
    <n v="0"/>
    <n v="116.532"/>
    <n v="76.061999999999998"/>
    <n v="0.65271341777365899"/>
  </r>
  <r>
    <s v="Algodão"/>
    <x v="1"/>
    <x v="2"/>
    <n v="76.061999999999998"/>
    <n v="121.598"/>
    <n v="41.335999999999999"/>
    <n v="238.99600000000001"/>
    <n v="41.561999999999998"/>
    <n v="0"/>
    <n v="122.932"/>
    <n v="74.697000000000003"/>
    <n v="0.60762860768555005"/>
  </r>
  <r>
    <s v="Algodão"/>
    <x v="1"/>
    <x v="3"/>
    <n v="74.697000000000003"/>
    <n v="113.732"/>
    <n v="42.374000000000002"/>
    <n v="230.803"/>
    <n v="41.335999999999999"/>
    <n v="0"/>
    <n v="118.905"/>
    <n v="70.691999999999993"/>
    <n v="0.59452504099911696"/>
  </r>
  <r>
    <s v="Algodão"/>
    <x v="1"/>
    <x v="4"/>
    <n v="70.691999999999993"/>
    <n v="118.206"/>
    <n v="40.725000000000001"/>
    <n v="229.62299999999999"/>
    <n v="40.81"/>
    <n v="0"/>
    <n v="105.19799999999999"/>
    <n v="83.668999999999997"/>
    <n v="0.79534782030076612"/>
  </r>
  <r>
    <s v="Algodão"/>
    <x v="1"/>
    <x v="5"/>
    <n v="83.668999999999997"/>
    <n v="113.261"/>
    <n v="48.578000000000003"/>
    <n v="245.50800000000001"/>
    <n v="48.463000000000001"/>
    <n v="0"/>
    <n v="124.468"/>
    <n v="72.716999999999999"/>
    <n v="0.58422245075039403"/>
  </r>
  <r>
    <s v="Algodão"/>
    <x v="1"/>
    <x v="6"/>
    <n v="72.716999999999999"/>
    <n v="114.33499999999999"/>
    <n v="42.917000000000002"/>
    <n v="229.96899999999999"/>
    <n v="42.665999999999997"/>
    <n v="0"/>
    <n v="115.708"/>
    <n v="71.191000000000003"/>
    <n v="0.61526428596121296"/>
  </r>
  <r>
    <s v="Algodão"/>
    <x v="1"/>
    <x v="7"/>
    <n v="71.191000000000003"/>
    <n v="115.919"/>
    <n v="37.738"/>
    <n v="224.84800000000001"/>
    <n v="36.552999999999997"/>
    <n v="0"/>
    <n v="112.70099999999999"/>
    <n v="75.858999999999995"/>
    <n v="0.67309961757215997"/>
  </r>
  <r>
    <s v="Algodão"/>
    <x v="1"/>
    <x v="8"/>
    <n v="75.858999999999995"/>
    <n v="112.23399999999999"/>
    <n v="44.046999999999997"/>
    <n v="232.14"/>
    <n v="44.061999999999998"/>
    <n v="0"/>
    <n v="114.985"/>
    <n v="73.3"/>
    <n v="0.63747445318954599"/>
  </r>
  <r>
    <s v="Algodão"/>
    <x v="1"/>
    <x v="9"/>
    <n v="73.3"/>
    <n v="118.544"/>
    <n v="43.033999999999999"/>
    <n v="234.87799999999999"/>
    <n v="42.411000000000001"/>
    <n v="0"/>
    <n v="118.93600000000001"/>
    <n v="73.754999999999995"/>
    <n v="0.62012342772583595"/>
  </r>
  <r>
    <s v="Algodão"/>
    <x v="1"/>
    <x v="10"/>
    <n v="73.754999999999995"/>
    <n v="120.99299999999999"/>
    <n v="43.906999999999996"/>
    <n v="238.655"/>
    <n v="43.911999999999999"/>
    <n v="0"/>
    <n v="118.575"/>
    <n v="76.385000000000005"/>
    <n v="0.644191440016867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C300947-96D3-45D1-9B26-67DC87B98E14}" name="Tabela dinâmica2" cacheId="11" applyNumberFormats="0" applyBorderFormats="0" applyFontFormats="0" applyPatternFormats="0" applyAlignmentFormats="0" applyWidthHeightFormats="1" dataCaption="Valores" updatedVersion="8" minRefreshableVersion="3" rowGrandTotals="0" colGrandTotals="0" itemPrintTitles="1" createdVersion="8" indent="0" outline="1" outlineData="1" multipleFieldFilters="0">
  <location ref="A3:I27" firstHeaderRow="0" firstDataRow="1" firstDataCol="1"/>
  <pivotFields count="12">
    <pivotField showAll="0"/>
    <pivotField axis="axisRow" showAll="0" sortType="descending" defaultSubtotal="0">
      <items count="2">
        <item x="1"/>
        <item x="0"/>
      </items>
    </pivotField>
    <pivotField axis="axisRow" showAll="0">
      <items count="13">
        <item m="1" x="11"/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showAll="0"/>
    <pivotField dataField="1" showAll="0"/>
    <pivotField dataField="1" showAll="0"/>
    <pivotField dataField="1" showAll="0"/>
  </pivotFields>
  <rowFields count="2">
    <field x="1"/>
    <field x="2"/>
  </rowFields>
  <rowItems count="24">
    <i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oma de Estoque_Inicial" fld="3" baseField="0" baseItem="0"/>
    <dataField name="Soma de Producao_" fld="4" baseField="0" baseItem="0"/>
    <dataField name="Soma de Importacao_" fld="5" baseField="0" baseItem="0"/>
    <dataField name="Soma de Suprimento_Total" fld="6" baseField="0" baseItem="0"/>
    <dataField name="Soma de Uso_Domestico" fld="9" baseField="0" baseItem="0"/>
    <dataField name="Soma de Exportacao_" fld="7" baseField="0" baseItem="0"/>
    <dataField name="Soma de Estoque_Final" fld="10" baseField="0" baseItem="0"/>
    <dataField name="Soma de Relacao_algodao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1" xr16:uid="{22B94FCB-5662-4F24-82D9-BB42BCF4C89B}" autoFormatId="16" applyNumberFormats="0" applyBorderFormats="0" applyFontFormats="0" applyPatternFormats="0" applyAlignmentFormats="0" applyWidthHeightFormats="0">
  <queryTableRefresh nextId="14">
    <queryTableFields count="12">
      <queryTableField id="1" name="Produto_" tableColumnId="1"/>
      <queryTableField id="2" name="Pais_" tableColumnId="2"/>
      <queryTableField id="3" name="Ano_" tableColumnId="3"/>
      <queryTableField id="4" name="Estoque_Inicial" tableColumnId="4"/>
      <queryTableField id="5" name="Producao_" tableColumnId="5"/>
      <queryTableField id="6" name="Importacao_" tableColumnId="6"/>
      <queryTableField id="7" name="Suprimento_Total" tableColumnId="7"/>
      <queryTableField id="8" name="Exportacao_" tableColumnId="8"/>
      <queryTableField id="9" name="Consumo_Domestico" tableColumnId="9"/>
      <queryTableField id="10" name="Uso_Domestico" tableColumnId="10"/>
      <queryTableField id="11" name="Estoque_Final" tableColumnId="11"/>
      <queryTableField id="12" name="Relacao_algodao" tableColumnId="12"/>
    </queryTableFields>
    <queryTableDeletedFields count="1">
      <deletedField name="Suprimento_Arroz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60D5345-3D8A-46B5-BD6D-AE214E0CD511}" name="usda_consulta_algodao" displayName="usda_consulta_algodao" ref="A1:L23" tableType="queryTable" totalsRowShown="0">
  <tableColumns count="12">
    <tableColumn id="1" xr3:uid="{51E076B2-9BAD-40D7-B415-94062EA45358}" uniqueName="1" name="Produto_" queryTableFieldId="1" dataDxfId="11"/>
    <tableColumn id="2" xr3:uid="{8ECD1FFB-751F-4500-9ACF-4AC1A84DF49C}" uniqueName="2" name="Pais_" queryTableFieldId="2" dataDxfId="10"/>
    <tableColumn id="3" xr3:uid="{7DBD2EAE-E8A2-4F2D-A502-951C24E8F9F6}" uniqueName="3" name="Ano_" queryTableFieldId="3" dataDxfId="9"/>
    <tableColumn id="4" xr3:uid="{C35CD9A0-252F-4DA4-8057-735341C947A9}" uniqueName="4" name="Estoque_Inicial" queryTableFieldId="4" dataDxfId="8"/>
    <tableColumn id="5" xr3:uid="{13BB3EBD-910B-42B1-A4BC-A7550E24B27E}" uniqueName="5" name="Producao_" queryTableFieldId="5" dataDxfId="7"/>
    <tableColumn id="6" xr3:uid="{AE38405D-82DC-4C91-A2FE-D6CB9091F84E}" uniqueName="6" name="Importacao_" queryTableFieldId="6" dataDxfId="6"/>
    <tableColumn id="7" xr3:uid="{58EC6F21-E5A1-4E66-8EEC-6A0C13DAB57A}" uniqueName="7" name="Suprimento_Total" queryTableFieldId="7" dataDxfId="5"/>
    <tableColumn id="8" xr3:uid="{27E7D8FF-D601-412D-8FFD-A87D6AE4236C}" uniqueName="8" name="Exportacao_" queryTableFieldId="8" dataDxfId="4"/>
    <tableColumn id="9" xr3:uid="{093A9B99-A0CA-47B1-9D68-7DEC71D4EA55}" uniqueName="9" name="Consumo_Domestico" queryTableFieldId="9" dataDxfId="3"/>
    <tableColumn id="10" xr3:uid="{299FD809-DD24-4BDE-BCD8-CCB12018D127}" uniqueName="10" name="Uso_Domestico" queryTableFieldId="10" dataDxfId="2"/>
    <tableColumn id="11" xr3:uid="{3B8B885F-06D9-447C-B1E6-C68C2F4199F1}" uniqueName="11" name="Estoque_Final" queryTableFieldId="11" dataDxfId="1"/>
    <tableColumn id="12" xr3:uid="{6A93B51C-DED5-486D-86E5-38CD122DF2B5}" uniqueName="12" name="Relacao_algodao" queryTableFieldId="12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E4FA2-BD11-4EF9-94A6-1BEFA0AA9DB6}">
  <dimension ref="A1"/>
  <sheetViews>
    <sheetView showGridLines="0" tabSelected="1" zoomScale="78" zoomScaleNormal="78" workbookViewId="0">
      <selection activeCell="E42" sqref="E42"/>
    </sheetView>
  </sheetViews>
  <sheetFormatPr defaultRowHeight="15" x14ac:dyDescent="0.25"/>
  <cols>
    <col min="1" max="1" width="118.7109375" customWidth="1"/>
  </cols>
  <sheetData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5AD3A-041E-4BFF-990E-0EE5D3542FA8}">
  <sheetPr>
    <pageSetUpPr fitToPage="1"/>
  </sheetPr>
  <dimension ref="A1:N33"/>
  <sheetViews>
    <sheetView showGridLines="0" zoomScaleNormal="100" workbookViewId="0">
      <selection activeCell="A16" sqref="A1:XFD1048576"/>
    </sheetView>
  </sheetViews>
  <sheetFormatPr defaultRowHeight="15" x14ac:dyDescent="0.25"/>
  <cols>
    <col min="1" max="1" width="12.5703125" customWidth="1"/>
    <col min="2" max="2" width="8.140625" bestFit="1" customWidth="1"/>
    <col min="3" max="3" width="9.28515625" bestFit="1" customWidth="1"/>
    <col min="4" max="4" width="7.85546875" customWidth="1"/>
    <col min="5" max="5" width="11.42578125" customWidth="1"/>
    <col min="6" max="6" width="10.42578125" bestFit="1" customWidth="1"/>
    <col min="7" max="7" width="10.7109375" bestFit="1" customWidth="1"/>
    <col min="8" max="8" width="8.140625" bestFit="1" customWidth="1"/>
    <col min="9" max="9" width="14.85546875" style="10" bestFit="1" customWidth="1"/>
  </cols>
  <sheetData>
    <row r="1" spans="1:14" ht="15.75" x14ac:dyDescent="0.25">
      <c r="A1" s="118" t="s">
        <v>35</v>
      </c>
      <c r="B1" s="118"/>
      <c r="C1" s="118"/>
      <c r="D1" s="118"/>
      <c r="E1" s="118"/>
      <c r="F1" s="118"/>
      <c r="G1" s="118"/>
      <c r="H1" s="118"/>
      <c r="I1" s="118"/>
    </row>
    <row r="2" spans="1:14" ht="18.75" x14ac:dyDescent="0.3">
      <c r="A2" s="20"/>
      <c r="B2" s="67"/>
      <c r="C2" s="67"/>
      <c r="D2" s="67"/>
      <c r="E2" s="67"/>
      <c r="F2" s="67"/>
      <c r="G2" s="67"/>
      <c r="H2" s="67"/>
      <c r="I2" s="71"/>
    </row>
    <row r="3" spans="1:14" ht="45" x14ac:dyDescent="0.25">
      <c r="A3" s="70" t="s">
        <v>0</v>
      </c>
      <c r="B3" s="21" t="s">
        <v>73</v>
      </c>
      <c r="C3" s="21" t="s">
        <v>74</v>
      </c>
      <c r="D3" s="21" t="s">
        <v>75</v>
      </c>
      <c r="E3" s="21" t="s">
        <v>76</v>
      </c>
      <c r="F3" s="21" t="s">
        <v>77</v>
      </c>
      <c r="G3" s="21" t="s">
        <v>78</v>
      </c>
      <c r="H3" s="21" t="s">
        <v>79</v>
      </c>
      <c r="I3" s="28" t="s">
        <v>80</v>
      </c>
    </row>
    <row r="4" spans="1:14" x14ac:dyDescent="0.25">
      <c r="A4" s="22" t="s">
        <v>63</v>
      </c>
      <c r="B4" s="23"/>
      <c r="C4" s="23"/>
      <c r="D4" s="23"/>
      <c r="E4" s="23"/>
      <c r="F4" s="23"/>
      <c r="G4" s="23"/>
      <c r="H4" s="23"/>
      <c r="I4" s="24"/>
    </row>
    <row r="5" spans="1:14" x14ac:dyDescent="0.25">
      <c r="A5" s="13" t="s">
        <v>54</v>
      </c>
      <c r="B5" s="25">
        <v>22564.334454</v>
      </c>
      <c r="C5" s="25">
        <v>21121.648847999997</v>
      </c>
      <c r="D5" s="25">
        <v>7756.8846059999996</v>
      </c>
      <c r="E5" s="25">
        <v>51442.867908</v>
      </c>
      <c r="F5" s="25">
        <v>24717.258582000002</v>
      </c>
      <c r="G5" s="25">
        <v>7599.6828240000004</v>
      </c>
      <c r="H5" s="12">
        <v>19106.548443</v>
      </c>
      <c r="I5" s="79">
        <v>0.77300435157942915</v>
      </c>
      <c r="L5" s="85"/>
      <c r="N5" s="85"/>
    </row>
    <row r="6" spans="1:14" x14ac:dyDescent="0.25">
      <c r="A6" s="13" t="s">
        <v>55</v>
      </c>
      <c r="B6" s="25">
        <v>19106.548443</v>
      </c>
      <c r="C6" s="25">
        <v>22883.5281</v>
      </c>
      <c r="D6" s="25">
        <v>8221.5225599999994</v>
      </c>
      <c r="E6" s="25">
        <v>50211.599103</v>
      </c>
      <c r="F6" s="25">
        <v>25372.628891999997</v>
      </c>
      <c r="G6" s="25">
        <v>8291.8496729999988</v>
      </c>
      <c r="H6" s="12">
        <v>16561.055322</v>
      </c>
      <c r="I6" s="80">
        <v>0.65271341777365899</v>
      </c>
      <c r="N6" s="85"/>
    </row>
    <row r="7" spans="1:14" x14ac:dyDescent="0.25">
      <c r="A7" s="13" t="s">
        <v>56</v>
      </c>
      <c r="B7" s="25">
        <v>16561.055322</v>
      </c>
      <c r="C7" s="25">
        <v>26475.654137999998</v>
      </c>
      <c r="D7" s="25">
        <v>9000.128616</v>
      </c>
      <c r="E7" s="25">
        <v>52036.838076</v>
      </c>
      <c r="F7" s="25">
        <v>26766.107292000001</v>
      </c>
      <c r="G7" s="25">
        <v>9049.3358219999991</v>
      </c>
      <c r="H7" s="12">
        <v>16263.852507</v>
      </c>
      <c r="I7" s="80">
        <v>0.60762860768555005</v>
      </c>
    </row>
    <row r="8" spans="1:14" x14ac:dyDescent="0.25">
      <c r="A8" s="13" t="s">
        <v>57</v>
      </c>
      <c r="B8" s="25">
        <v>16263.852507</v>
      </c>
      <c r="C8" s="25">
        <v>24762.982091999998</v>
      </c>
      <c r="D8" s="25">
        <v>9226.1333940000004</v>
      </c>
      <c r="E8" s="25">
        <v>50252.967992999998</v>
      </c>
      <c r="F8" s="25">
        <v>25889.304554999999</v>
      </c>
      <c r="G8" s="25">
        <v>9000.128616</v>
      </c>
      <c r="H8" s="12">
        <v>15391.839851999997</v>
      </c>
      <c r="I8" s="80">
        <v>0.59452504099911696</v>
      </c>
    </row>
    <row r="9" spans="1:14" x14ac:dyDescent="0.25">
      <c r="A9" s="13" t="s">
        <v>58</v>
      </c>
      <c r="B9" s="25">
        <v>15391.839851999997</v>
      </c>
      <c r="C9" s="25">
        <v>25737.110585999999</v>
      </c>
      <c r="D9" s="25">
        <v>8867.094975</v>
      </c>
      <c r="E9" s="25">
        <v>49996.045413</v>
      </c>
      <c r="F9" s="25">
        <v>22904.865737999997</v>
      </c>
      <c r="G9" s="25">
        <v>8885.6021099999998</v>
      </c>
      <c r="H9" s="12">
        <v>18217.335038999998</v>
      </c>
      <c r="I9" s="80">
        <v>0.79534782030076612</v>
      </c>
    </row>
    <row r="10" spans="1:14" x14ac:dyDescent="0.25">
      <c r="A10" s="13" t="s">
        <v>59</v>
      </c>
      <c r="B10" s="25">
        <v>18217.335038999998</v>
      </c>
      <c r="C10" s="25">
        <v>24660.430790999999</v>
      </c>
      <c r="D10" s="25">
        <v>10576.936518</v>
      </c>
      <c r="E10" s="25">
        <v>53454.702347999999</v>
      </c>
      <c r="F10" s="25">
        <v>27100.542108000001</v>
      </c>
      <c r="G10" s="25">
        <v>10551.897453</v>
      </c>
      <c r="H10" s="12">
        <v>15832.745127</v>
      </c>
      <c r="I10" s="80">
        <v>0.58422245075039403</v>
      </c>
    </row>
    <row r="11" spans="1:14" x14ac:dyDescent="0.25">
      <c r="A11" s="13" t="s">
        <v>60</v>
      </c>
      <c r="B11" s="25">
        <v>15832.745127</v>
      </c>
      <c r="C11" s="25">
        <v>24894.273884999999</v>
      </c>
      <c r="D11" s="25">
        <v>9344.3613270000005</v>
      </c>
      <c r="E11" s="25">
        <v>50071.380338999996</v>
      </c>
      <c r="F11" s="25">
        <v>25193.218548000001</v>
      </c>
      <c r="G11" s="25">
        <v>9289.7108459999999</v>
      </c>
      <c r="H11" s="12">
        <v>15500.487621</v>
      </c>
      <c r="I11" s="80">
        <v>0.61526428596121296</v>
      </c>
    </row>
    <row r="12" spans="1:14" x14ac:dyDescent="0.25">
      <c r="A12" s="13" t="s">
        <v>61</v>
      </c>
      <c r="B12" s="25">
        <v>15500.487621</v>
      </c>
      <c r="C12" s="25">
        <v>25239.159788999998</v>
      </c>
      <c r="D12" s="25">
        <v>8216.7324779999999</v>
      </c>
      <c r="E12" s="25">
        <v>48956.379888000003</v>
      </c>
      <c r="F12" s="25">
        <v>24538.501430999997</v>
      </c>
      <c r="G12" s="25">
        <v>7958.721242999999</v>
      </c>
      <c r="H12" s="12">
        <v>16516.855928999998</v>
      </c>
      <c r="I12" s="80">
        <v>0.67309961757215997</v>
      </c>
    </row>
    <row r="13" spans="1:14" x14ac:dyDescent="0.25">
      <c r="A13" s="13" t="s">
        <v>62</v>
      </c>
      <c r="B13" s="25">
        <v>16516.855928999998</v>
      </c>
      <c r="C13" s="25">
        <v>24436.821054</v>
      </c>
      <c r="D13" s="25">
        <v>9590.3973569999998</v>
      </c>
      <c r="E13" s="25">
        <v>50544.074339999999</v>
      </c>
      <c r="F13" s="25">
        <v>25035.799035</v>
      </c>
      <c r="G13" s="25">
        <v>9593.6633219999985</v>
      </c>
      <c r="H13" s="12">
        <v>15959.682299999999</v>
      </c>
      <c r="I13" s="80">
        <v>0.63747445318954599</v>
      </c>
    </row>
    <row r="14" spans="1:14" x14ac:dyDescent="0.25">
      <c r="A14" s="13" t="s">
        <v>87</v>
      </c>
      <c r="B14" s="25">
        <v>15959.682299999999</v>
      </c>
      <c r="C14" s="25">
        <v>25810.703663999997</v>
      </c>
      <c r="D14" s="25">
        <v>9369.835853999999</v>
      </c>
      <c r="E14" s="25">
        <v>51140.221817999998</v>
      </c>
      <c r="F14" s="25">
        <v>25896.054216</v>
      </c>
      <c r="G14" s="25">
        <v>9234.1894410000004</v>
      </c>
      <c r="H14" s="12">
        <v>16058.749904999999</v>
      </c>
      <c r="I14" s="80">
        <v>0.62012342772583595</v>
      </c>
    </row>
    <row r="15" spans="1:14" x14ac:dyDescent="0.25">
      <c r="A15" s="14" t="s">
        <v>88</v>
      </c>
      <c r="B15" s="27">
        <v>16058.749904999999</v>
      </c>
      <c r="C15" s="27">
        <v>26343.926882999996</v>
      </c>
      <c r="D15" s="27">
        <v>9559.9150169999994</v>
      </c>
      <c r="E15" s="27">
        <v>51962.591804999996</v>
      </c>
      <c r="F15" s="27">
        <v>25817.453324999999</v>
      </c>
      <c r="G15" s="27">
        <v>9561.0036719999989</v>
      </c>
      <c r="H15" s="15">
        <v>16631.382435</v>
      </c>
      <c r="I15" s="81">
        <v>0.64419144001686701</v>
      </c>
    </row>
    <row r="16" spans="1:14" x14ac:dyDescent="0.25">
      <c r="A16" s="2" t="s">
        <v>173</v>
      </c>
    </row>
    <row r="17" spans="1:9" ht="15.75" x14ac:dyDescent="0.25">
      <c r="A17" s="115" t="s">
        <v>30</v>
      </c>
      <c r="B17" s="115"/>
      <c r="C17" s="115"/>
      <c r="D17" s="115"/>
      <c r="E17" s="115"/>
      <c r="F17" s="115"/>
      <c r="G17" s="115"/>
      <c r="H17" s="115"/>
      <c r="I17" s="115"/>
    </row>
    <row r="18" spans="1:9" hidden="1" x14ac:dyDescent="0.25">
      <c r="A18" s="57"/>
      <c r="B18" s="57"/>
      <c r="C18" s="57"/>
      <c r="D18" s="57"/>
      <c r="E18" s="57"/>
      <c r="F18" s="57"/>
      <c r="G18" s="57"/>
      <c r="H18" s="57"/>
      <c r="I18" s="28"/>
    </row>
    <row r="19" spans="1:9" hidden="1" x14ac:dyDescent="0.25">
      <c r="A19" s="57"/>
      <c r="B19" s="116"/>
      <c r="C19" s="117"/>
      <c r="D19" s="117"/>
      <c r="E19" s="117"/>
      <c r="F19" s="117"/>
      <c r="G19" s="117"/>
      <c r="H19" s="117"/>
      <c r="I19" s="26"/>
    </row>
    <row r="20" spans="1:9" ht="45" x14ac:dyDescent="0.25">
      <c r="A20" s="64" t="s">
        <v>0</v>
      </c>
      <c r="B20" s="21" t="s">
        <v>73</v>
      </c>
      <c r="C20" s="21" t="s">
        <v>74</v>
      </c>
      <c r="D20" s="21" t="s">
        <v>75</v>
      </c>
      <c r="E20" s="21" t="s">
        <v>76</v>
      </c>
      <c r="F20" s="21" t="s">
        <v>77</v>
      </c>
      <c r="G20" s="21" t="s">
        <v>78</v>
      </c>
      <c r="H20" s="21" t="s">
        <v>79</v>
      </c>
      <c r="I20" s="28" t="s">
        <v>1</v>
      </c>
    </row>
    <row r="21" spans="1:9" hidden="1" x14ac:dyDescent="0.25">
      <c r="A21" s="58" t="s">
        <v>174</v>
      </c>
      <c r="B21" s="59">
        <v>652.31256600000006</v>
      </c>
      <c r="C21" s="59">
        <v>1562.8</v>
      </c>
      <c r="D21" s="59">
        <v>2.1</v>
      </c>
      <c r="E21" s="59">
        <v>2217.2125659999997</v>
      </c>
      <c r="F21" s="59">
        <v>670</v>
      </c>
      <c r="G21" s="59">
        <v>834.3</v>
      </c>
      <c r="H21" s="59">
        <v>712.91256599999974</v>
      </c>
      <c r="I21" s="82">
        <v>1.0640486059701488</v>
      </c>
    </row>
    <row r="22" spans="1:9" hidden="1" x14ac:dyDescent="0.25">
      <c r="A22" s="60" t="s">
        <v>175</v>
      </c>
      <c r="B22" s="61">
        <v>712.9</v>
      </c>
      <c r="C22" s="61">
        <v>1289.2</v>
      </c>
      <c r="D22" s="61">
        <v>27</v>
      </c>
      <c r="E22" s="61">
        <v>2029.1</v>
      </c>
      <c r="F22" s="61">
        <v>640</v>
      </c>
      <c r="G22" s="61">
        <v>804</v>
      </c>
      <c r="H22" s="61">
        <v>585.09999999999991</v>
      </c>
      <c r="I22" s="80">
        <v>0.91421874999999986</v>
      </c>
    </row>
    <row r="23" spans="1:9" x14ac:dyDescent="0.25">
      <c r="A23" s="60" t="s">
        <v>176</v>
      </c>
      <c r="B23" s="61">
        <v>585.1</v>
      </c>
      <c r="C23" s="61">
        <v>1529.5</v>
      </c>
      <c r="D23" s="61">
        <v>33.6</v>
      </c>
      <c r="E23" s="61">
        <v>2148.1999999999998</v>
      </c>
      <c r="F23" s="61">
        <v>685</v>
      </c>
      <c r="G23" s="61">
        <v>834.1</v>
      </c>
      <c r="H23" s="61">
        <v>629.0999999999998</v>
      </c>
      <c r="I23" s="80">
        <v>0.9183941605839413</v>
      </c>
    </row>
    <row r="24" spans="1:9" x14ac:dyDescent="0.25">
      <c r="A24" s="60" t="s">
        <v>177</v>
      </c>
      <c r="B24" s="61">
        <v>629.0999999999998</v>
      </c>
      <c r="C24" s="61">
        <v>2005.8</v>
      </c>
      <c r="D24" s="61">
        <v>19.600000000000001</v>
      </c>
      <c r="E24" s="61">
        <v>2654.4999999999995</v>
      </c>
      <c r="F24" s="61">
        <v>700</v>
      </c>
      <c r="G24" s="61">
        <v>974</v>
      </c>
      <c r="H24" s="61">
        <v>980.49999999999955</v>
      </c>
      <c r="I24" s="80">
        <v>1.4007142857142851</v>
      </c>
    </row>
    <row r="25" spans="1:9" x14ac:dyDescent="0.25">
      <c r="A25" s="60" t="s">
        <v>178</v>
      </c>
      <c r="B25" s="61">
        <v>980.49999999999955</v>
      </c>
      <c r="C25" s="61">
        <v>2778.8</v>
      </c>
      <c r="D25" s="61">
        <v>1.7</v>
      </c>
      <c r="E25" s="61">
        <v>3760.9999999999995</v>
      </c>
      <c r="F25" s="61">
        <v>720</v>
      </c>
      <c r="G25" s="61">
        <v>1613.7</v>
      </c>
      <c r="H25" s="61">
        <v>1427.2999999999995</v>
      </c>
      <c r="I25" s="80">
        <v>1.9823611111111104</v>
      </c>
    </row>
    <row r="26" spans="1:9" x14ac:dyDescent="0.25">
      <c r="A26" s="60" t="s">
        <v>179</v>
      </c>
      <c r="B26" s="61">
        <v>1427.2999999999995</v>
      </c>
      <c r="C26" s="61">
        <v>3001.6</v>
      </c>
      <c r="D26" s="61">
        <v>2.2000000000000002</v>
      </c>
      <c r="E26" s="61">
        <v>4431.0999999999995</v>
      </c>
      <c r="F26" s="61">
        <v>690</v>
      </c>
      <c r="G26" s="61">
        <v>2125.4</v>
      </c>
      <c r="H26" s="61">
        <v>1615.6999999999994</v>
      </c>
      <c r="I26" s="80">
        <v>2.3415942028985497</v>
      </c>
    </row>
    <row r="27" spans="1:9" x14ac:dyDescent="0.25">
      <c r="A27" s="60" t="s">
        <v>180</v>
      </c>
      <c r="B27" s="61">
        <v>1615.6999999999994</v>
      </c>
      <c r="C27" s="61">
        <v>2359</v>
      </c>
      <c r="D27" s="61">
        <v>4.5999999999999996</v>
      </c>
      <c r="E27" s="61">
        <v>3979.2999999999993</v>
      </c>
      <c r="F27" s="61">
        <v>720</v>
      </c>
      <c r="G27" s="61">
        <v>2016.6</v>
      </c>
      <c r="H27" s="61">
        <v>1242.6999999999994</v>
      </c>
      <c r="I27" s="80">
        <v>1.7259722222222214</v>
      </c>
    </row>
    <row r="28" spans="1:9" x14ac:dyDescent="0.25">
      <c r="A28" s="60" t="s">
        <v>181</v>
      </c>
      <c r="B28" s="61">
        <v>1242.6999999999994</v>
      </c>
      <c r="C28" s="61">
        <v>2554.1000000000004</v>
      </c>
      <c r="D28" s="61">
        <v>2.2999999999999998</v>
      </c>
      <c r="E28" s="61">
        <v>3799.1</v>
      </c>
      <c r="F28" s="61">
        <v>675</v>
      </c>
      <c r="G28" s="61">
        <v>1803.7</v>
      </c>
      <c r="H28" s="61">
        <v>1320.3999999999999</v>
      </c>
      <c r="I28" s="80">
        <v>1.956148148148148</v>
      </c>
    </row>
    <row r="29" spans="1:9" x14ac:dyDescent="0.25">
      <c r="A29" s="60" t="s">
        <v>182</v>
      </c>
      <c r="B29" s="61">
        <v>1320.3999999999999</v>
      </c>
      <c r="C29" s="61">
        <v>3173.3000000000006</v>
      </c>
      <c r="D29" s="61">
        <v>1.7</v>
      </c>
      <c r="E29" s="61">
        <v>4495.4000000000005</v>
      </c>
      <c r="F29" s="61">
        <v>710</v>
      </c>
      <c r="G29" s="61">
        <v>1618.2</v>
      </c>
      <c r="H29" s="61">
        <v>2167.2000000000007</v>
      </c>
      <c r="I29" s="80">
        <v>3.0523943661971842</v>
      </c>
    </row>
    <row r="30" spans="1:9" x14ac:dyDescent="0.25">
      <c r="A30" s="60" t="s">
        <v>183</v>
      </c>
      <c r="B30" s="61">
        <v>2167.2000000000007</v>
      </c>
      <c r="C30" s="61">
        <v>3701.1000000000004</v>
      </c>
      <c r="D30" s="61">
        <v>1.1000000000000001</v>
      </c>
      <c r="E30" s="61">
        <v>5869.4000000000015</v>
      </c>
      <c r="F30" s="61">
        <v>695</v>
      </c>
      <c r="G30" s="61">
        <v>2774.3</v>
      </c>
      <c r="H30" s="61">
        <v>2400.1000000000013</v>
      </c>
      <c r="I30" s="80">
        <v>3.4533812949640308</v>
      </c>
    </row>
    <row r="31" spans="1:9" x14ac:dyDescent="0.25">
      <c r="A31" s="60" t="s">
        <v>184</v>
      </c>
      <c r="B31" s="61">
        <v>2400.1000000000013</v>
      </c>
      <c r="C31" s="61">
        <v>4081.5</v>
      </c>
      <c r="D31" s="61">
        <v>0.82599999999999996</v>
      </c>
      <c r="E31" s="61">
        <v>6482.4260000000013</v>
      </c>
      <c r="F31" s="61">
        <v>720</v>
      </c>
      <c r="G31" s="61">
        <v>3026</v>
      </c>
      <c r="H31" s="61">
        <v>2736.4260000000013</v>
      </c>
      <c r="I31" s="80">
        <v>3.8005916666666684</v>
      </c>
    </row>
    <row r="32" spans="1:9" x14ac:dyDescent="0.25">
      <c r="A32" s="62" t="s">
        <v>185</v>
      </c>
      <c r="B32" s="63">
        <v>2736.4260000000013</v>
      </c>
      <c r="C32" s="63">
        <v>3843.2</v>
      </c>
      <c r="D32" s="63">
        <v>1</v>
      </c>
      <c r="E32" s="63">
        <v>6580.6260000000011</v>
      </c>
      <c r="F32" s="63">
        <v>730</v>
      </c>
      <c r="G32" s="63">
        <v>3225</v>
      </c>
      <c r="H32" s="63">
        <v>2625.6260000000011</v>
      </c>
      <c r="I32" s="81">
        <v>3.5967479452054811</v>
      </c>
    </row>
    <row r="33" spans="1:1" x14ac:dyDescent="0.25">
      <c r="A33" s="30" t="s">
        <v>172</v>
      </c>
    </row>
  </sheetData>
  <mergeCells count="3">
    <mergeCell ref="A17:I17"/>
    <mergeCell ref="B19:H19"/>
    <mergeCell ref="A1:I1"/>
  </mergeCells>
  <pageMargins left="0.70866141732283472" right="0.27559055118110237" top="1.299212598425197" bottom="0.55118110236220474" header="0.31496062992125984" footer="0.31496062992125984"/>
  <pageSetup paperSize="9" scale="99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Algodão em Pluma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AD46A-44BC-4D19-AE1E-0092D2212A95}">
  <sheetPr>
    <pageSetUpPr fitToPage="1"/>
  </sheetPr>
  <dimension ref="A1:J43"/>
  <sheetViews>
    <sheetView showGridLines="0" topLeftCell="A25" zoomScaleNormal="100" workbookViewId="0">
      <selection activeCell="A16" sqref="A1:XFD1048576"/>
    </sheetView>
  </sheetViews>
  <sheetFormatPr defaultColWidth="9.140625" defaultRowHeight="12.75" x14ac:dyDescent="0.25"/>
  <cols>
    <col min="1" max="1" width="17.85546875" style="39" bestFit="1" customWidth="1"/>
    <col min="2" max="3" width="10.42578125" style="39" bestFit="1" customWidth="1"/>
    <col min="4" max="4" width="6.5703125" style="39" bestFit="1" customWidth="1"/>
    <col min="5" max="6" width="10.42578125" style="39" bestFit="1" customWidth="1"/>
    <col min="7" max="7" width="6.5703125" style="39" bestFit="1" customWidth="1"/>
    <col min="8" max="9" width="10.42578125" style="39" bestFit="1" customWidth="1"/>
    <col min="10" max="10" width="6.5703125" style="39" bestFit="1" customWidth="1"/>
    <col min="11" max="16384" width="9.140625" style="39"/>
  </cols>
  <sheetData>
    <row r="1" spans="1:10" ht="15.75" x14ac:dyDescent="0.25">
      <c r="A1" s="48" t="s">
        <v>90</v>
      </c>
    </row>
    <row r="2" spans="1:10" ht="15.75" x14ac:dyDescent="0.25">
      <c r="A2" s="48" t="s">
        <v>31</v>
      </c>
    </row>
    <row r="5" spans="1:10" x14ac:dyDescent="0.25">
      <c r="A5" s="119" t="s">
        <v>6</v>
      </c>
      <c r="B5" s="120" t="s">
        <v>2</v>
      </c>
      <c r="C5" s="120"/>
      <c r="D5" s="120"/>
      <c r="E5" s="121" t="s">
        <v>3</v>
      </c>
      <c r="F5" s="121"/>
      <c r="G5" s="121"/>
      <c r="H5" s="120" t="s">
        <v>4</v>
      </c>
      <c r="I5" s="120"/>
      <c r="J5" s="122"/>
    </row>
    <row r="6" spans="1:10" x14ac:dyDescent="0.25">
      <c r="A6" s="119"/>
      <c r="B6" s="49" t="s">
        <v>135</v>
      </c>
      <c r="C6" s="49" t="s">
        <v>136</v>
      </c>
      <c r="D6" s="49" t="s">
        <v>5</v>
      </c>
      <c r="E6" s="49" t="s">
        <v>135</v>
      </c>
      <c r="F6" s="49" t="s">
        <v>136</v>
      </c>
      <c r="G6" s="49" t="s">
        <v>5</v>
      </c>
      <c r="H6" s="49" t="s">
        <v>135</v>
      </c>
      <c r="I6" s="49" t="s">
        <v>136</v>
      </c>
      <c r="J6" s="50" t="s">
        <v>5</v>
      </c>
    </row>
    <row r="7" spans="1:10" x14ac:dyDescent="0.25">
      <c r="A7" s="119"/>
      <c r="B7" s="49" t="s">
        <v>7</v>
      </c>
      <c r="C7" s="49" t="s">
        <v>8</v>
      </c>
      <c r="D7" s="49" t="s">
        <v>9</v>
      </c>
      <c r="E7" s="49" t="s">
        <v>10</v>
      </c>
      <c r="F7" s="49" t="s">
        <v>11</v>
      </c>
      <c r="G7" s="49" t="s">
        <v>12</v>
      </c>
      <c r="H7" s="49" t="s">
        <v>13</v>
      </c>
      <c r="I7" s="49" t="s">
        <v>14</v>
      </c>
      <c r="J7" s="50" t="s">
        <v>15</v>
      </c>
    </row>
    <row r="8" spans="1:10" x14ac:dyDescent="0.25">
      <c r="A8" s="51" t="s">
        <v>137</v>
      </c>
      <c r="B8" s="40">
        <v>23.5</v>
      </c>
      <c r="C8" s="40">
        <v>18.5</v>
      </c>
      <c r="D8" s="40">
        <v>-21.3</v>
      </c>
      <c r="E8" s="41">
        <v>1728.7136</v>
      </c>
      <c r="F8" s="41">
        <v>1697.7113297297296</v>
      </c>
      <c r="G8" s="40">
        <v>-1.8</v>
      </c>
      <c r="H8" s="40">
        <v>40.6</v>
      </c>
      <c r="I8" s="40">
        <v>31.4</v>
      </c>
      <c r="J8" s="52">
        <v>-22.7</v>
      </c>
    </row>
    <row r="9" spans="1:10" hidden="1" x14ac:dyDescent="0.25">
      <c r="A9" s="53" t="s">
        <v>138</v>
      </c>
      <c r="B9" s="42">
        <v>0</v>
      </c>
      <c r="C9" s="42">
        <v>0</v>
      </c>
      <c r="D9" s="42">
        <v>0</v>
      </c>
      <c r="E9" s="43">
        <v>0</v>
      </c>
      <c r="F9" s="43">
        <v>0</v>
      </c>
      <c r="G9" s="44">
        <v>0</v>
      </c>
      <c r="H9" s="42">
        <v>0</v>
      </c>
      <c r="I9" s="42">
        <v>0</v>
      </c>
      <c r="J9" s="54">
        <v>0</v>
      </c>
    </row>
    <row r="10" spans="1:10" x14ac:dyDescent="0.25">
      <c r="A10" s="53" t="s">
        <v>139</v>
      </c>
      <c r="B10" s="42">
        <v>8.8000000000000007</v>
      </c>
      <c r="C10" s="42">
        <v>8.1</v>
      </c>
      <c r="D10" s="42">
        <v>-8</v>
      </c>
      <c r="E10" s="43">
        <v>1709.9999999999998</v>
      </c>
      <c r="F10" s="43">
        <v>1594.1</v>
      </c>
      <c r="G10" s="44">
        <v>-6.8</v>
      </c>
      <c r="H10" s="42">
        <v>15</v>
      </c>
      <c r="I10" s="42">
        <v>12.9</v>
      </c>
      <c r="J10" s="54">
        <v>-14</v>
      </c>
    </row>
    <row r="11" spans="1:10" hidden="1" x14ac:dyDescent="0.25">
      <c r="A11" s="53" t="s">
        <v>140</v>
      </c>
      <c r="B11" s="42">
        <v>0</v>
      </c>
      <c r="C11" s="42">
        <v>0</v>
      </c>
      <c r="D11" s="42">
        <v>0</v>
      </c>
      <c r="E11" s="43">
        <v>0</v>
      </c>
      <c r="F11" s="43">
        <v>0</v>
      </c>
      <c r="G11" s="44">
        <v>0</v>
      </c>
      <c r="H11" s="42">
        <v>0</v>
      </c>
      <c r="I11" s="42">
        <v>0</v>
      </c>
      <c r="J11" s="54">
        <v>0</v>
      </c>
    </row>
    <row r="12" spans="1:10" hidden="1" x14ac:dyDescent="0.25">
      <c r="A12" s="53" t="s">
        <v>141</v>
      </c>
      <c r="B12" s="42">
        <v>0</v>
      </c>
      <c r="C12" s="42">
        <v>0</v>
      </c>
      <c r="D12" s="42">
        <v>0</v>
      </c>
      <c r="E12" s="43">
        <v>0</v>
      </c>
      <c r="F12" s="43">
        <v>0</v>
      </c>
      <c r="G12" s="44">
        <v>0</v>
      </c>
      <c r="H12" s="42">
        <v>0</v>
      </c>
      <c r="I12" s="42">
        <v>0</v>
      </c>
      <c r="J12" s="54">
        <v>0</v>
      </c>
    </row>
    <row r="13" spans="1:10" hidden="1" x14ac:dyDescent="0.25">
      <c r="A13" s="53" t="s">
        <v>142</v>
      </c>
      <c r="B13" s="42">
        <v>0</v>
      </c>
      <c r="C13" s="42">
        <v>0</v>
      </c>
      <c r="D13" s="42">
        <v>0</v>
      </c>
      <c r="E13" s="43">
        <v>0</v>
      </c>
      <c r="F13" s="43">
        <v>0</v>
      </c>
      <c r="G13" s="44">
        <v>0</v>
      </c>
      <c r="H13" s="42">
        <v>0</v>
      </c>
      <c r="I13" s="42">
        <v>0</v>
      </c>
      <c r="J13" s="54">
        <v>0</v>
      </c>
    </row>
    <row r="14" spans="1:10" hidden="1" x14ac:dyDescent="0.25">
      <c r="A14" s="53" t="s">
        <v>143</v>
      </c>
      <c r="B14" s="42">
        <v>0.2</v>
      </c>
      <c r="C14" s="42">
        <v>0.2</v>
      </c>
      <c r="D14" s="42">
        <v>0</v>
      </c>
      <c r="E14" s="43">
        <v>1472.8479999999997</v>
      </c>
      <c r="F14" s="43">
        <v>1472.8479999999997</v>
      </c>
      <c r="G14" s="44">
        <v>0</v>
      </c>
      <c r="H14" s="42">
        <v>0.3</v>
      </c>
      <c r="I14" s="42">
        <v>0.3</v>
      </c>
      <c r="J14" s="54">
        <v>0</v>
      </c>
    </row>
    <row r="15" spans="1:10" x14ac:dyDescent="0.25">
      <c r="A15" s="53" t="s">
        <v>144</v>
      </c>
      <c r="B15" s="42">
        <v>14.5</v>
      </c>
      <c r="C15" s="42">
        <v>10.199999999999999</v>
      </c>
      <c r="D15" s="42">
        <v>-30</v>
      </c>
      <c r="E15" s="43">
        <v>1743.6000000000001</v>
      </c>
      <c r="F15" s="43">
        <v>1784.4000000000003</v>
      </c>
      <c r="G15" s="44">
        <v>2.2999999999999998</v>
      </c>
      <c r="H15" s="42">
        <v>25.3</v>
      </c>
      <c r="I15" s="42">
        <v>18.2</v>
      </c>
      <c r="J15" s="54">
        <v>-28.1</v>
      </c>
    </row>
    <row r="16" spans="1:10" x14ac:dyDescent="0.25">
      <c r="A16" s="51" t="s">
        <v>145</v>
      </c>
      <c r="B16" s="40">
        <v>483.90000000000003</v>
      </c>
      <c r="C16" s="40">
        <v>499.8</v>
      </c>
      <c r="D16" s="40">
        <v>3.3</v>
      </c>
      <c r="E16" s="41">
        <v>2004.5543459392436</v>
      </c>
      <c r="F16" s="41">
        <v>1944.8823325330134</v>
      </c>
      <c r="G16" s="40">
        <v>-3</v>
      </c>
      <c r="H16" s="40">
        <v>970</v>
      </c>
      <c r="I16" s="40">
        <v>972.1</v>
      </c>
      <c r="J16" s="52">
        <v>0.2</v>
      </c>
    </row>
    <row r="17" spans="1:10" x14ac:dyDescent="0.25">
      <c r="A17" s="53" t="s">
        <v>146</v>
      </c>
      <c r="B17" s="42">
        <v>33</v>
      </c>
      <c r="C17" s="42">
        <v>30.6</v>
      </c>
      <c r="D17" s="42">
        <v>-7.3</v>
      </c>
      <c r="E17" s="43">
        <v>1797.5550000000001</v>
      </c>
      <c r="F17" s="43">
        <v>1782.0129999999999</v>
      </c>
      <c r="G17" s="44">
        <v>-0.9</v>
      </c>
      <c r="H17" s="42">
        <v>59.3</v>
      </c>
      <c r="I17" s="42">
        <v>54.5</v>
      </c>
      <c r="J17" s="54">
        <v>-8.1</v>
      </c>
    </row>
    <row r="18" spans="1:10" x14ac:dyDescent="0.25">
      <c r="A18" s="53" t="s">
        <v>147</v>
      </c>
      <c r="B18" s="42">
        <v>33.700000000000003</v>
      </c>
      <c r="C18" s="42">
        <v>43.7</v>
      </c>
      <c r="D18" s="42">
        <v>29.7</v>
      </c>
      <c r="E18" s="43">
        <v>1878.21</v>
      </c>
      <c r="F18" s="43">
        <v>1754.7999999999997</v>
      </c>
      <c r="G18" s="44">
        <v>-6.6</v>
      </c>
      <c r="H18" s="42">
        <v>63.3</v>
      </c>
      <c r="I18" s="42">
        <v>76.7</v>
      </c>
      <c r="J18" s="54">
        <v>21.2</v>
      </c>
    </row>
    <row r="19" spans="1:10" x14ac:dyDescent="0.25">
      <c r="A19" s="53" t="s">
        <v>148</v>
      </c>
      <c r="B19" s="42">
        <v>2.4</v>
      </c>
      <c r="C19" s="42">
        <v>5.8</v>
      </c>
      <c r="D19" s="42">
        <v>141.69999999999999</v>
      </c>
      <c r="E19" s="43">
        <v>626.5</v>
      </c>
      <c r="F19" s="43">
        <v>906.5</v>
      </c>
      <c r="G19" s="44">
        <v>44.7</v>
      </c>
      <c r="H19" s="42">
        <v>1.5</v>
      </c>
      <c r="I19" s="42">
        <v>5.3</v>
      </c>
      <c r="J19" s="54">
        <v>253.3</v>
      </c>
    </row>
    <row r="20" spans="1:10" x14ac:dyDescent="0.25">
      <c r="A20" s="53" t="s">
        <v>149</v>
      </c>
      <c r="B20" s="42">
        <v>1.2</v>
      </c>
      <c r="C20" s="42">
        <v>1.1000000000000001</v>
      </c>
      <c r="D20" s="42">
        <v>-8.3000000000000007</v>
      </c>
      <c r="E20" s="43">
        <v>690.07999999999993</v>
      </c>
      <c r="F20" s="43">
        <v>690.46</v>
      </c>
      <c r="G20" s="44">
        <v>0.1</v>
      </c>
      <c r="H20" s="42">
        <v>0.8</v>
      </c>
      <c r="I20" s="42">
        <v>0.8</v>
      </c>
      <c r="J20" s="54">
        <v>0</v>
      </c>
    </row>
    <row r="21" spans="1:10" x14ac:dyDescent="0.25">
      <c r="A21" s="53" t="s">
        <v>150</v>
      </c>
      <c r="B21" s="42">
        <v>0.5</v>
      </c>
      <c r="C21" s="42">
        <v>0.5</v>
      </c>
      <c r="D21" s="42">
        <v>0</v>
      </c>
      <c r="E21" s="43">
        <v>204.84</v>
      </c>
      <c r="F21" s="43">
        <v>368.64</v>
      </c>
      <c r="G21" s="44">
        <v>80</v>
      </c>
      <c r="H21" s="42">
        <v>0.1</v>
      </c>
      <c r="I21" s="42">
        <v>0.2</v>
      </c>
      <c r="J21" s="54">
        <v>100</v>
      </c>
    </row>
    <row r="22" spans="1:10" hidden="1" x14ac:dyDescent="0.25">
      <c r="A22" s="53" t="s">
        <v>151</v>
      </c>
      <c r="B22" s="42">
        <v>0</v>
      </c>
      <c r="C22" s="42">
        <v>0</v>
      </c>
      <c r="D22" s="42">
        <v>0</v>
      </c>
      <c r="E22" s="43">
        <v>0</v>
      </c>
      <c r="F22" s="43">
        <v>0</v>
      </c>
      <c r="G22" s="44">
        <v>0</v>
      </c>
      <c r="H22" s="42">
        <v>0</v>
      </c>
      <c r="I22" s="42">
        <v>0</v>
      </c>
      <c r="J22" s="54">
        <v>0</v>
      </c>
    </row>
    <row r="23" spans="1:10" x14ac:dyDescent="0.25">
      <c r="A23" s="53" t="s">
        <v>152</v>
      </c>
      <c r="B23" s="42">
        <v>0</v>
      </c>
      <c r="C23" s="42">
        <v>0</v>
      </c>
      <c r="D23" s="42">
        <v>0</v>
      </c>
      <c r="E23" s="43">
        <v>0</v>
      </c>
      <c r="F23" s="43">
        <v>0</v>
      </c>
      <c r="G23" s="44">
        <v>0</v>
      </c>
      <c r="H23" s="42">
        <v>0</v>
      </c>
      <c r="I23" s="42">
        <v>0</v>
      </c>
      <c r="J23" s="54">
        <v>0</v>
      </c>
    </row>
    <row r="24" spans="1:10" hidden="1" x14ac:dyDescent="0.25">
      <c r="A24" s="53" t="s">
        <v>153</v>
      </c>
      <c r="B24" s="42">
        <v>0</v>
      </c>
      <c r="C24" s="42">
        <v>0</v>
      </c>
      <c r="D24" s="42">
        <v>0</v>
      </c>
      <c r="E24" s="43">
        <v>0</v>
      </c>
      <c r="F24" s="43">
        <v>0</v>
      </c>
      <c r="G24" s="44">
        <v>0</v>
      </c>
      <c r="H24" s="42">
        <v>0</v>
      </c>
      <c r="I24" s="42">
        <v>0</v>
      </c>
      <c r="J24" s="54">
        <v>0</v>
      </c>
    </row>
    <row r="25" spans="1:10" x14ac:dyDescent="0.25">
      <c r="A25" s="53" t="s">
        <v>154</v>
      </c>
      <c r="B25" s="42">
        <v>413.1</v>
      </c>
      <c r="C25" s="42">
        <v>418.1</v>
      </c>
      <c r="D25" s="42">
        <v>1.2</v>
      </c>
      <c r="E25" s="43">
        <v>2045</v>
      </c>
      <c r="F25" s="43">
        <v>1996.2600000000002</v>
      </c>
      <c r="G25" s="44">
        <v>-2.4</v>
      </c>
      <c r="H25" s="42">
        <v>845</v>
      </c>
      <c r="I25" s="42">
        <v>834.6</v>
      </c>
      <c r="J25" s="54">
        <v>-1.2</v>
      </c>
    </row>
    <row r="26" spans="1:10" x14ac:dyDescent="0.25">
      <c r="A26" s="51" t="s">
        <v>155</v>
      </c>
      <c r="B26" s="40">
        <v>1524</v>
      </c>
      <c r="C26" s="40">
        <v>1471.8999999999999</v>
      </c>
      <c r="D26" s="40">
        <v>-3.4</v>
      </c>
      <c r="E26" s="41">
        <v>1953.3382939632547</v>
      </c>
      <c r="F26" s="41">
        <v>1863.7172123106188</v>
      </c>
      <c r="G26" s="40">
        <v>-4.5999999999999996</v>
      </c>
      <c r="H26" s="40">
        <v>2976.9</v>
      </c>
      <c r="I26" s="40">
        <v>2743.2</v>
      </c>
      <c r="J26" s="52">
        <v>-7.9</v>
      </c>
    </row>
    <row r="27" spans="1:10" x14ac:dyDescent="0.25">
      <c r="A27" s="53" t="s">
        <v>156</v>
      </c>
      <c r="B27" s="42">
        <v>1462</v>
      </c>
      <c r="C27" s="42">
        <v>1410.8</v>
      </c>
      <c r="D27" s="42">
        <v>-3.5</v>
      </c>
      <c r="E27" s="43">
        <v>1950.82</v>
      </c>
      <c r="F27" s="43">
        <v>1859.3559999999998</v>
      </c>
      <c r="G27" s="44">
        <v>-4.7</v>
      </c>
      <c r="H27" s="42">
        <v>2852.1</v>
      </c>
      <c r="I27" s="42">
        <v>2623.2</v>
      </c>
      <c r="J27" s="54">
        <v>-8</v>
      </c>
    </row>
    <row r="28" spans="1:10" x14ac:dyDescent="0.25">
      <c r="A28" s="53" t="s">
        <v>157</v>
      </c>
      <c r="B28" s="42">
        <v>31.7</v>
      </c>
      <c r="C28" s="42">
        <v>31.8</v>
      </c>
      <c r="D28" s="42">
        <v>0.3</v>
      </c>
      <c r="E28" s="43">
        <v>2234.4</v>
      </c>
      <c r="F28" s="43">
        <v>2133.6</v>
      </c>
      <c r="G28" s="44">
        <v>-4.5</v>
      </c>
      <c r="H28" s="42">
        <v>70.8</v>
      </c>
      <c r="I28" s="42">
        <v>67.8</v>
      </c>
      <c r="J28" s="54">
        <v>-4.2</v>
      </c>
    </row>
    <row r="29" spans="1:10" x14ac:dyDescent="0.25">
      <c r="A29" s="53" t="s">
        <v>158</v>
      </c>
      <c r="B29" s="42">
        <v>30.3</v>
      </c>
      <c r="C29" s="42">
        <v>29.3</v>
      </c>
      <c r="D29" s="42">
        <v>-3.3</v>
      </c>
      <c r="E29" s="43">
        <v>1780.8</v>
      </c>
      <c r="F29" s="43">
        <v>1780.8</v>
      </c>
      <c r="G29" s="44">
        <v>0</v>
      </c>
      <c r="H29" s="42">
        <v>54</v>
      </c>
      <c r="I29" s="42">
        <v>52.2</v>
      </c>
      <c r="J29" s="54">
        <v>-3.3</v>
      </c>
    </row>
    <row r="30" spans="1:10" hidden="1" x14ac:dyDescent="0.25">
      <c r="A30" s="53" t="s">
        <v>159</v>
      </c>
      <c r="B30" s="42">
        <v>0</v>
      </c>
      <c r="C30" s="42">
        <v>0</v>
      </c>
      <c r="D30" s="42">
        <v>0</v>
      </c>
      <c r="E30" s="43">
        <v>0</v>
      </c>
      <c r="F30" s="43">
        <v>0</v>
      </c>
      <c r="G30" s="44">
        <v>0</v>
      </c>
      <c r="H30" s="42">
        <v>0</v>
      </c>
      <c r="I30" s="42">
        <v>0</v>
      </c>
      <c r="J30" s="54">
        <v>0</v>
      </c>
    </row>
    <row r="31" spans="1:10" x14ac:dyDescent="0.25">
      <c r="A31" s="51" t="s">
        <v>160</v>
      </c>
      <c r="B31" s="40">
        <v>52.6</v>
      </c>
      <c r="C31" s="40">
        <v>49.7</v>
      </c>
      <c r="D31" s="40">
        <v>-5.5</v>
      </c>
      <c r="E31" s="41">
        <v>1749.3553231939165</v>
      </c>
      <c r="F31" s="41">
        <v>1901.3331911468815</v>
      </c>
      <c r="G31" s="40">
        <v>8.6999999999999993</v>
      </c>
      <c r="H31" s="40">
        <v>92</v>
      </c>
      <c r="I31" s="40">
        <v>94.5</v>
      </c>
      <c r="J31" s="52">
        <v>2.7</v>
      </c>
    </row>
    <row r="32" spans="1:10" x14ac:dyDescent="0.25">
      <c r="A32" s="53" t="s">
        <v>161</v>
      </c>
      <c r="B32" s="42">
        <v>45.1</v>
      </c>
      <c r="C32" s="42">
        <v>42.2</v>
      </c>
      <c r="D32" s="42">
        <v>-6.4</v>
      </c>
      <c r="E32" s="43">
        <v>1751.4000000000003</v>
      </c>
      <c r="F32" s="43">
        <v>1930.2930000000001</v>
      </c>
      <c r="G32" s="44">
        <v>10.199999999999999</v>
      </c>
      <c r="H32" s="42">
        <v>79</v>
      </c>
      <c r="I32" s="42">
        <v>81.5</v>
      </c>
      <c r="J32" s="54">
        <v>3.2</v>
      </c>
    </row>
    <row r="33" spans="1:10" hidden="1" x14ac:dyDescent="0.25">
      <c r="A33" s="53" t="s">
        <v>162</v>
      </c>
      <c r="B33" s="42">
        <v>0</v>
      </c>
      <c r="C33" s="42">
        <v>0</v>
      </c>
      <c r="D33" s="42">
        <v>0</v>
      </c>
      <c r="E33" s="43">
        <v>0</v>
      </c>
      <c r="F33" s="43">
        <v>0</v>
      </c>
      <c r="G33" s="44">
        <v>0</v>
      </c>
      <c r="H33" s="42">
        <v>0</v>
      </c>
      <c r="I33" s="42">
        <v>0</v>
      </c>
      <c r="J33" s="54">
        <v>0</v>
      </c>
    </row>
    <row r="34" spans="1:10" hidden="1" x14ac:dyDescent="0.25">
      <c r="A34" s="53" t="s">
        <v>163</v>
      </c>
      <c r="B34" s="42">
        <v>0</v>
      </c>
      <c r="C34" s="42">
        <v>0</v>
      </c>
      <c r="D34" s="42">
        <v>0</v>
      </c>
      <c r="E34" s="43">
        <v>0</v>
      </c>
      <c r="F34" s="43">
        <v>0</v>
      </c>
      <c r="G34" s="44">
        <v>0</v>
      </c>
      <c r="H34" s="42">
        <v>0</v>
      </c>
      <c r="I34" s="42">
        <v>0</v>
      </c>
      <c r="J34" s="54">
        <v>0</v>
      </c>
    </row>
    <row r="35" spans="1:10" x14ac:dyDescent="0.25">
      <c r="A35" s="53" t="s">
        <v>164</v>
      </c>
      <c r="B35" s="42">
        <v>7.5</v>
      </c>
      <c r="C35" s="42">
        <v>7.5</v>
      </c>
      <c r="D35" s="42">
        <v>0</v>
      </c>
      <c r="E35" s="43">
        <v>1737.0600000000002</v>
      </c>
      <c r="F35" s="43">
        <v>1738.386</v>
      </c>
      <c r="G35" s="44">
        <v>0.1</v>
      </c>
      <c r="H35" s="42">
        <v>13</v>
      </c>
      <c r="I35" s="42">
        <v>13</v>
      </c>
      <c r="J35" s="54">
        <v>0</v>
      </c>
    </row>
    <row r="36" spans="1:10" x14ac:dyDescent="0.25">
      <c r="A36" s="51" t="s">
        <v>165</v>
      </c>
      <c r="B36" s="40">
        <v>1.6</v>
      </c>
      <c r="C36" s="40">
        <v>1.6</v>
      </c>
      <c r="D36" s="40">
        <v>0</v>
      </c>
      <c r="E36" s="41">
        <v>1230</v>
      </c>
      <c r="F36" s="41">
        <v>1230</v>
      </c>
      <c r="G36" s="40">
        <v>0</v>
      </c>
      <c r="H36" s="40">
        <v>2</v>
      </c>
      <c r="I36" s="40">
        <v>2</v>
      </c>
      <c r="J36" s="52">
        <v>0</v>
      </c>
    </row>
    <row r="37" spans="1:10" x14ac:dyDescent="0.25">
      <c r="A37" s="53" t="s">
        <v>166</v>
      </c>
      <c r="B37" s="42">
        <v>1.6</v>
      </c>
      <c r="C37" s="42">
        <v>1.6</v>
      </c>
      <c r="D37" s="42">
        <v>0</v>
      </c>
      <c r="E37" s="43">
        <v>1230</v>
      </c>
      <c r="F37" s="43">
        <v>1230</v>
      </c>
      <c r="G37" s="44">
        <v>0</v>
      </c>
      <c r="H37" s="42">
        <v>2</v>
      </c>
      <c r="I37" s="42">
        <v>2</v>
      </c>
      <c r="J37" s="54">
        <v>0</v>
      </c>
    </row>
    <row r="38" spans="1:10" hidden="1" x14ac:dyDescent="0.25">
      <c r="A38" s="53" t="s">
        <v>167</v>
      </c>
      <c r="B38" s="42">
        <v>0</v>
      </c>
      <c r="C38" s="42">
        <v>0</v>
      </c>
      <c r="D38" s="42">
        <v>0</v>
      </c>
      <c r="E38" s="43">
        <v>0</v>
      </c>
      <c r="F38" s="43">
        <v>0</v>
      </c>
      <c r="G38" s="44">
        <v>0</v>
      </c>
      <c r="H38" s="42">
        <v>0</v>
      </c>
      <c r="I38" s="42">
        <v>0</v>
      </c>
      <c r="J38" s="54">
        <v>0</v>
      </c>
    </row>
    <row r="39" spans="1:10" hidden="1" x14ac:dyDescent="0.25">
      <c r="A39" s="53" t="s">
        <v>168</v>
      </c>
      <c r="B39" s="42">
        <v>0</v>
      </c>
      <c r="C39" s="42">
        <v>0</v>
      </c>
      <c r="D39" s="42">
        <v>0</v>
      </c>
      <c r="E39" s="43">
        <v>0</v>
      </c>
      <c r="F39" s="43">
        <v>0</v>
      </c>
      <c r="G39" s="44">
        <v>0</v>
      </c>
      <c r="H39" s="42">
        <v>0</v>
      </c>
      <c r="I39" s="42">
        <v>0</v>
      </c>
      <c r="J39" s="54">
        <v>0</v>
      </c>
    </row>
    <row r="40" spans="1:10" x14ac:dyDescent="0.25">
      <c r="A40" s="51" t="s">
        <v>169</v>
      </c>
      <c r="B40" s="40">
        <v>507.40000000000003</v>
      </c>
      <c r="C40" s="40">
        <v>518.29999999999995</v>
      </c>
      <c r="D40" s="40">
        <v>2.1</v>
      </c>
      <c r="E40" s="41">
        <v>1991.7789073709105</v>
      </c>
      <c r="F40" s="41">
        <v>1936.0599062319122</v>
      </c>
      <c r="G40" s="40">
        <v>-2.8</v>
      </c>
      <c r="H40" s="40">
        <v>1010.6</v>
      </c>
      <c r="I40" s="40">
        <v>1003.5</v>
      </c>
      <c r="J40" s="52">
        <v>-0.7</v>
      </c>
    </row>
    <row r="41" spans="1:10" x14ac:dyDescent="0.25">
      <c r="A41" s="51" t="s">
        <v>170</v>
      </c>
      <c r="B41" s="40">
        <v>1578.1999999999998</v>
      </c>
      <c r="C41" s="40">
        <v>1523.1999999999998</v>
      </c>
      <c r="D41" s="40">
        <v>-3.5</v>
      </c>
      <c r="E41" s="41">
        <v>1945.8063933595238</v>
      </c>
      <c r="F41" s="41">
        <v>1864.2789025735294</v>
      </c>
      <c r="G41" s="40">
        <v>-4.2</v>
      </c>
      <c r="H41" s="40">
        <v>3070.9</v>
      </c>
      <c r="I41" s="40">
        <v>2839.7</v>
      </c>
      <c r="J41" s="52">
        <v>-7.5</v>
      </c>
    </row>
    <row r="42" spans="1:10" x14ac:dyDescent="0.25">
      <c r="A42" s="55" t="s">
        <v>171</v>
      </c>
      <c r="B42" s="45">
        <v>2085.6</v>
      </c>
      <c r="C42" s="45">
        <v>2041.4999999999998</v>
      </c>
      <c r="D42" s="45">
        <v>-2.1</v>
      </c>
      <c r="E42" s="46">
        <v>1956.9909223245111</v>
      </c>
      <c r="F42" s="46">
        <v>1882.502803722753</v>
      </c>
      <c r="G42" s="45">
        <v>-3.8</v>
      </c>
      <c r="H42" s="45">
        <v>4081.5</v>
      </c>
      <c r="I42" s="45">
        <v>3843.2</v>
      </c>
      <c r="J42" s="56">
        <v>-5.8</v>
      </c>
    </row>
    <row r="43" spans="1:10" x14ac:dyDescent="0.25">
      <c r="A43" s="47" t="s">
        <v>172</v>
      </c>
    </row>
  </sheetData>
  <mergeCells count="4">
    <mergeCell ref="A5:A7"/>
    <mergeCell ref="B5:D5"/>
    <mergeCell ref="E5:G5"/>
    <mergeCell ref="H5:J5"/>
  </mergeCells>
  <pageMargins left="0.70866141732283472" right="0.27559055118110237" top="1.299212598425197" bottom="0.55118110236220474" header="0.31496062992125984" footer="0.31496062992125984"/>
  <pageSetup paperSize="9" scale="92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Algodão em Pluma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36"/>
  <sheetViews>
    <sheetView showGridLines="0" zoomScaleNormal="100" zoomScaleSheetLayoutView="106" workbookViewId="0">
      <selection activeCell="A16" sqref="A1:XFD1048576"/>
    </sheetView>
  </sheetViews>
  <sheetFormatPr defaultColWidth="9.140625" defaultRowHeight="12.75" x14ac:dyDescent="0.25"/>
  <cols>
    <col min="1" max="1" width="10.85546875" style="1" customWidth="1"/>
    <col min="2" max="2" width="8.7109375" style="1" bestFit="1" customWidth="1"/>
    <col min="3" max="3" width="7.140625" style="1" bestFit="1" customWidth="1"/>
    <col min="4" max="4" width="8.7109375" style="1" bestFit="1" customWidth="1"/>
    <col min="5" max="5" width="7.140625" style="1" bestFit="1" customWidth="1"/>
    <col min="6" max="21" width="8.7109375" style="1" bestFit="1" customWidth="1"/>
    <col min="22" max="22" width="8.42578125" style="1" bestFit="1" customWidth="1"/>
    <col min="23" max="23" width="8.28515625" style="1" bestFit="1" customWidth="1"/>
    <col min="24" max="16384" width="9.140625" style="1"/>
  </cols>
  <sheetData>
    <row r="1" spans="1:23" x14ac:dyDescent="0.25">
      <c r="A1" s="8" t="s">
        <v>82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 customFormat="1" ht="15" x14ac:dyDescent="0.25"/>
    <row r="3" spans="1:23" customFormat="1" ht="19.5" customHeight="1" x14ac:dyDescent="0.25">
      <c r="A3" s="123" t="s">
        <v>32</v>
      </c>
      <c r="B3" s="125">
        <v>2017</v>
      </c>
      <c r="C3" s="126"/>
      <c r="D3" s="125">
        <v>2018</v>
      </c>
      <c r="E3" s="126"/>
      <c r="F3" s="125">
        <v>2019</v>
      </c>
      <c r="G3" s="126"/>
      <c r="H3" s="125">
        <v>2020</v>
      </c>
      <c r="I3" s="126"/>
      <c r="J3" s="125">
        <v>2021</v>
      </c>
      <c r="K3" s="127"/>
      <c r="L3" s="125">
        <v>2022</v>
      </c>
      <c r="M3" s="126"/>
      <c r="N3" s="125">
        <v>2023</v>
      </c>
      <c r="O3" s="126"/>
      <c r="P3" s="125">
        <v>2024</v>
      </c>
      <c r="Q3" s="126"/>
      <c r="R3" s="125">
        <v>2025</v>
      </c>
      <c r="S3" s="126"/>
      <c r="T3" s="125">
        <v>2026</v>
      </c>
      <c r="U3" s="127"/>
    </row>
    <row r="4" spans="1:23" s="11" customFormat="1" ht="19.5" customHeight="1" x14ac:dyDescent="0.25">
      <c r="A4" s="124"/>
      <c r="B4" s="33" t="s">
        <v>83</v>
      </c>
      <c r="C4" s="34" t="s">
        <v>84</v>
      </c>
      <c r="D4" s="33" t="s">
        <v>83</v>
      </c>
      <c r="E4" s="34" t="s">
        <v>84</v>
      </c>
      <c r="F4" s="33" t="s">
        <v>83</v>
      </c>
      <c r="G4" s="34" t="s">
        <v>84</v>
      </c>
      <c r="H4" s="33" t="s">
        <v>83</v>
      </c>
      <c r="I4" s="34" t="s">
        <v>84</v>
      </c>
      <c r="J4" s="33" t="s">
        <v>83</v>
      </c>
      <c r="K4" s="34" t="s">
        <v>84</v>
      </c>
      <c r="L4" s="33" t="s">
        <v>83</v>
      </c>
      <c r="M4" s="34" t="s">
        <v>84</v>
      </c>
      <c r="N4" s="33" t="s">
        <v>83</v>
      </c>
      <c r="O4" s="34" t="s">
        <v>84</v>
      </c>
      <c r="P4" s="33" t="s">
        <v>83</v>
      </c>
      <c r="Q4" s="34" t="s">
        <v>84</v>
      </c>
      <c r="R4" s="33" t="s">
        <v>83</v>
      </c>
      <c r="S4" s="34" t="s">
        <v>84</v>
      </c>
      <c r="T4" s="33" t="s">
        <v>83</v>
      </c>
      <c r="U4" s="33" t="s">
        <v>84</v>
      </c>
    </row>
    <row r="5" spans="1:23" customFormat="1" ht="15" x14ac:dyDescent="0.25">
      <c r="A5" s="17" t="s">
        <v>78</v>
      </c>
      <c r="B5" s="95">
        <v>1357.7112529999999</v>
      </c>
      <c r="C5" s="96">
        <v>834.02765199999999</v>
      </c>
      <c r="D5" s="97">
        <v>1686.6193840000001</v>
      </c>
      <c r="E5" s="96">
        <v>974.11799900000005</v>
      </c>
      <c r="F5" s="97">
        <v>2640.3779079999999</v>
      </c>
      <c r="G5" s="96">
        <v>1613.67083</v>
      </c>
      <c r="H5" s="97">
        <v>3226.9163489999996</v>
      </c>
      <c r="I5" s="96">
        <v>2125.417406</v>
      </c>
      <c r="J5" s="97">
        <v>3407.6560500000001</v>
      </c>
      <c r="K5" s="97">
        <v>2017.1104089999997</v>
      </c>
      <c r="L5" s="95">
        <v>3676.3622899999996</v>
      </c>
      <c r="M5" s="96">
        <v>1803.7355599999999</v>
      </c>
      <c r="N5" s="97">
        <v>3073.788012</v>
      </c>
      <c r="O5" s="96">
        <v>1618.1991419999999</v>
      </c>
      <c r="P5" s="97">
        <v>5154.9431480000003</v>
      </c>
      <c r="Q5" s="96">
        <v>2774.3455060000001</v>
      </c>
      <c r="R5" s="97">
        <v>4923.8160980000002</v>
      </c>
      <c r="S5" s="96">
        <v>3025.6823069999996</v>
      </c>
      <c r="T5" s="97">
        <v>1432.1785439999999</v>
      </c>
      <c r="U5" s="97">
        <v>935.17135400000006</v>
      </c>
    </row>
    <row r="6" spans="1:23" customFormat="1" ht="15" x14ac:dyDescent="0.25">
      <c r="A6" s="13" t="s">
        <v>123</v>
      </c>
      <c r="B6" s="89">
        <v>48.958058999999999</v>
      </c>
      <c r="C6" s="90">
        <v>31.306104999999999</v>
      </c>
      <c r="D6" s="91">
        <v>130.285246</v>
      </c>
      <c r="E6" s="90">
        <v>79.127205000000004</v>
      </c>
      <c r="F6" s="91">
        <v>198.544025</v>
      </c>
      <c r="G6" s="90">
        <v>115.19385</v>
      </c>
      <c r="H6" s="91">
        <v>485.18237499999998</v>
      </c>
      <c r="I6" s="90">
        <v>308.837918</v>
      </c>
      <c r="J6" s="91">
        <v>425.26552199999998</v>
      </c>
      <c r="K6" s="91">
        <v>273.98722400000003</v>
      </c>
      <c r="L6" s="89">
        <v>380.69221599999997</v>
      </c>
      <c r="M6" s="90">
        <v>199.40897200000001</v>
      </c>
      <c r="N6" s="91">
        <v>233.36645300000001</v>
      </c>
      <c r="O6" s="90">
        <v>123.98785100000001</v>
      </c>
      <c r="P6" s="91">
        <v>481.86667399999999</v>
      </c>
      <c r="Q6" s="90">
        <v>250.261741</v>
      </c>
      <c r="R6" s="91">
        <v>710.65348100000006</v>
      </c>
      <c r="S6" s="90">
        <v>415.62796900000001</v>
      </c>
      <c r="T6" s="91">
        <v>489.068442</v>
      </c>
      <c r="U6" s="91">
        <v>316.85604799999999</v>
      </c>
    </row>
    <row r="7" spans="1:23" customFormat="1" ht="15" x14ac:dyDescent="0.25">
      <c r="A7" s="13" t="s">
        <v>124</v>
      </c>
      <c r="B7" s="89">
        <v>38.202139000000003</v>
      </c>
      <c r="C7" s="90">
        <v>23.205739999999999</v>
      </c>
      <c r="D7" s="91">
        <v>92.584030999999996</v>
      </c>
      <c r="E7" s="90">
        <v>54.335416000000002</v>
      </c>
      <c r="F7" s="91">
        <v>159.30731700000001</v>
      </c>
      <c r="G7" s="90">
        <v>93.511266000000006</v>
      </c>
      <c r="H7" s="91">
        <v>267.99151799999999</v>
      </c>
      <c r="I7" s="90">
        <v>169.922965</v>
      </c>
      <c r="J7" s="91">
        <v>377.617344</v>
      </c>
      <c r="K7" s="91">
        <v>235.505214</v>
      </c>
      <c r="L7" s="89">
        <v>320.27769999999998</v>
      </c>
      <c r="M7" s="90">
        <v>166.414796</v>
      </c>
      <c r="N7" s="91">
        <v>81.633172999999999</v>
      </c>
      <c r="O7" s="90">
        <v>43.163389000000002</v>
      </c>
      <c r="P7" s="91">
        <v>488.54622799999999</v>
      </c>
      <c r="Q7" s="90">
        <v>258.19497000000001</v>
      </c>
      <c r="R7" s="91">
        <v>462.21419500000002</v>
      </c>
      <c r="S7" s="90">
        <v>274.62914499999999</v>
      </c>
      <c r="T7" s="91">
        <v>413.02160099999998</v>
      </c>
      <c r="U7" s="91">
        <v>270.49247400000002</v>
      </c>
    </row>
    <row r="8" spans="1:23" customFormat="1" ht="15" x14ac:dyDescent="0.25">
      <c r="A8" s="13" t="s">
        <v>125</v>
      </c>
      <c r="B8" s="89">
        <v>54.371709000000003</v>
      </c>
      <c r="C8" s="90">
        <v>32.165692</v>
      </c>
      <c r="D8" s="91">
        <v>82.162464999999997</v>
      </c>
      <c r="E8" s="90">
        <v>47.147956999999998</v>
      </c>
      <c r="F8" s="91">
        <v>176.21908999999999</v>
      </c>
      <c r="G8" s="90">
        <v>104.261814</v>
      </c>
      <c r="H8" s="91">
        <v>222.280677</v>
      </c>
      <c r="I8" s="90">
        <v>140.32325</v>
      </c>
      <c r="J8" s="91">
        <v>371.029023</v>
      </c>
      <c r="K8" s="91">
        <v>222.12536499999999</v>
      </c>
      <c r="L8" s="89">
        <v>367.08907299999998</v>
      </c>
      <c r="M8" s="90">
        <v>185.817837</v>
      </c>
      <c r="N8" s="91">
        <v>142.99785199999999</v>
      </c>
      <c r="O8" s="90">
        <v>75.799850000000006</v>
      </c>
      <c r="P8" s="91">
        <v>485.37587100000002</v>
      </c>
      <c r="Q8" s="90">
        <v>252.785774</v>
      </c>
      <c r="R8" s="91">
        <v>395.25618700000001</v>
      </c>
      <c r="S8" s="90">
        <v>239.06291100000001</v>
      </c>
      <c r="T8" s="91">
        <v>530.08850099999995</v>
      </c>
      <c r="U8" s="91">
        <v>347.82283200000001</v>
      </c>
    </row>
    <row r="9" spans="1:23" customFormat="1" ht="15" x14ac:dyDescent="0.25">
      <c r="A9" s="13" t="s">
        <v>126</v>
      </c>
      <c r="B9" s="89">
        <v>55.132382999999997</v>
      </c>
      <c r="C9" s="90">
        <v>30.891041999999999</v>
      </c>
      <c r="D9" s="91">
        <v>50.201501</v>
      </c>
      <c r="E9" s="90">
        <v>28.638847999999999</v>
      </c>
      <c r="F9" s="91">
        <v>125.117441</v>
      </c>
      <c r="G9" s="90">
        <v>73.499134999999995</v>
      </c>
      <c r="H9" s="91">
        <v>141.36083099999999</v>
      </c>
      <c r="I9" s="90">
        <v>90.561266000000003</v>
      </c>
      <c r="J9" s="91">
        <v>300.84370100000001</v>
      </c>
      <c r="K9" s="91">
        <v>176.99526599999999</v>
      </c>
      <c r="L9" s="89">
        <v>306.62177200000002</v>
      </c>
      <c r="M9" s="90">
        <v>135.96941200000001</v>
      </c>
      <c r="N9" s="91">
        <v>113.667731</v>
      </c>
      <c r="O9" s="90">
        <v>60.976211999999997</v>
      </c>
      <c r="P9" s="91">
        <v>473.581209</v>
      </c>
      <c r="Q9" s="90">
        <v>241.40902800000001</v>
      </c>
      <c r="R9" s="91">
        <v>389.12634700000001</v>
      </c>
      <c r="S9" s="90">
        <v>239.14520899999999</v>
      </c>
      <c r="T9" s="91">
        <v>0</v>
      </c>
      <c r="U9" s="91">
        <v>0</v>
      </c>
    </row>
    <row r="10" spans="1:23" customFormat="1" ht="15" x14ac:dyDescent="0.25">
      <c r="A10" s="13" t="s">
        <v>127</v>
      </c>
      <c r="B10" s="89">
        <v>35.854436999999997</v>
      </c>
      <c r="C10" s="90">
        <v>19.614460000000001</v>
      </c>
      <c r="D10" s="91">
        <v>33.802461999999998</v>
      </c>
      <c r="E10" s="90">
        <v>18.509923000000001</v>
      </c>
      <c r="F10" s="91">
        <v>141.06269399999999</v>
      </c>
      <c r="G10" s="90">
        <v>82.898698999999993</v>
      </c>
      <c r="H10" s="91">
        <v>104.836101</v>
      </c>
      <c r="I10" s="90">
        <v>69.553826000000001</v>
      </c>
      <c r="J10" s="91">
        <v>200.86856299999999</v>
      </c>
      <c r="K10" s="91">
        <v>115.243235</v>
      </c>
      <c r="L10" s="89">
        <v>189.31990999999999</v>
      </c>
      <c r="M10" s="90">
        <v>81.622314000000003</v>
      </c>
      <c r="N10" s="91">
        <v>111.158528</v>
      </c>
      <c r="O10" s="90">
        <v>60.319735999999999</v>
      </c>
      <c r="P10" s="91">
        <v>448.44389799999999</v>
      </c>
      <c r="Q10" s="90">
        <v>229.43386100000001</v>
      </c>
      <c r="R10" s="91">
        <v>308.65467999999998</v>
      </c>
      <c r="S10" s="90">
        <v>192.204252</v>
      </c>
      <c r="T10" s="91">
        <v>0</v>
      </c>
      <c r="U10" s="91">
        <v>0</v>
      </c>
    </row>
    <row r="11" spans="1:23" customFormat="1" ht="15" x14ac:dyDescent="0.25">
      <c r="A11" s="13" t="s">
        <v>128</v>
      </c>
      <c r="B11" s="89">
        <v>25.531251000000001</v>
      </c>
      <c r="C11" s="90">
        <v>13.958867</v>
      </c>
      <c r="D11" s="91">
        <v>16.257628</v>
      </c>
      <c r="E11" s="90">
        <v>8.8011769999999991</v>
      </c>
      <c r="F11" s="91">
        <v>108.29336499999999</v>
      </c>
      <c r="G11" s="90">
        <v>64.884568000000002</v>
      </c>
      <c r="H11" s="91">
        <v>83.744287</v>
      </c>
      <c r="I11" s="90">
        <v>56.703961999999997</v>
      </c>
      <c r="J11" s="91">
        <v>177.25784999999999</v>
      </c>
      <c r="K11" s="91">
        <v>100.746526</v>
      </c>
      <c r="L11" s="89">
        <v>158.79294899999999</v>
      </c>
      <c r="M11" s="90">
        <v>62.730659000000003</v>
      </c>
      <c r="N11" s="91">
        <v>113.84998400000001</v>
      </c>
      <c r="O11" s="90">
        <v>60.321147000000003</v>
      </c>
      <c r="P11" s="91">
        <v>303.781362</v>
      </c>
      <c r="Q11" s="90">
        <v>160.40774099999999</v>
      </c>
      <c r="R11" s="91">
        <v>213.53737899999999</v>
      </c>
      <c r="S11" s="90">
        <v>132.818029</v>
      </c>
      <c r="T11" s="91">
        <v>0</v>
      </c>
      <c r="U11" s="91">
        <v>0</v>
      </c>
    </row>
    <row r="12" spans="1:23" customFormat="1" ht="14.25" customHeight="1" x14ac:dyDescent="0.25">
      <c r="A12" s="13" t="s">
        <v>129</v>
      </c>
      <c r="B12" s="89">
        <v>31.432096999999999</v>
      </c>
      <c r="C12" s="90">
        <v>19.251678999999999</v>
      </c>
      <c r="D12" s="91">
        <v>16.101355999999999</v>
      </c>
      <c r="E12" s="90">
        <v>8.6853490000000004</v>
      </c>
      <c r="F12" s="91">
        <v>74.442122999999995</v>
      </c>
      <c r="G12" s="90">
        <v>46.979064999999999</v>
      </c>
      <c r="H12" s="91">
        <v>107.409514</v>
      </c>
      <c r="I12" s="90">
        <v>77.331581999999997</v>
      </c>
      <c r="J12" s="91">
        <v>102.30758</v>
      </c>
      <c r="K12" s="91">
        <v>61.414400000000001</v>
      </c>
      <c r="L12" s="89">
        <v>47.864455</v>
      </c>
      <c r="M12" s="90">
        <v>19.682241999999999</v>
      </c>
      <c r="N12" s="91">
        <v>132.12329600000001</v>
      </c>
      <c r="O12" s="90">
        <v>72.624026000000001</v>
      </c>
      <c r="P12" s="91">
        <v>310.34030899999999</v>
      </c>
      <c r="Q12" s="90">
        <v>167.21306899999999</v>
      </c>
      <c r="R12" s="91">
        <v>205.88711599999999</v>
      </c>
      <c r="S12" s="90">
        <v>127.04929300000001</v>
      </c>
      <c r="T12" s="91">
        <v>0</v>
      </c>
      <c r="U12" s="91">
        <v>0</v>
      </c>
    </row>
    <row r="13" spans="1:23" customFormat="1" ht="15" x14ac:dyDescent="0.25">
      <c r="A13" s="13" t="s">
        <v>130</v>
      </c>
      <c r="B13" s="89">
        <v>109.835741</v>
      </c>
      <c r="C13" s="90">
        <v>68.006902999999994</v>
      </c>
      <c r="D13" s="91">
        <v>43.741413000000001</v>
      </c>
      <c r="E13" s="90">
        <v>24.234190000000002</v>
      </c>
      <c r="F13" s="91">
        <v>72.186250999999999</v>
      </c>
      <c r="G13" s="90">
        <v>45.288435999999997</v>
      </c>
      <c r="H13" s="91">
        <v>152.94677899999999</v>
      </c>
      <c r="I13" s="90">
        <v>108.335173</v>
      </c>
      <c r="J13" s="91">
        <v>88.486272</v>
      </c>
      <c r="K13" s="91">
        <v>50.776204</v>
      </c>
      <c r="L13" s="89">
        <v>124.15487</v>
      </c>
      <c r="M13" s="90">
        <v>62.790466000000002</v>
      </c>
      <c r="N13" s="91">
        <v>187.675848</v>
      </c>
      <c r="O13" s="90">
        <v>104.311387</v>
      </c>
      <c r="P13" s="91">
        <v>196.36731</v>
      </c>
      <c r="Q13" s="90">
        <v>111.764735</v>
      </c>
      <c r="R13" s="91">
        <v>123.54711</v>
      </c>
      <c r="S13" s="90">
        <v>77.463387999999995</v>
      </c>
      <c r="T13" s="91">
        <v>0</v>
      </c>
      <c r="U13" s="91">
        <v>0</v>
      </c>
    </row>
    <row r="14" spans="1:23" customFormat="1" ht="15" x14ac:dyDescent="0.25">
      <c r="A14" s="13" t="s">
        <v>131</v>
      </c>
      <c r="B14" s="89">
        <v>212.71307999999999</v>
      </c>
      <c r="C14" s="90">
        <v>132.739521</v>
      </c>
      <c r="D14" s="91">
        <v>152.81816900000001</v>
      </c>
      <c r="E14" s="90">
        <v>87.858962000000005</v>
      </c>
      <c r="F14" s="91">
        <v>264.35090300000002</v>
      </c>
      <c r="G14" s="90">
        <v>164.633726</v>
      </c>
      <c r="H14" s="91">
        <v>230.81771499999999</v>
      </c>
      <c r="I14" s="90">
        <v>158.83139299999999</v>
      </c>
      <c r="J14" s="91">
        <v>237.78886499999999</v>
      </c>
      <c r="K14" s="91">
        <v>140.23378700000001</v>
      </c>
      <c r="L14" s="89">
        <v>376.70096100000001</v>
      </c>
      <c r="M14" s="90">
        <v>184.84030899999999</v>
      </c>
      <c r="N14" s="91">
        <v>350.11460399999999</v>
      </c>
      <c r="O14" s="90">
        <v>186.515929</v>
      </c>
      <c r="P14" s="91">
        <v>304.21519899999998</v>
      </c>
      <c r="Q14" s="90">
        <v>169.537161</v>
      </c>
      <c r="R14" s="91">
        <v>290.58768099999998</v>
      </c>
      <c r="S14" s="90">
        <v>178.81027900000001</v>
      </c>
      <c r="T14" s="91">
        <v>0</v>
      </c>
      <c r="U14" s="91">
        <v>0</v>
      </c>
    </row>
    <row r="15" spans="1:23" customFormat="1" ht="15" x14ac:dyDescent="0.25">
      <c r="A15" s="13" t="s">
        <v>132</v>
      </c>
      <c r="B15" s="89">
        <v>267.03738800000002</v>
      </c>
      <c r="C15" s="90">
        <v>167.881497</v>
      </c>
      <c r="D15" s="91">
        <v>306.78079600000001</v>
      </c>
      <c r="E15" s="90">
        <v>177.13279399999999</v>
      </c>
      <c r="F15" s="91">
        <v>464.66084799999999</v>
      </c>
      <c r="G15" s="90">
        <v>288.14935400000002</v>
      </c>
      <c r="H15" s="91">
        <v>364.26526699999999</v>
      </c>
      <c r="I15" s="90">
        <v>241.274967</v>
      </c>
      <c r="J15" s="91">
        <v>348.478748</v>
      </c>
      <c r="K15" s="91">
        <v>203.09509700000001</v>
      </c>
      <c r="L15" s="89">
        <v>545.14316199999996</v>
      </c>
      <c r="M15" s="90">
        <v>260.14241199999998</v>
      </c>
      <c r="N15" s="91">
        <v>435.60745600000001</v>
      </c>
      <c r="O15" s="90">
        <v>225.68137200000001</v>
      </c>
      <c r="P15" s="91">
        <v>503.02551599999998</v>
      </c>
      <c r="Q15" s="90">
        <v>280.94536199999999</v>
      </c>
      <c r="R15" s="91">
        <v>476.903685</v>
      </c>
      <c r="S15" s="90">
        <v>293.92851400000001</v>
      </c>
      <c r="T15" s="91">
        <v>0</v>
      </c>
      <c r="U15" s="91">
        <v>0</v>
      </c>
    </row>
    <row r="16" spans="1:23" customFormat="1" ht="15" x14ac:dyDescent="0.25">
      <c r="A16" s="13" t="s">
        <v>133</v>
      </c>
      <c r="B16" s="89">
        <v>251.93691699999999</v>
      </c>
      <c r="C16" s="90">
        <v>156.33847399999999</v>
      </c>
      <c r="D16" s="91">
        <v>367.03031900000002</v>
      </c>
      <c r="E16" s="90">
        <v>211.746343</v>
      </c>
      <c r="F16" s="91">
        <v>412.36011000000002</v>
      </c>
      <c r="G16" s="90">
        <v>256.49921499999999</v>
      </c>
      <c r="H16" s="91">
        <v>500.05499200000003</v>
      </c>
      <c r="I16" s="90">
        <v>333.28457900000001</v>
      </c>
      <c r="J16" s="91">
        <v>290.05160100000001</v>
      </c>
      <c r="K16" s="91">
        <v>166.351213</v>
      </c>
      <c r="L16" s="89">
        <v>526.12802299999998</v>
      </c>
      <c r="M16" s="90">
        <v>268.59427499999998</v>
      </c>
      <c r="N16" s="91">
        <v>489.18924099999998</v>
      </c>
      <c r="O16" s="90">
        <v>253.706658</v>
      </c>
      <c r="P16" s="91">
        <v>539.85046199999999</v>
      </c>
      <c r="Q16" s="90">
        <v>299.51726300000001</v>
      </c>
      <c r="R16" s="91">
        <v>640.07638199999997</v>
      </c>
      <c r="S16" s="90">
        <v>402.451886</v>
      </c>
      <c r="T16" s="91">
        <v>0</v>
      </c>
      <c r="U16" s="91">
        <v>0</v>
      </c>
    </row>
    <row r="17" spans="1:23" customFormat="1" ht="15" x14ac:dyDescent="0.25">
      <c r="A17" s="14" t="s">
        <v>134</v>
      </c>
      <c r="B17" s="92">
        <v>226.706052</v>
      </c>
      <c r="C17" s="93">
        <v>138.66767200000001</v>
      </c>
      <c r="D17" s="94">
        <v>394.85399799999999</v>
      </c>
      <c r="E17" s="93">
        <v>227.899835</v>
      </c>
      <c r="F17" s="94">
        <v>443.83374099999997</v>
      </c>
      <c r="G17" s="93">
        <v>277.87170200000003</v>
      </c>
      <c r="H17" s="94">
        <v>566.02629300000001</v>
      </c>
      <c r="I17" s="93">
        <v>370.456525</v>
      </c>
      <c r="J17" s="91">
        <v>487.66098099999999</v>
      </c>
      <c r="K17" s="91">
        <v>270.63687800000002</v>
      </c>
      <c r="L17" s="92">
        <v>333.57719900000001</v>
      </c>
      <c r="M17" s="93">
        <v>175.72186600000001</v>
      </c>
      <c r="N17" s="94">
        <v>682.40384600000004</v>
      </c>
      <c r="O17" s="93">
        <v>350.791585</v>
      </c>
      <c r="P17" s="94">
        <v>619.54911000000004</v>
      </c>
      <c r="Q17" s="93">
        <v>352.87480099999999</v>
      </c>
      <c r="R17" s="94">
        <v>707.37185499999998</v>
      </c>
      <c r="S17" s="93">
        <v>452.49143199999997</v>
      </c>
      <c r="T17" s="91">
        <v>0</v>
      </c>
      <c r="U17" s="91">
        <v>0</v>
      </c>
    </row>
    <row r="18" spans="1:23" customFormat="1" ht="15" x14ac:dyDescent="0.25">
      <c r="A18" s="16" t="s">
        <v>75</v>
      </c>
      <c r="B18" s="86">
        <v>59.512882999999995</v>
      </c>
      <c r="C18" s="87">
        <v>33.617057999999993</v>
      </c>
      <c r="D18" s="88">
        <v>36.220472999999991</v>
      </c>
      <c r="E18" s="87">
        <v>19.574487999999999</v>
      </c>
      <c r="F18" s="88">
        <v>4.4707240000000006</v>
      </c>
      <c r="G18" s="87">
        <v>1.6571309999999999</v>
      </c>
      <c r="H18" s="88">
        <v>4.522511999999999</v>
      </c>
      <c r="I18" s="87">
        <v>2.1727779999999997</v>
      </c>
      <c r="J18" s="88">
        <v>11.084399999999999</v>
      </c>
      <c r="K18" s="88">
        <v>4.5533369999999991</v>
      </c>
      <c r="L18" s="86">
        <v>8.2791680000000003</v>
      </c>
      <c r="M18" s="87">
        <v>2.3127269999999998</v>
      </c>
      <c r="N18" s="88">
        <v>5.3896199999999999</v>
      </c>
      <c r="O18" s="87">
        <v>1.7468149999999998</v>
      </c>
      <c r="P18" s="88">
        <v>4.41568</v>
      </c>
      <c r="Q18" s="87">
        <v>1.1039829999999999</v>
      </c>
      <c r="R18" s="88">
        <v>2.8244339999999997</v>
      </c>
      <c r="S18" s="87">
        <v>0.82644899999999999</v>
      </c>
      <c r="T18" s="88">
        <v>0.75130399999999997</v>
      </c>
      <c r="U18" s="88">
        <v>0.28547299999999998</v>
      </c>
    </row>
    <row r="19" spans="1:23" customFormat="1" ht="15" x14ac:dyDescent="0.25">
      <c r="A19" s="13" t="s">
        <v>123</v>
      </c>
      <c r="B19" s="89">
        <v>4.7417889999999998</v>
      </c>
      <c r="C19" s="90">
        <v>2.9189029999999998</v>
      </c>
      <c r="D19" s="91">
        <v>0.342721</v>
      </c>
      <c r="E19" s="90">
        <v>9.8222000000000004E-2</v>
      </c>
      <c r="F19" s="91">
        <v>0.26633200000000001</v>
      </c>
      <c r="G19" s="90">
        <v>7.6807E-2</v>
      </c>
      <c r="H19" s="91">
        <v>5.1602000000000002E-2</v>
      </c>
      <c r="I19" s="90">
        <v>1.4222E-2</v>
      </c>
      <c r="J19" s="91">
        <v>0.16295599999999999</v>
      </c>
      <c r="K19" s="91">
        <v>4.3906000000000001E-2</v>
      </c>
      <c r="L19" s="89">
        <v>1.1090139999999999</v>
      </c>
      <c r="M19" s="90">
        <v>0.49270999999999998</v>
      </c>
      <c r="N19" s="91">
        <v>0.31938299999999997</v>
      </c>
      <c r="O19" s="90">
        <v>6.1670999999999997E-2</v>
      </c>
      <c r="P19" s="91">
        <v>0.31294699999999998</v>
      </c>
      <c r="Q19" s="90">
        <v>7.0681999999999995E-2</v>
      </c>
      <c r="R19" s="91">
        <v>0.211115</v>
      </c>
      <c r="S19" s="90">
        <v>5.1041000000000003E-2</v>
      </c>
      <c r="T19" s="91">
        <v>0.19567200000000001</v>
      </c>
      <c r="U19" s="91">
        <v>5.0937999999999997E-2</v>
      </c>
    </row>
    <row r="20" spans="1:23" customFormat="1" ht="15" x14ac:dyDescent="0.25">
      <c r="A20" s="13" t="s">
        <v>124</v>
      </c>
      <c r="B20" s="89">
        <v>8.3149339999999992</v>
      </c>
      <c r="C20" s="90">
        <v>4.9778710000000004</v>
      </c>
      <c r="D20" s="91">
        <v>0.56658900000000001</v>
      </c>
      <c r="E20" s="90">
        <v>0.228655</v>
      </c>
      <c r="F20" s="91">
        <v>0.36224299999999998</v>
      </c>
      <c r="G20" s="90">
        <v>0.109957</v>
      </c>
      <c r="H20" s="91">
        <v>0</v>
      </c>
      <c r="I20" s="90">
        <v>0</v>
      </c>
      <c r="J20" s="91">
        <v>0.120437</v>
      </c>
      <c r="K20" s="91">
        <v>2.9694999999999999E-2</v>
      </c>
      <c r="L20" s="89">
        <v>0.85072499999999995</v>
      </c>
      <c r="M20" s="90">
        <v>0.31236799999999998</v>
      </c>
      <c r="N20" s="91">
        <v>0.13873199999999999</v>
      </c>
      <c r="O20" s="90">
        <v>3.3659000000000001E-2</v>
      </c>
      <c r="P20" s="91">
        <v>0.20286199999999999</v>
      </c>
      <c r="Q20" s="90">
        <v>4.5843000000000002E-2</v>
      </c>
      <c r="R20" s="91">
        <v>0.487207</v>
      </c>
      <c r="S20" s="90">
        <v>0.13541900000000001</v>
      </c>
      <c r="T20" s="91">
        <v>0.36084500000000003</v>
      </c>
      <c r="U20" s="91">
        <v>0.137347</v>
      </c>
    </row>
    <row r="21" spans="1:23" customFormat="1" ht="15" x14ac:dyDescent="0.25">
      <c r="A21" s="13" t="s">
        <v>125</v>
      </c>
      <c r="B21" s="89">
        <v>14.836304</v>
      </c>
      <c r="C21" s="90">
        <v>8.4760050000000007</v>
      </c>
      <c r="D21" s="91">
        <v>3.1082230000000002</v>
      </c>
      <c r="E21" s="90">
        <v>1.3781410000000001</v>
      </c>
      <c r="F21" s="91">
        <v>0.49060199999999998</v>
      </c>
      <c r="G21" s="90">
        <v>0.14870700000000001</v>
      </c>
      <c r="H21" s="91">
        <v>0.31573400000000001</v>
      </c>
      <c r="I21" s="90">
        <v>8.3852999999999997E-2</v>
      </c>
      <c r="J21" s="91">
        <v>0.36299599999999999</v>
      </c>
      <c r="K21" s="91">
        <v>0.102052</v>
      </c>
      <c r="L21" s="89">
        <v>6.4677999999999999E-2</v>
      </c>
      <c r="M21" s="90">
        <v>1.3662000000000001E-2</v>
      </c>
      <c r="N21" s="91">
        <v>0.262824</v>
      </c>
      <c r="O21" s="90">
        <v>5.8573E-2</v>
      </c>
      <c r="P21" s="91">
        <v>0.17325299999999999</v>
      </c>
      <c r="Q21" s="90">
        <v>3.9275999999999998E-2</v>
      </c>
      <c r="R21" s="91">
        <v>0.39900200000000002</v>
      </c>
      <c r="S21" s="90">
        <v>0.10985300000000001</v>
      </c>
      <c r="T21" s="91">
        <v>0.19478699999999999</v>
      </c>
      <c r="U21" s="91">
        <v>9.7187999999999997E-2</v>
      </c>
    </row>
    <row r="22" spans="1:23" customFormat="1" ht="15" x14ac:dyDescent="0.25">
      <c r="A22" s="13" t="s">
        <v>126</v>
      </c>
      <c r="B22" s="89">
        <v>8.5076730000000005</v>
      </c>
      <c r="C22" s="90">
        <v>4.8221869999999996</v>
      </c>
      <c r="D22" s="91">
        <v>2.7194569999999998</v>
      </c>
      <c r="E22" s="90">
        <v>1.5333829999999999</v>
      </c>
      <c r="F22" s="91">
        <v>0.32853700000000002</v>
      </c>
      <c r="G22" s="90">
        <v>0.121521</v>
      </c>
      <c r="H22" s="91">
        <v>0.167964</v>
      </c>
      <c r="I22" s="90">
        <v>0.23640800000000001</v>
      </c>
      <c r="J22" s="91">
        <v>0.50478100000000004</v>
      </c>
      <c r="K22" s="91">
        <v>0.16969200000000001</v>
      </c>
      <c r="L22" s="89">
        <v>0.35561300000000001</v>
      </c>
      <c r="M22" s="90">
        <v>9.0565000000000007E-2</v>
      </c>
      <c r="N22" s="91">
        <v>1.4261600000000001</v>
      </c>
      <c r="O22" s="90">
        <v>0.54947500000000005</v>
      </c>
      <c r="P22" s="91">
        <v>0.1469</v>
      </c>
      <c r="Q22" s="90">
        <v>3.3147999999999997E-2</v>
      </c>
      <c r="R22" s="91">
        <v>0.25989699999999999</v>
      </c>
      <c r="S22" s="90">
        <v>6.3750000000000001E-2</v>
      </c>
      <c r="T22" s="91">
        <v>0</v>
      </c>
      <c r="U22" s="91">
        <v>0</v>
      </c>
    </row>
    <row r="23" spans="1:23" customFormat="1" ht="15" x14ac:dyDescent="0.25">
      <c r="A23" s="13" t="s">
        <v>127</v>
      </c>
      <c r="B23" s="89">
        <v>13.985001</v>
      </c>
      <c r="C23" s="90">
        <v>7.994173</v>
      </c>
      <c r="D23" s="91">
        <v>3.6288849999999999</v>
      </c>
      <c r="E23" s="90">
        <v>2.0571670000000002</v>
      </c>
      <c r="F23" s="91">
        <v>0.57974400000000004</v>
      </c>
      <c r="G23" s="90">
        <v>0.26216699999999998</v>
      </c>
      <c r="H23" s="91">
        <v>0.129967</v>
      </c>
      <c r="I23" s="90">
        <v>7.1400000000000005E-2</v>
      </c>
      <c r="J23" s="91">
        <v>0.757189</v>
      </c>
      <c r="K23" s="91">
        <v>0.27742</v>
      </c>
      <c r="L23" s="89">
        <v>2.0425949999999999</v>
      </c>
      <c r="M23" s="90">
        <v>0.70282900000000004</v>
      </c>
      <c r="N23" s="91">
        <v>1.349316</v>
      </c>
      <c r="O23" s="90">
        <v>0.51423399999999997</v>
      </c>
      <c r="P23" s="91">
        <v>0.88372200000000001</v>
      </c>
      <c r="Q23" s="90">
        <v>0.212252</v>
      </c>
      <c r="R23" s="91">
        <v>0.17785999999999999</v>
      </c>
      <c r="S23" s="90">
        <v>4.0236000000000001E-2</v>
      </c>
      <c r="T23" s="91">
        <v>0</v>
      </c>
      <c r="U23" s="91">
        <v>0</v>
      </c>
    </row>
    <row r="24" spans="1:23" customFormat="1" ht="15" x14ac:dyDescent="0.25">
      <c r="A24" s="13" t="s">
        <v>128</v>
      </c>
      <c r="B24" s="89">
        <v>5.1313300000000002</v>
      </c>
      <c r="C24" s="90">
        <v>2.799004</v>
      </c>
      <c r="D24" s="91">
        <v>7.0010450000000004</v>
      </c>
      <c r="E24" s="90">
        <v>4.023879</v>
      </c>
      <c r="F24" s="91">
        <v>0.43255500000000002</v>
      </c>
      <c r="G24" s="90">
        <v>0.232964</v>
      </c>
      <c r="H24" s="91">
        <v>0.42652000000000001</v>
      </c>
      <c r="I24" s="90">
        <v>0.13414599999999999</v>
      </c>
      <c r="J24" s="91">
        <v>0.923597</v>
      </c>
      <c r="K24" s="91">
        <v>0.42830299999999999</v>
      </c>
      <c r="L24" s="89">
        <v>0.55912600000000001</v>
      </c>
      <c r="M24" s="90">
        <v>0.108263</v>
      </c>
      <c r="N24" s="91">
        <v>7.2813000000000003E-2</v>
      </c>
      <c r="O24" s="90">
        <v>2.1555999999999999E-2</v>
      </c>
      <c r="P24" s="91">
        <v>0.116331</v>
      </c>
      <c r="Q24" s="90">
        <v>2.5909000000000001E-2</v>
      </c>
      <c r="R24" s="91">
        <v>0.158358</v>
      </c>
      <c r="S24" s="90">
        <v>4.4720999999999997E-2</v>
      </c>
      <c r="T24" s="91">
        <v>0</v>
      </c>
      <c r="U24" s="91">
        <v>0</v>
      </c>
    </row>
    <row r="25" spans="1:23" customFormat="1" ht="15" x14ac:dyDescent="0.25">
      <c r="A25" s="13" t="s">
        <v>129</v>
      </c>
      <c r="B25" s="89">
        <v>1.7161919999999999</v>
      </c>
      <c r="C25" s="90">
        <v>0.92049400000000003</v>
      </c>
      <c r="D25" s="91">
        <v>13.997859</v>
      </c>
      <c r="E25" s="90">
        <v>7.8749039999999999</v>
      </c>
      <c r="F25" s="91">
        <v>0.85520700000000005</v>
      </c>
      <c r="G25" s="90">
        <v>0.32393100000000002</v>
      </c>
      <c r="H25" s="91">
        <v>0.32058500000000001</v>
      </c>
      <c r="I25" s="90">
        <v>0.100781</v>
      </c>
      <c r="J25" s="91">
        <v>0.366122</v>
      </c>
      <c r="K25" s="91">
        <v>0.108238</v>
      </c>
      <c r="L25" s="89">
        <v>0.47843599999999997</v>
      </c>
      <c r="M25" s="90">
        <v>0.118324</v>
      </c>
      <c r="N25" s="91">
        <v>0.11734</v>
      </c>
      <c r="O25" s="90">
        <v>2.4101999999999998E-2</v>
      </c>
      <c r="P25" s="91">
        <v>1.354646</v>
      </c>
      <c r="Q25" s="90">
        <v>0.35855799999999999</v>
      </c>
      <c r="R25" s="91">
        <v>0.157085</v>
      </c>
      <c r="S25" s="90">
        <v>3.8550000000000001E-2</v>
      </c>
      <c r="T25" s="91">
        <v>0</v>
      </c>
      <c r="U25" s="91">
        <v>0</v>
      </c>
    </row>
    <row r="26" spans="1:23" customFormat="1" ht="15" x14ac:dyDescent="0.25">
      <c r="A26" s="13" t="s">
        <v>130</v>
      </c>
      <c r="B26" s="89">
        <v>0.24936800000000001</v>
      </c>
      <c r="C26" s="90">
        <v>7.0150000000000004E-2</v>
      </c>
      <c r="D26" s="91">
        <v>1.7159500000000001</v>
      </c>
      <c r="E26" s="90">
        <v>0.88643499999999997</v>
      </c>
      <c r="F26" s="91">
        <v>0.213063</v>
      </c>
      <c r="G26" s="90">
        <v>6.1723E-2</v>
      </c>
      <c r="H26" s="91">
        <v>0.50236000000000003</v>
      </c>
      <c r="I26" s="90">
        <v>0.18588199999999999</v>
      </c>
      <c r="J26" s="91">
        <v>0.73229100000000003</v>
      </c>
      <c r="K26" s="91">
        <v>0.33189999999999997</v>
      </c>
      <c r="L26" s="89">
        <v>0.75376600000000005</v>
      </c>
      <c r="M26" s="90">
        <v>0.120799</v>
      </c>
      <c r="N26" s="91">
        <v>0.83314600000000005</v>
      </c>
      <c r="O26" s="90">
        <v>0.26435399999999998</v>
      </c>
      <c r="P26" s="91">
        <v>0.74750700000000003</v>
      </c>
      <c r="Q26" s="90">
        <v>0.18489700000000001</v>
      </c>
      <c r="R26" s="91">
        <v>0.25620900000000002</v>
      </c>
      <c r="S26" s="90">
        <v>0.112021</v>
      </c>
      <c r="T26" s="91">
        <v>0</v>
      </c>
      <c r="U26" s="91">
        <v>0</v>
      </c>
    </row>
    <row r="27" spans="1:23" customFormat="1" ht="15" x14ac:dyDescent="0.25">
      <c r="A27" s="13" t="s">
        <v>131</v>
      </c>
      <c r="B27" s="89">
        <v>1.185557</v>
      </c>
      <c r="C27" s="90">
        <v>0.40656900000000001</v>
      </c>
      <c r="D27" s="91">
        <v>1.416072</v>
      </c>
      <c r="E27" s="90">
        <v>0.77576800000000001</v>
      </c>
      <c r="F27" s="91">
        <v>0.32611800000000002</v>
      </c>
      <c r="G27" s="90">
        <v>9.2035000000000006E-2</v>
      </c>
      <c r="H27" s="91">
        <v>1.994407</v>
      </c>
      <c r="I27" s="90">
        <v>1.130274</v>
      </c>
      <c r="J27" s="91">
        <v>0.19924700000000001</v>
      </c>
      <c r="K27" s="91">
        <v>5.5879999999999999E-2</v>
      </c>
      <c r="L27" s="89">
        <v>0.21418300000000001</v>
      </c>
      <c r="M27" s="90">
        <v>3.9978E-2</v>
      </c>
      <c r="N27" s="91">
        <v>0.16808200000000001</v>
      </c>
      <c r="O27" s="90">
        <v>3.1810999999999999E-2</v>
      </c>
      <c r="P27" s="91">
        <v>0.260745</v>
      </c>
      <c r="Q27" s="90">
        <v>7.2428999999999993E-2</v>
      </c>
      <c r="R27" s="91">
        <v>0.26497700000000002</v>
      </c>
      <c r="S27" s="90">
        <v>0.101467</v>
      </c>
      <c r="T27" s="91">
        <v>0</v>
      </c>
      <c r="U27" s="91">
        <v>0</v>
      </c>
    </row>
    <row r="28" spans="1:23" customFormat="1" ht="15" x14ac:dyDescent="0.25">
      <c r="A28" s="13" t="s">
        <v>132</v>
      </c>
      <c r="B28" s="89">
        <v>0.64261299999999999</v>
      </c>
      <c r="C28" s="90">
        <v>0.17652499999999999</v>
      </c>
      <c r="D28" s="91">
        <v>0.51991799999999999</v>
      </c>
      <c r="E28" s="90">
        <v>0.29598000000000002</v>
      </c>
      <c r="F28" s="91">
        <v>0.299703</v>
      </c>
      <c r="G28" s="90">
        <v>0.141123</v>
      </c>
      <c r="H28" s="91">
        <v>0.126054</v>
      </c>
      <c r="I28" s="90">
        <v>6.1212000000000003E-2</v>
      </c>
      <c r="J28" s="91">
        <v>1.7194739999999999</v>
      </c>
      <c r="K28" s="91">
        <v>0.80808100000000005</v>
      </c>
      <c r="L28" s="89">
        <v>0.61905500000000002</v>
      </c>
      <c r="M28" s="90">
        <v>0.110069</v>
      </c>
      <c r="N28" s="91">
        <v>0.201297</v>
      </c>
      <c r="O28" s="90">
        <v>4.4946E-2</v>
      </c>
      <c r="P28" s="91">
        <v>4.9297000000000001E-2</v>
      </c>
      <c r="Q28" s="90">
        <v>1.248E-2</v>
      </c>
      <c r="R28" s="91">
        <v>0.315724</v>
      </c>
      <c r="S28" s="90">
        <v>8.4357000000000001E-2</v>
      </c>
      <c r="T28" s="91">
        <v>0</v>
      </c>
      <c r="U28" s="91">
        <v>0</v>
      </c>
    </row>
    <row r="29" spans="1:23" customFormat="1" ht="15" x14ac:dyDescent="0.25">
      <c r="A29" s="13" t="s">
        <v>133</v>
      </c>
      <c r="B29" s="89">
        <v>0.12329900000000001</v>
      </c>
      <c r="C29" s="90">
        <v>3.3278000000000002E-2</v>
      </c>
      <c r="D29" s="91">
        <v>0.36112899999999998</v>
      </c>
      <c r="E29" s="90">
        <v>0.13316700000000001</v>
      </c>
      <c r="F29" s="91">
        <v>5.5525999999999999E-2</v>
      </c>
      <c r="G29" s="90">
        <v>1.4208999999999999E-2</v>
      </c>
      <c r="H29" s="91">
        <v>0.28379500000000002</v>
      </c>
      <c r="I29" s="90">
        <v>7.6975000000000002E-2</v>
      </c>
      <c r="J29" s="91">
        <v>3.9413619999999998</v>
      </c>
      <c r="K29" s="91">
        <v>1.641354</v>
      </c>
      <c r="L29" s="89">
        <v>0.49206699999999998</v>
      </c>
      <c r="M29" s="90">
        <v>8.5882E-2</v>
      </c>
      <c r="N29" s="91">
        <v>0.42976300000000001</v>
      </c>
      <c r="O29" s="90">
        <v>0.129001</v>
      </c>
      <c r="P29" s="91">
        <v>0.11251899999999999</v>
      </c>
      <c r="Q29" s="90">
        <v>3.5061000000000002E-2</v>
      </c>
      <c r="R29" s="91">
        <v>9.8552000000000001E-2</v>
      </c>
      <c r="S29" s="90">
        <v>2.5708000000000002E-2</v>
      </c>
      <c r="T29" s="91">
        <v>0</v>
      </c>
      <c r="U29" s="91">
        <v>0</v>
      </c>
    </row>
    <row r="30" spans="1:23" customFormat="1" ht="15" x14ac:dyDescent="0.25">
      <c r="A30" s="14" t="s">
        <v>134</v>
      </c>
      <c r="B30" s="92">
        <v>7.8823000000000004E-2</v>
      </c>
      <c r="C30" s="93">
        <v>2.1898999999999998E-2</v>
      </c>
      <c r="D30" s="94">
        <v>0.84262499999999996</v>
      </c>
      <c r="E30" s="93">
        <v>0.28878700000000002</v>
      </c>
      <c r="F30" s="94">
        <v>0.26109399999999999</v>
      </c>
      <c r="G30" s="93">
        <v>7.1986999999999995E-2</v>
      </c>
      <c r="H30" s="94">
        <v>0.20352400000000001</v>
      </c>
      <c r="I30" s="93">
        <v>7.7625E-2</v>
      </c>
      <c r="J30" s="92">
        <v>1.2939480000000001</v>
      </c>
      <c r="K30" s="94">
        <v>0.55681599999999998</v>
      </c>
      <c r="L30" s="92">
        <v>0.73990999999999996</v>
      </c>
      <c r="M30" s="93">
        <v>0.11727799999999999</v>
      </c>
      <c r="N30" s="94">
        <v>7.0763999999999994E-2</v>
      </c>
      <c r="O30" s="93">
        <v>1.3433E-2</v>
      </c>
      <c r="P30" s="94">
        <v>5.4951E-2</v>
      </c>
      <c r="Q30" s="93">
        <v>1.3448E-2</v>
      </c>
      <c r="R30" s="94">
        <v>3.8448000000000003E-2</v>
      </c>
      <c r="S30" s="93">
        <v>1.9325999999999999E-2</v>
      </c>
      <c r="T30" s="92">
        <v>0</v>
      </c>
      <c r="U30" s="94">
        <v>0</v>
      </c>
    </row>
    <row r="31" spans="1:23" ht="5.0999999999999996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x14ac:dyDescent="0.2">
      <c r="A32" s="66" t="s">
        <v>102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x14ac:dyDescent="0.25">
      <c r="A33" s="7" t="s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x14ac:dyDescent="0.25">
      <c r="A34" s="6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x14ac:dyDescent="0.25">
      <c r="A35" s="6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x14ac:dyDescent="0.25">
      <c r="A36" s="6" t="s">
        <v>25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</sheetData>
  <mergeCells count="11">
    <mergeCell ref="T3:U3"/>
    <mergeCell ref="J3:K3"/>
    <mergeCell ref="L3:M3"/>
    <mergeCell ref="N3:O3"/>
    <mergeCell ref="P3:Q3"/>
    <mergeCell ref="R3:S3"/>
    <mergeCell ref="A3:A4"/>
    <mergeCell ref="B3:C3"/>
    <mergeCell ref="D3:E3"/>
    <mergeCell ref="F3:G3"/>
    <mergeCell ref="H3:I3"/>
  </mergeCells>
  <pageMargins left="0.70866141732283472" right="0.27559055118110237" top="1.299212598425197" bottom="0.55118110236220474" header="0.31496062992125984" footer="0.31496062992125984"/>
  <pageSetup paperSize="9" scale="74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Algodão em Pluma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7611F-08AB-40AB-A36D-A5CAB18E8B08}">
  <sheetPr>
    <pageSetUpPr fitToPage="1"/>
  </sheetPr>
  <dimension ref="A1:ANQ598"/>
  <sheetViews>
    <sheetView showGridLines="0" zoomScale="96" zoomScaleNormal="96" zoomScaleSheetLayoutView="96" workbookViewId="0">
      <selection activeCell="A16" sqref="A1:XFD1048576"/>
    </sheetView>
  </sheetViews>
  <sheetFormatPr defaultColWidth="9.140625" defaultRowHeight="12.75" x14ac:dyDescent="0.25"/>
  <cols>
    <col min="1" max="1" width="17.85546875" style="1" customWidth="1"/>
    <col min="2" max="2" width="9.140625" style="1" customWidth="1"/>
    <col min="3" max="3" width="7" style="1" bestFit="1" customWidth="1"/>
    <col min="4" max="4" width="8.5703125" style="1" bestFit="1" customWidth="1"/>
    <col min="5" max="5" width="7" style="1" bestFit="1" customWidth="1"/>
    <col min="6" max="6" width="8.5703125" style="1" bestFit="1" customWidth="1"/>
    <col min="7" max="7" width="7" style="1" bestFit="1" customWidth="1"/>
    <col min="8" max="21" width="8.5703125" style="1" bestFit="1" customWidth="1"/>
    <col min="22" max="22" width="7.85546875" style="1" customWidth="1"/>
    <col min="23" max="23" width="9.5703125" style="1" bestFit="1" customWidth="1"/>
    <col min="24" max="16384" width="9.140625" style="1"/>
  </cols>
  <sheetData>
    <row r="1" spans="1:1057" x14ac:dyDescent="0.25">
      <c r="A1" s="35" t="s">
        <v>85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057" s="18" customFormat="1" ht="15" x14ac:dyDescent="0.25"/>
    <row r="3" spans="1:1057" s="18" customFormat="1" ht="18.75" customHeight="1" x14ac:dyDescent="0.25">
      <c r="A3" s="130" t="s">
        <v>28</v>
      </c>
      <c r="B3" s="125">
        <v>2017</v>
      </c>
      <c r="C3" s="129"/>
      <c r="D3" s="128">
        <v>2018</v>
      </c>
      <c r="E3" s="129"/>
      <c r="F3" s="125">
        <v>2019</v>
      </c>
      <c r="G3" s="129"/>
      <c r="H3" s="125">
        <v>2020</v>
      </c>
      <c r="I3" s="129"/>
      <c r="J3" s="128">
        <v>2021</v>
      </c>
      <c r="K3" s="129"/>
      <c r="L3" s="128">
        <v>2022</v>
      </c>
      <c r="M3" s="129"/>
      <c r="N3" s="125">
        <v>2023</v>
      </c>
      <c r="O3" s="129"/>
      <c r="P3" s="128">
        <v>2024</v>
      </c>
      <c r="Q3" s="129"/>
      <c r="R3" s="125">
        <v>2025</v>
      </c>
      <c r="S3" s="129"/>
      <c r="T3" s="125">
        <v>2026</v>
      </c>
      <c r="U3" s="132"/>
    </row>
    <row r="4" spans="1:1057" s="11" customFormat="1" ht="18.75" customHeight="1" x14ac:dyDescent="0.25">
      <c r="A4" s="131"/>
      <c r="B4" s="31" t="s">
        <v>83</v>
      </c>
      <c r="C4" s="32" t="s">
        <v>84</v>
      </c>
      <c r="D4" s="31" t="s">
        <v>83</v>
      </c>
      <c r="E4" s="32" t="s">
        <v>84</v>
      </c>
      <c r="F4" s="31" t="s">
        <v>83</v>
      </c>
      <c r="G4" s="32" t="s">
        <v>84</v>
      </c>
      <c r="H4" s="31" t="s">
        <v>83</v>
      </c>
      <c r="I4" s="32" t="s">
        <v>84</v>
      </c>
      <c r="J4" s="31" t="s">
        <v>83</v>
      </c>
      <c r="K4" s="32" t="s">
        <v>84</v>
      </c>
      <c r="L4" s="31" t="s">
        <v>83</v>
      </c>
      <c r="M4" s="32" t="s">
        <v>84</v>
      </c>
      <c r="N4" s="31" t="s">
        <v>83</v>
      </c>
      <c r="O4" s="32" t="s">
        <v>84</v>
      </c>
      <c r="P4" s="31" t="s">
        <v>83</v>
      </c>
      <c r="Q4" s="32" t="s">
        <v>84</v>
      </c>
      <c r="R4" s="31" t="s">
        <v>83</v>
      </c>
      <c r="S4" s="32" t="s">
        <v>84</v>
      </c>
      <c r="T4" s="31" t="s">
        <v>83</v>
      </c>
      <c r="U4" s="31" t="s">
        <v>84</v>
      </c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  <c r="IX4" s="18"/>
      <c r="IY4" s="18"/>
      <c r="IZ4" s="18"/>
      <c r="JA4" s="18"/>
      <c r="JB4" s="18"/>
      <c r="JC4" s="18"/>
      <c r="JD4" s="18"/>
      <c r="JE4" s="18"/>
      <c r="JF4" s="18"/>
      <c r="JG4" s="18"/>
      <c r="JH4" s="18"/>
      <c r="JI4" s="18"/>
      <c r="JJ4" s="18"/>
      <c r="JK4" s="18"/>
      <c r="JL4" s="18"/>
      <c r="JM4" s="18"/>
      <c r="JN4" s="18"/>
      <c r="JO4" s="18"/>
      <c r="JP4" s="18"/>
      <c r="JQ4" s="18"/>
      <c r="JR4" s="18"/>
      <c r="JS4" s="18"/>
      <c r="JT4" s="18"/>
      <c r="JU4" s="18"/>
      <c r="JV4" s="18"/>
      <c r="JW4" s="18"/>
      <c r="JX4" s="18"/>
      <c r="JY4" s="18"/>
      <c r="JZ4" s="18"/>
      <c r="KA4" s="18"/>
      <c r="KB4" s="18"/>
      <c r="KC4" s="18"/>
      <c r="KD4" s="18"/>
      <c r="KE4" s="18"/>
      <c r="KF4" s="18"/>
      <c r="KG4" s="18"/>
      <c r="KH4" s="18"/>
      <c r="KI4" s="18"/>
      <c r="KJ4" s="18"/>
      <c r="KK4" s="18"/>
      <c r="KL4" s="18"/>
      <c r="KM4" s="18"/>
      <c r="KN4" s="18"/>
      <c r="KO4" s="18"/>
      <c r="KP4" s="18"/>
      <c r="KQ4" s="18"/>
      <c r="KR4" s="18"/>
      <c r="KS4" s="18"/>
      <c r="KT4" s="18"/>
      <c r="KU4" s="18"/>
      <c r="KV4" s="18"/>
      <c r="KW4" s="18"/>
      <c r="KX4" s="18"/>
      <c r="KY4" s="18"/>
      <c r="KZ4" s="18"/>
      <c r="LA4" s="18"/>
      <c r="LB4" s="18"/>
      <c r="LC4" s="18"/>
      <c r="LD4" s="18"/>
      <c r="LE4" s="18"/>
      <c r="LF4" s="18"/>
      <c r="LG4" s="18"/>
      <c r="LH4" s="18"/>
      <c r="LI4" s="18"/>
      <c r="LJ4" s="18"/>
      <c r="LK4" s="18"/>
      <c r="LL4" s="18"/>
      <c r="LM4" s="18"/>
      <c r="LN4" s="18"/>
      <c r="LO4" s="18"/>
      <c r="LP4" s="18"/>
      <c r="LQ4" s="18"/>
      <c r="LR4" s="18"/>
      <c r="LS4" s="18"/>
      <c r="LT4" s="18"/>
      <c r="LU4" s="18"/>
      <c r="LV4" s="18"/>
      <c r="LW4" s="18"/>
      <c r="LX4" s="18"/>
      <c r="LY4" s="18"/>
      <c r="LZ4" s="18"/>
      <c r="MA4" s="18"/>
      <c r="MB4" s="18"/>
      <c r="MC4" s="18"/>
      <c r="MD4" s="18"/>
      <c r="ME4" s="18"/>
      <c r="MF4" s="18"/>
      <c r="MG4" s="18"/>
      <c r="MH4" s="18"/>
      <c r="MI4" s="18"/>
      <c r="MJ4" s="18"/>
      <c r="MK4" s="18"/>
      <c r="ML4" s="18"/>
      <c r="MM4" s="18"/>
      <c r="MN4" s="18"/>
      <c r="MO4" s="18"/>
      <c r="MP4" s="18"/>
      <c r="MQ4" s="18"/>
      <c r="MR4" s="18"/>
      <c r="MS4" s="18"/>
      <c r="MT4" s="18"/>
      <c r="MU4" s="18"/>
      <c r="MV4" s="18"/>
      <c r="MW4" s="18"/>
      <c r="MX4" s="18"/>
      <c r="MY4" s="18"/>
      <c r="MZ4" s="18"/>
      <c r="NA4" s="18"/>
      <c r="NB4" s="18"/>
      <c r="NC4" s="18"/>
      <c r="ND4" s="18"/>
      <c r="NE4" s="18"/>
      <c r="NF4" s="18"/>
      <c r="NG4" s="18"/>
      <c r="NH4" s="18"/>
      <c r="NI4" s="18"/>
      <c r="NJ4" s="18"/>
      <c r="NK4" s="18"/>
      <c r="NL4" s="18"/>
      <c r="NM4" s="18"/>
      <c r="NN4" s="18"/>
      <c r="NO4" s="18"/>
      <c r="NP4" s="18"/>
      <c r="NQ4" s="18"/>
      <c r="NR4" s="18"/>
      <c r="NS4" s="18"/>
      <c r="NT4" s="18"/>
      <c r="NU4" s="18"/>
      <c r="NV4" s="18"/>
      <c r="NW4" s="18"/>
      <c r="NX4" s="18"/>
      <c r="NY4" s="18"/>
      <c r="NZ4" s="18"/>
      <c r="OA4" s="18"/>
      <c r="OB4" s="18"/>
      <c r="OC4" s="18"/>
      <c r="OD4" s="18"/>
      <c r="OE4" s="18"/>
      <c r="OF4" s="18"/>
      <c r="OG4" s="18"/>
      <c r="OH4" s="18"/>
      <c r="OI4" s="18"/>
      <c r="OJ4" s="18"/>
      <c r="OK4" s="18"/>
      <c r="OL4" s="18"/>
      <c r="OM4" s="18"/>
      <c r="ON4" s="18"/>
      <c r="OO4" s="18"/>
      <c r="OP4" s="18"/>
      <c r="OQ4" s="18"/>
      <c r="OR4" s="18"/>
      <c r="OS4" s="18"/>
      <c r="OT4" s="18"/>
      <c r="OU4" s="18"/>
      <c r="OV4" s="18"/>
      <c r="OW4" s="18"/>
      <c r="OX4" s="18"/>
      <c r="OY4" s="18"/>
      <c r="OZ4" s="18"/>
      <c r="PA4" s="18"/>
      <c r="PB4" s="18"/>
      <c r="PC4" s="18"/>
      <c r="PD4" s="18"/>
      <c r="PE4" s="18"/>
      <c r="PF4" s="18"/>
      <c r="PG4" s="18"/>
      <c r="PH4" s="18"/>
      <c r="PI4" s="18"/>
      <c r="PJ4" s="18"/>
      <c r="PK4" s="18"/>
      <c r="PL4" s="18"/>
      <c r="PM4" s="18"/>
      <c r="PN4" s="18"/>
      <c r="PO4" s="18"/>
      <c r="PP4" s="18"/>
      <c r="PQ4" s="18"/>
      <c r="PR4" s="18"/>
      <c r="PS4" s="18"/>
      <c r="PT4" s="18"/>
      <c r="PU4" s="18"/>
      <c r="PV4" s="18"/>
      <c r="PW4" s="18"/>
      <c r="PX4" s="18"/>
      <c r="PY4" s="18"/>
      <c r="PZ4" s="18"/>
      <c r="QA4" s="18"/>
      <c r="QB4" s="18"/>
      <c r="QC4" s="18"/>
      <c r="QD4" s="18"/>
      <c r="QE4" s="18"/>
      <c r="QF4" s="18"/>
      <c r="QG4" s="18"/>
      <c r="QH4" s="18"/>
      <c r="QI4" s="18"/>
      <c r="QJ4" s="18"/>
      <c r="QK4" s="18"/>
      <c r="QL4" s="18"/>
      <c r="QM4" s="18"/>
      <c r="QN4" s="18"/>
      <c r="QO4" s="18"/>
      <c r="QP4" s="18"/>
      <c r="QQ4" s="18"/>
      <c r="QR4" s="18"/>
      <c r="QS4" s="18"/>
      <c r="QT4" s="18"/>
      <c r="QU4" s="18"/>
      <c r="QV4" s="18"/>
      <c r="QW4" s="18"/>
      <c r="QX4" s="18"/>
      <c r="QY4" s="18"/>
      <c r="QZ4" s="18"/>
      <c r="RA4" s="18"/>
      <c r="RB4" s="18"/>
      <c r="RC4" s="18"/>
      <c r="RD4" s="18"/>
      <c r="RE4" s="18"/>
      <c r="RF4" s="18"/>
      <c r="RG4" s="18"/>
      <c r="RH4" s="18"/>
      <c r="RI4" s="18"/>
      <c r="RJ4" s="18"/>
      <c r="RK4" s="18"/>
      <c r="RL4" s="18"/>
      <c r="RM4" s="18"/>
      <c r="RN4" s="18"/>
      <c r="RO4" s="18"/>
      <c r="RP4" s="18"/>
      <c r="RQ4" s="18"/>
      <c r="RR4" s="18"/>
      <c r="RS4" s="18"/>
      <c r="RT4" s="18"/>
      <c r="RU4" s="18"/>
      <c r="RV4" s="18"/>
      <c r="RW4" s="18"/>
      <c r="RX4" s="18"/>
      <c r="RY4" s="18"/>
      <c r="RZ4" s="18"/>
      <c r="SA4" s="18"/>
      <c r="SB4" s="18"/>
      <c r="SC4" s="18"/>
      <c r="SD4" s="18"/>
      <c r="SE4" s="18"/>
      <c r="SF4" s="18"/>
      <c r="SG4" s="18"/>
      <c r="SH4" s="18"/>
      <c r="SI4" s="18"/>
      <c r="SJ4" s="18"/>
      <c r="SK4" s="18"/>
      <c r="SL4" s="18"/>
      <c r="SM4" s="18"/>
      <c r="SN4" s="18"/>
      <c r="SO4" s="18"/>
      <c r="SP4" s="18"/>
      <c r="SQ4" s="18"/>
      <c r="SR4" s="18"/>
      <c r="SS4" s="18"/>
      <c r="ST4" s="18"/>
      <c r="SU4" s="18"/>
      <c r="SV4" s="18"/>
      <c r="SW4" s="18"/>
      <c r="SX4" s="18"/>
      <c r="SY4" s="18"/>
      <c r="SZ4" s="18"/>
      <c r="TA4" s="18"/>
      <c r="TB4" s="18"/>
      <c r="TC4" s="18"/>
      <c r="TD4" s="18"/>
      <c r="TE4" s="18"/>
      <c r="TF4" s="18"/>
      <c r="TG4" s="18"/>
      <c r="TH4" s="18"/>
      <c r="TI4" s="18"/>
      <c r="TJ4" s="18"/>
      <c r="TK4" s="18"/>
      <c r="TL4" s="18"/>
      <c r="TM4" s="18"/>
      <c r="TN4" s="18"/>
      <c r="TO4" s="18"/>
      <c r="TP4" s="18"/>
      <c r="TQ4" s="18"/>
      <c r="TR4" s="18"/>
      <c r="TS4" s="18"/>
      <c r="TT4" s="18"/>
      <c r="TU4" s="18"/>
      <c r="TV4" s="18"/>
      <c r="TW4" s="18"/>
      <c r="TX4" s="18"/>
      <c r="TY4" s="18"/>
      <c r="TZ4" s="18"/>
      <c r="UA4" s="18"/>
      <c r="UB4" s="18"/>
      <c r="UC4" s="18"/>
      <c r="UD4" s="18"/>
      <c r="UE4" s="18"/>
      <c r="UF4" s="18"/>
      <c r="UG4" s="18"/>
      <c r="UH4" s="18"/>
      <c r="UI4" s="18"/>
      <c r="UJ4" s="18"/>
      <c r="UK4" s="18"/>
      <c r="UL4" s="18"/>
      <c r="UM4" s="18"/>
      <c r="UN4" s="18"/>
      <c r="UO4" s="18"/>
      <c r="UP4" s="18"/>
      <c r="UQ4" s="18"/>
      <c r="UR4" s="18"/>
      <c r="US4" s="18"/>
      <c r="UT4" s="18"/>
      <c r="UU4" s="18"/>
      <c r="UV4" s="18"/>
      <c r="UW4" s="18"/>
      <c r="UX4" s="18"/>
      <c r="UY4" s="18"/>
      <c r="UZ4" s="18"/>
      <c r="VA4" s="18"/>
      <c r="VB4" s="18"/>
      <c r="VC4" s="18"/>
      <c r="VD4" s="18"/>
      <c r="VE4" s="18"/>
      <c r="VF4" s="18"/>
      <c r="VG4" s="18"/>
      <c r="VH4" s="18"/>
      <c r="VI4" s="18"/>
      <c r="VJ4" s="18"/>
      <c r="VK4" s="18"/>
      <c r="VL4" s="18"/>
      <c r="VM4" s="18"/>
      <c r="VN4" s="18"/>
      <c r="VO4" s="18"/>
      <c r="VP4" s="18"/>
      <c r="VQ4" s="18"/>
      <c r="VR4" s="18"/>
      <c r="VS4" s="18"/>
      <c r="VT4" s="18"/>
      <c r="VU4" s="18"/>
      <c r="VV4" s="18"/>
      <c r="VW4" s="18"/>
      <c r="VX4" s="18"/>
      <c r="VY4" s="18"/>
      <c r="VZ4" s="18"/>
      <c r="WA4" s="18"/>
      <c r="WB4" s="18"/>
      <c r="WC4" s="18"/>
      <c r="WD4" s="18"/>
      <c r="WE4" s="18"/>
      <c r="WF4" s="18"/>
      <c r="WG4" s="18"/>
      <c r="WH4" s="18"/>
      <c r="WI4" s="18"/>
      <c r="WJ4" s="18"/>
      <c r="WK4" s="18"/>
      <c r="WL4" s="18"/>
      <c r="WM4" s="18"/>
      <c r="WN4" s="18"/>
      <c r="WO4" s="18"/>
      <c r="WP4" s="18"/>
      <c r="WQ4" s="18"/>
      <c r="WR4" s="18"/>
      <c r="WS4" s="18"/>
      <c r="WT4" s="18"/>
      <c r="WU4" s="18"/>
      <c r="WV4" s="18"/>
      <c r="WW4" s="18"/>
      <c r="WX4" s="18"/>
      <c r="WY4" s="18"/>
      <c r="WZ4" s="18"/>
      <c r="XA4" s="18"/>
      <c r="XB4" s="18"/>
      <c r="XC4" s="18"/>
      <c r="XD4" s="18"/>
      <c r="XE4" s="18"/>
      <c r="XF4" s="18"/>
      <c r="XG4" s="18"/>
      <c r="XH4" s="18"/>
      <c r="XI4" s="18"/>
      <c r="XJ4" s="18"/>
      <c r="XK4" s="18"/>
      <c r="XL4" s="18"/>
      <c r="XM4" s="18"/>
      <c r="XN4" s="18"/>
      <c r="XO4" s="18"/>
      <c r="XP4" s="18"/>
      <c r="XQ4" s="18"/>
      <c r="XR4" s="18"/>
      <c r="XS4" s="18"/>
      <c r="XT4" s="18"/>
      <c r="XU4" s="18"/>
      <c r="XV4" s="18"/>
      <c r="XW4" s="18"/>
      <c r="XX4" s="18"/>
      <c r="XY4" s="18"/>
      <c r="XZ4" s="18"/>
      <c r="YA4" s="18"/>
      <c r="YB4" s="18"/>
      <c r="YC4" s="18"/>
      <c r="YD4" s="18"/>
      <c r="YE4" s="18"/>
      <c r="YF4" s="18"/>
      <c r="YG4" s="18"/>
      <c r="YH4" s="18"/>
      <c r="YI4" s="18"/>
      <c r="YJ4" s="18"/>
      <c r="YK4" s="18"/>
      <c r="YL4" s="18"/>
      <c r="YM4" s="18"/>
      <c r="YN4" s="18"/>
      <c r="YO4" s="18"/>
      <c r="YP4" s="18"/>
      <c r="YQ4" s="18"/>
      <c r="YR4" s="18"/>
      <c r="YS4" s="18"/>
      <c r="YT4" s="18"/>
      <c r="YU4" s="18"/>
      <c r="YV4" s="18"/>
      <c r="YW4" s="18"/>
      <c r="YX4" s="18"/>
      <c r="YY4" s="18"/>
      <c r="YZ4" s="18"/>
      <c r="ZA4" s="18"/>
      <c r="ZB4" s="18"/>
      <c r="ZC4" s="18"/>
      <c r="ZD4" s="18"/>
      <c r="ZE4" s="18"/>
      <c r="ZF4" s="18"/>
      <c r="ZG4" s="18"/>
      <c r="ZH4" s="18"/>
      <c r="ZI4" s="18"/>
      <c r="ZJ4" s="18"/>
      <c r="ZK4" s="18"/>
      <c r="ZL4" s="18"/>
      <c r="ZM4" s="18"/>
      <c r="ZN4" s="18"/>
      <c r="ZO4" s="18"/>
      <c r="ZP4" s="18"/>
      <c r="ZQ4" s="18"/>
      <c r="ZR4" s="18"/>
      <c r="ZS4" s="18"/>
      <c r="ZT4" s="18"/>
      <c r="ZU4" s="18"/>
      <c r="ZV4" s="18"/>
      <c r="ZW4" s="18"/>
      <c r="ZX4" s="18"/>
      <c r="ZY4" s="18"/>
      <c r="ZZ4" s="18"/>
      <c r="AAA4" s="18"/>
      <c r="AAB4" s="18"/>
      <c r="AAC4" s="18"/>
      <c r="AAD4" s="18"/>
      <c r="AAE4" s="18"/>
      <c r="AAF4" s="18"/>
      <c r="AAG4" s="18"/>
      <c r="AAH4" s="18"/>
      <c r="AAI4" s="18"/>
      <c r="AAJ4" s="18"/>
      <c r="AAK4" s="18"/>
      <c r="AAL4" s="18"/>
      <c r="AAM4" s="18"/>
      <c r="AAN4" s="18"/>
      <c r="AAO4" s="18"/>
      <c r="AAP4" s="18"/>
      <c r="AAQ4" s="18"/>
      <c r="AAR4" s="18"/>
      <c r="AAS4" s="18"/>
      <c r="AAT4" s="18"/>
      <c r="AAU4" s="18"/>
      <c r="AAV4" s="18"/>
      <c r="AAW4" s="18"/>
      <c r="AAX4" s="18"/>
      <c r="AAY4" s="18"/>
      <c r="AAZ4" s="18"/>
      <c r="ABA4" s="18"/>
      <c r="ABB4" s="18"/>
      <c r="ABC4" s="18"/>
      <c r="ABD4" s="18"/>
      <c r="ABE4" s="18"/>
      <c r="ABF4" s="18"/>
      <c r="ABG4" s="18"/>
      <c r="ABH4" s="18"/>
      <c r="ABI4" s="18"/>
      <c r="ABJ4" s="18"/>
      <c r="ABK4" s="18"/>
      <c r="ABL4" s="18"/>
      <c r="ABM4" s="18"/>
      <c r="ABN4" s="18"/>
      <c r="ABO4" s="18"/>
      <c r="ABP4" s="18"/>
      <c r="ABQ4" s="18"/>
      <c r="ABR4" s="18"/>
      <c r="ABS4" s="18"/>
      <c r="ABT4" s="18"/>
      <c r="ABU4" s="18"/>
      <c r="ABV4" s="18"/>
      <c r="ABW4" s="18"/>
      <c r="ABX4" s="18"/>
      <c r="ABY4" s="18"/>
      <c r="ABZ4" s="18"/>
      <c r="ACA4" s="18"/>
      <c r="ACB4" s="18"/>
      <c r="ACC4" s="18"/>
      <c r="ACD4" s="18"/>
      <c r="ACE4" s="18"/>
      <c r="ACF4" s="18"/>
      <c r="ACG4" s="18"/>
      <c r="ACH4" s="18"/>
      <c r="ACI4" s="18"/>
      <c r="ACJ4" s="18"/>
      <c r="ACK4" s="18"/>
      <c r="ACL4" s="18"/>
      <c r="ACM4" s="18"/>
      <c r="ACN4" s="18"/>
      <c r="ACO4" s="18"/>
      <c r="ACP4" s="18"/>
      <c r="ACQ4" s="18"/>
      <c r="ACR4" s="18"/>
      <c r="ACS4" s="18"/>
      <c r="ACT4" s="18"/>
      <c r="ACU4" s="18"/>
      <c r="ACV4" s="18"/>
      <c r="ACW4" s="18"/>
      <c r="ACX4" s="18"/>
      <c r="ACY4" s="18"/>
      <c r="ACZ4" s="18"/>
      <c r="ADA4" s="18"/>
      <c r="ADB4" s="18"/>
      <c r="ADC4" s="18"/>
      <c r="ADD4" s="18"/>
      <c r="ADE4" s="18"/>
      <c r="ADF4" s="18"/>
      <c r="ADG4" s="18"/>
      <c r="ADH4" s="18"/>
      <c r="ADI4" s="18"/>
      <c r="ADJ4" s="18"/>
      <c r="ADK4" s="18"/>
      <c r="ADL4" s="18"/>
      <c r="ADM4" s="18"/>
      <c r="ADN4" s="18"/>
      <c r="ADO4" s="18"/>
      <c r="ADP4" s="18"/>
      <c r="ADQ4" s="18"/>
      <c r="ADR4" s="18"/>
      <c r="ADS4" s="18"/>
      <c r="ADT4" s="18"/>
      <c r="ADU4" s="18"/>
      <c r="ADV4" s="18"/>
      <c r="ADW4" s="18"/>
      <c r="ADX4" s="18"/>
      <c r="ADY4" s="18"/>
      <c r="ADZ4" s="18"/>
      <c r="AEA4" s="18"/>
      <c r="AEB4" s="18"/>
      <c r="AEC4" s="18"/>
      <c r="AED4" s="18"/>
      <c r="AEE4" s="18"/>
      <c r="AEF4" s="18"/>
      <c r="AEG4" s="18"/>
      <c r="AEH4" s="18"/>
      <c r="AEI4" s="18"/>
      <c r="AEJ4" s="18"/>
      <c r="AEK4" s="18"/>
      <c r="AEL4" s="18"/>
      <c r="AEM4" s="18"/>
      <c r="AEN4" s="18"/>
      <c r="AEO4" s="18"/>
      <c r="AEP4" s="18"/>
      <c r="AEQ4" s="18"/>
      <c r="AER4" s="18"/>
      <c r="AES4" s="18"/>
      <c r="AET4" s="18"/>
      <c r="AEU4" s="18"/>
      <c r="AEV4" s="18"/>
      <c r="AEW4" s="18"/>
      <c r="AEX4" s="18"/>
      <c r="AEY4" s="18"/>
      <c r="AEZ4" s="18"/>
      <c r="AFA4" s="18"/>
      <c r="AFB4" s="18"/>
      <c r="AFC4" s="18"/>
      <c r="AFD4" s="18"/>
      <c r="AFE4" s="18"/>
      <c r="AFF4" s="18"/>
      <c r="AFG4" s="18"/>
      <c r="AFH4" s="18"/>
      <c r="AFI4" s="18"/>
      <c r="AFJ4" s="18"/>
      <c r="AFK4" s="18"/>
      <c r="AFL4" s="18"/>
      <c r="AFM4" s="18"/>
      <c r="AFN4" s="18"/>
      <c r="AFO4" s="18"/>
      <c r="AFP4" s="18"/>
      <c r="AFQ4" s="18"/>
      <c r="AFR4" s="18"/>
      <c r="AFS4" s="18"/>
      <c r="AFT4" s="18"/>
      <c r="AFU4" s="18"/>
      <c r="AFV4" s="18"/>
      <c r="AFW4" s="18"/>
      <c r="AFX4" s="18"/>
      <c r="AFY4" s="18"/>
      <c r="AFZ4" s="18"/>
      <c r="AGA4" s="18"/>
      <c r="AGB4" s="18"/>
      <c r="AGC4" s="18"/>
      <c r="AGD4" s="18"/>
      <c r="AGE4" s="18"/>
      <c r="AGF4" s="18"/>
      <c r="AGG4" s="18"/>
      <c r="AGH4" s="18"/>
      <c r="AGI4" s="18"/>
      <c r="AGJ4" s="18"/>
      <c r="AGK4" s="18"/>
      <c r="AGL4" s="18"/>
      <c r="AGM4" s="18"/>
      <c r="AGN4" s="18"/>
      <c r="AGO4" s="18"/>
      <c r="AGP4" s="18"/>
      <c r="AGQ4" s="18"/>
      <c r="AGR4" s="18"/>
      <c r="AGS4" s="18"/>
      <c r="AGT4" s="18"/>
      <c r="AGU4" s="18"/>
      <c r="AGV4" s="18"/>
      <c r="AGW4" s="18"/>
      <c r="AGX4" s="18"/>
      <c r="AGY4" s="18"/>
      <c r="AGZ4" s="18"/>
      <c r="AHA4" s="18"/>
      <c r="AHB4" s="18"/>
      <c r="AHC4" s="18"/>
      <c r="AHD4" s="18"/>
      <c r="AHE4" s="18"/>
      <c r="AHF4" s="18"/>
      <c r="AHG4" s="18"/>
      <c r="AHH4" s="18"/>
      <c r="AHI4" s="18"/>
      <c r="AHJ4" s="18"/>
      <c r="AHK4" s="18"/>
      <c r="AHL4" s="18"/>
      <c r="AHM4" s="18"/>
      <c r="AHN4" s="18"/>
      <c r="AHO4" s="18"/>
      <c r="AHP4" s="18"/>
      <c r="AHQ4" s="18"/>
      <c r="AHR4" s="18"/>
      <c r="AHS4" s="18"/>
      <c r="AHT4" s="18"/>
      <c r="AHU4" s="18"/>
      <c r="AHV4" s="18"/>
      <c r="AHW4" s="18"/>
      <c r="AHX4" s="18"/>
      <c r="AHY4" s="18"/>
      <c r="AHZ4" s="18"/>
      <c r="AIA4" s="18"/>
      <c r="AIB4" s="18"/>
      <c r="AIC4" s="18"/>
      <c r="AID4" s="18"/>
      <c r="AIE4" s="18"/>
      <c r="AIF4" s="18"/>
      <c r="AIG4" s="18"/>
      <c r="AIH4" s="18"/>
      <c r="AII4" s="18"/>
      <c r="AIJ4" s="18"/>
      <c r="AIK4" s="18"/>
      <c r="AIL4" s="18"/>
      <c r="AIM4" s="18"/>
      <c r="AIN4" s="18"/>
      <c r="AIO4" s="18"/>
      <c r="AIP4" s="18"/>
      <c r="AIQ4" s="18"/>
      <c r="AIR4" s="18"/>
      <c r="AIS4" s="18"/>
      <c r="AIT4" s="18"/>
      <c r="AIU4" s="18"/>
      <c r="AIV4" s="18"/>
      <c r="AIW4" s="18"/>
      <c r="AIX4" s="18"/>
      <c r="AIY4" s="18"/>
      <c r="AIZ4" s="18"/>
      <c r="AJA4" s="18"/>
      <c r="AJB4" s="18"/>
      <c r="AJC4" s="18"/>
      <c r="AJD4" s="18"/>
      <c r="AJE4" s="18"/>
      <c r="AJF4" s="18"/>
      <c r="AJG4" s="18"/>
      <c r="AJH4" s="18"/>
      <c r="AJI4" s="18"/>
      <c r="AJJ4" s="18"/>
      <c r="AJK4" s="18"/>
      <c r="AJL4" s="18"/>
      <c r="AJM4" s="18"/>
      <c r="AJN4" s="18"/>
      <c r="AJO4" s="18"/>
      <c r="AJP4" s="18"/>
      <c r="AJQ4" s="18"/>
      <c r="AJR4" s="18"/>
      <c r="AJS4" s="18"/>
      <c r="AJT4" s="18"/>
      <c r="AJU4" s="18"/>
      <c r="AJV4" s="18"/>
      <c r="AJW4" s="18"/>
      <c r="AJX4" s="18"/>
      <c r="AJY4" s="18"/>
      <c r="AJZ4" s="18"/>
      <c r="AKA4" s="18"/>
      <c r="AKB4" s="18"/>
      <c r="AKC4" s="18"/>
      <c r="AKD4" s="18"/>
      <c r="AKE4" s="18"/>
      <c r="AKF4" s="18"/>
      <c r="AKG4" s="18"/>
      <c r="AKH4" s="18"/>
      <c r="AKI4" s="18"/>
      <c r="AKJ4" s="18"/>
      <c r="AKK4" s="18"/>
      <c r="AKL4" s="18"/>
      <c r="AKM4" s="18"/>
      <c r="AKN4" s="18"/>
      <c r="AKO4" s="18"/>
      <c r="AKP4" s="18"/>
      <c r="AKQ4" s="18"/>
      <c r="AKR4" s="18"/>
      <c r="AKS4" s="18"/>
      <c r="AKT4" s="18"/>
      <c r="AKU4" s="18"/>
      <c r="AKV4" s="18"/>
      <c r="AKW4" s="18"/>
      <c r="AKX4" s="18"/>
      <c r="AKY4" s="18"/>
      <c r="AKZ4" s="18"/>
      <c r="ALA4" s="18"/>
      <c r="ALB4" s="18"/>
      <c r="ALC4" s="18"/>
      <c r="ALD4" s="18"/>
      <c r="ALE4" s="18"/>
      <c r="ALF4" s="18"/>
      <c r="ALG4" s="18"/>
      <c r="ALH4" s="18"/>
      <c r="ALI4" s="18"/>
      <c r="ALJ4" s="18"/>
      <c r="ALK4" s="18"/>
      <c r="ALL4" s="18"/>
      <c r="ALM4" s="18"/>
      <c r="ALN4" s="18"/>
      <c r="ALO4" s="18"/>
      <c r="ALP4" s="18"/>
      <c r="ALQ4" s="18"/>
      <c r="ALR4" s="18"/>
      <c r="ALS4" s="18"/>
      <c r="ALT4" s="18"/>
      <c r="ALU4" s="18"/>
      <c r="ALV4" s="18"/>
      <c r="ALW4" s="18"/>
      <c r="ALX4" s="18"/>
      <c r="ALY4" s="18"/>
      <c r="ALZ4" s="18"/>
      <c r="AMA4" s="18"/>
      <c r="AMB4" s="18"/>
      <c r="AMC4" s="18"/>
      <c r="AMD4" s="18"/>
      <c r="AME4" s="18"/>
      <c r="AMF4" s="18"/>
      <c r="AMG4" s="18"/>
      <c r="AMH4" s="18"/>
      <c r="AMI4" s="18"/>
      <c r="AMJ4" s="18"/>
      <c r="AMK4" s="18"/>
      <c r="AML4" s="18"/>
      <c r="AMM4" s="18"/>
      <c r="AMN4" s="18"/>
      <c r="AMO4" s="18"/>
      <c r="AMP4" s="18"/>
      <c r="AMQ4" s="18"/>
      <c r="AMR4" s="18"/>
      <c r="AMS4" s="18"/>
      <c r="AMT4" s="18"/>
      <c r="AMU4" s="18"/>
      <c r="AMV4" s="18"/>
      <c r="AMW4" s="18"/>
      <c r="AMX4" s="18"/>
      <c r="AMY4" s="18"/>
      <c r="AMZ4" s="18"/>
      <c r="ANA4" s="18"/>
      <c r="ANB4" s="18"/>
      <c r="ANC4" s="18"/>
      <c r="AND4" s="18"/>
      <c r="ANE4" s="18"/>
      <c r="ANF4" s="18"/>
      <c r="ANG4" s="18"/>
      <c r="ANH4" s="18"/>
      <c r="ANI4" s="18"/>
      <c r="ANJ4" s="18"/>
      <c r="ANK4" s="18"/>
      <c r="ANL4" s="18"/>
      <c r="ANM4" s="18"/>
      <c r="ANN4" s="18"/>
      <c r="ANO4" s="18"/>
      <c r="ANP4" s="18"/>
      <c r="ANQ4" s="18"/>
    </row>
    <row r="5" spans="1:1057" s="18" customFormat="1" ht="15" x14ac:dyDescent="0.25">
      <c r="A5" s="19" t="s">
        <v>103</v>
      </c>
      <c r="B5" s="98">
        <v>132.393486</v>
      </c>
      <c r="C5" s="99">
        <v>82.953819999999993</v>
      </c>
      <c r="D5" s="100">
        <v>523.49520800000005</v>
      </c>
      <c r="E5" s="99">
        <v>302.98166199999997</v>
      </c>
      <c r="F5" s="100">
        <v>820.44595100000004</v>
      </c>
      <c r="G5" s="99">
        <v>501.72549500000002</v>
      </c>
      <c r="H5" s="100">
        <v>1016.738478</v>
      </c>
      <c r="I5" s="99">
        <v>658.75230599999998</v>
      </c>
      <c r="J5" s="100">
        <v>983.23528099999999</v>
      </c>
      <c r="K5" s="100">
        <v>583.05925300000001</v>
      </c>
      <c r="L5" s="98">
        <v>1082.7560350000001</v>
      </c>
      <c r="M5" s="99">
        <v>521.49973799999998</v>
      </c>
      <c r="N5" s="100">
        <v>1495.9728950000001</v>
      </c>
      <c r="O5" s="99">
        <v>774.237436</v>
      </c>
      <c r="P5" s="100">
        <v>1730.6030559999999</v>
      </c>
      <c r="Q5" s="99">
        <v>924.69482900000003</v>
      </c>
      <c r="R5" s="100">
        <v>819.80221100000006</v>
      </c>
      <c r="S5" s="99">
        <v>507.34669200000002</v>
      </c>
      <c r="T5" s="100">
        <v>472.05981800000001</v>
      </c>
      <c r="U5" s="100">
        <v>311.23819800000001</v>
      </c>
    </row>
    <row r="6" spans="1:1057" s="18" customFormat="1" ht="15" x14ac:dyDescent="0.25">
      <c r="A6" s="19" t="s">
        <v>104</v>
      </c>
      <c r="B6" s="101">
        <v>268.67822100000001</v>
      </c>
      <c r="C6" s="102">
        <v>166.17093299999999</v>
      </c>
      <c r="D6" s="103">
        <v>252.05362299999999</v>
      </c>
      <c r="E6" s="102">
        <v>146.555036</v>
      </c>
      <c r="F6" s="103">
        <v>355.60473999999999</v>
      </c>
      <c r="G6" s="102">
        <v>217.16512399999999</v>
      </c>
      <c r="H6" s="103">
        <v>518.79202899999996</v>
      </c>
      <c r="I6" s="102">
        <v>339.24004000000002</v>
      </c>
      <c r="J6" s="103">
        <v>570.58344199999999</v>
      </c>
      <c r="K6" s="103">
        <v>339.61375500000003</v>
      </c>
      <c r="L6" s="101">
        <v>546.79535199999998</v>
      </c>
      <c r="M6" s="102">
        <v>269.46313900000001</v>
      </c>
      <c r="N6" s="103">
        <v>384.981314</v>
      </c>
      <c r="O6" s="102">
        <v>202.29153700000001</v>
      </c>
      <c r="P6" s="103">
        <v>1010.476184</v>
      </c>
      <c r="Q6" s="102">
        <v>539.23150499999997</v>
      </c>
      <c r="R6" s="103">
        <v>705.16945699999997</v>
      </c>
      <c r="S6" s="102">
        <v>426.32984399999998</v>
      </c>
      <c r="T6" s="103">
        <v>151.98972699999999</v>
      </c>
      <c r="U6" s="103">
        <v>97.955258999999998</v>
      </c>
    </row>
    <row r="7" spans="1:1057" s="18" customFormat="1" ht="15" x14ac:dyDescent="0.25">
      <c r="A7" s="19" t="s">
        <v>105</v>
      </c>
      <c r="B7" s="101">
        <v>144.688085</v>
      </c>
      <c r="C7" s="102">
        <v>87.629078000000007</v>
      </c>
      <c r="D7" s="103">
        <v>163.013272</v>
      </c>
      <c r="E7" s="102">
        <v>93.210097000000005</v>
      </c>
      <c r="F7" s="103">
        <v>308.88446599999997</v>
      </c>
      <c r="G7" s="102">
        <v>189.895489</v>
      </c>
      <c r="H7" s="103">
        <v>314.00593600000002</v>
      </c>
      <c r="I7" s="102">
        <v>211.738201</v>
      </c>
      <c r="J7" s="103">
        <v>430.62185399999998</v>
      </c>
      <c r="K7" s="103">
        <v>261.72185400000001</v>
      </c>
      <c r="L7" s="101">
        <v>489.97112800000002</v>
      </c>
      <c r="M7" s="102">
        <v>240.57238699999999</v>
      </c>
      <c r="N7" s="103">
        <v>389.54747400000002</v>
      </c>
      <c r="O7" s="102">
        <v>206.441283</v>
      </c>
      <c r="P7" s="103">
        <v>610.67337099999997</v>
      </c>
      <c r="Q7" s="102">
        <v>327.14836600000001</v>
      </c>
      <c r="R7" s="103">
        <v>791.59100100000001</v>
      </c>
      <c r="S7" s="102">
        <v>485.30653599999999</v>
      </c>
      <c r="T7" s="103">
        <v>209.06020000000001</v>
      </c>
      <c r="U7" s="103">
        <v>137.930598</v>
      </c>
    </row>
    <row r="8" spans="1:1057" s="18" customFormat="1" ht="15" x14ac:dyDescent="0.25">
      <c r="A8" s="19" t="s">
        <v>106</v>
      </c>
      <c r="B8" s="101">
        <v>78.151128</v>
      </c>
      <c r="C8" s="102">
        <v>48.843967999999997</v>
      </c>
      <c r="D8" s="103">
        <v>62.334584</v>
      </c>
      <c r="E8" s="102">
        <v>36.856946999999998</v>
      </c>
      <c r="F8" s="103">
        <v>180.905744</v>
      </c>
      <c r="G8" s="102">
        <v>113.03675800000001</v>
      </c>
      <c r="H8" s="103">
        <v>420.72354999999999</v>
      </c>
      <c r="I8" s="102">
        <v>285.35096199999998</v>
      </c>
      <c r="J8" s="103">
        <v>317.119889</v>
      </c>
      <c r="K8" s="103">
        <v>191.21508</v>
      </c>
      <c r="L8" s="101">
        <v>483.32829700000002</v>
      </c>
      <c r="M8" s="102">
        <v>245.123771</v>
      </c>
      <c r="N8" s="103">
        <v>162.50561500000001</v>
      </c>
      <c r="O8" s="102">
        <v>88.302200999999997</v>
      </c>
      <c r="P8" s="103">
        <v>520.39723500000002</v>
      </c>
      <c r="Q8" s="102">
        <v>289.30340899999999</v>
      </c>
      <c r="R8" s="103">
        <v>785.010941</v>
      </c>
      <c r="S8" s="102">
        <v>489.466185</v>
      </c>
      <c r="T8" s="103">
        <v>120.563486</v>
      </c>
      <c r="U8" s="103">
        <v>80.809227000000007</v>
      </c>
    </row>
    <row r="9" spans="1:1057" s="18" customFormat="1" ht="15" x14ac:dyDescent="0.25">
      <c r="A9" s="19" t="s">
        <v>107</v>
      </c>
      <c r="B9" s="101">
        <v>187.42551599999999</v>
      </c>
      <c r="C9" s="102">
        <v>113.490036</v>
      </c>
      <c r="D9" s="103">
        <v>117.729074</v>
      </c>
      <c r="E9" s="102">
        <v>68.195550999999995</v>
      </c>
      <c r="F9" s="103">
        <v>238.43658500000001</v>
      </c>
      <c r="G9" s="102">
        <v>146.7808</v>
      </c>
      <c r="H9" s="103">
        <v>359.931895</v>
      </c>
      <c r="I9" s="102">
        <v>239.45722699999999</v>
      </c>
      <c r="J9" s="103">
        <v>472.37879199999998</v>
      </c>
      <c r="K9" s="103">
        <v>265.84948400000002</v>
      </c>
      <c r="L9" s="101">
        <v>461.60586699999999</v>
      </c>
      <c r="M9" s="102">
        <v>220.940541</v>
      </c>
      <c r="N9" s="103">
        <v>253.58019899999999</v>
      </c>
      <c r="O9" s="102">
        <v>136.76665600000001</v>
      </c>
      <c r="P9" s="103">
        <v>460.86925500000001</v>
      </c>
      <c r="Q9" s="102">
        <v>249.06811500000001</v>
      </c>
      <c r="R9" s="103">
        <v>692.63369999999998</v>
      </c>
      <c r="S9" s="102">
        <v>423.88905199999999</v>
      </c>
      <c r="T9" s="103">
        <v>205.25326799999999</v>
      </c>
      <c r="U9" s="103">
        <v>131.630529</v>
      </c>
    </row>
    <row r="10" spans="1:1057" s="18" customFormat="1" ht="15" x14ac:dyDescent="0.25">
      <c r="A10" s="19" t="s">
        <v>108</v>
      </c>
      <c r="B10" s="101">
        <v>284.54230799999999</v>
      </c>
      <c r="C10" s="102">
        <v>170.58768699999999</v>
      </c>
      <c r="D10" s="103">
        <v>252.05776700000001</v>
      </c>
      <c r="E10" s="102">
        <v>141.262845</v>
      </c>
      <c r="F10" s="103">
        <v>334.65311100000002</v>
      </c>
      <c r="G10" s="102">
        <v>201.791236</v>
      </c>
      <c r="H10" s="103">
        <v>307.58214400000003</v>
      </c>
      <c r="I10" s="102">
        <v>202.34290799999999</v>
      </c>
      <c r="J10" s="103">
        <v>298.89146099999999</v>
      </c>
      <c r="K10" s="103">
        <v>172.93015199999999</v>
      </c>
      <c r="L10" s="101">
        <v>266.86318799999998</v>
      </c>
      <c r="M10" s="102">
        <v>127.91059</v>
      </c>
      <c r="N10" s="103">
        <v>185.92789999999999</v>
      </c>
      <c r="O10" s="102">
        <v>97.233072000000007</v>
      </c>
      <c r="P10" s="103">
        <v>296.030822</v>
      </c>
      <c r="Q10" s="102">
        <v>156.96285900000001</v>
      </c>
      <c r="R10" s="103">
        <v>281.40810299999998</v>
      </c>
      <c r="S10" s="102">
        <v>171.93872300000001</v>
      </c>
      <c r="T10" s="103">
        <v>76.332819999999998</v>
      </c>
      <c r="U10" s="103">
        <v>49.202933999999999</v>
      </c>
    </row>
    <row r="11" spans="1:1057" s="18" customFormat="1" ht="15" x14ac:dyDescent="0.25">
      <c r="A11" s="19" t="s">
        <v>109</v>
      </c>
      <c r="B11" s="101">
        <v>8.423</v>
      </c>
      <c r="C11" s="102">
        <v>5.0654409999999999</v>
      </c>
      <c r="D11" s="103">
        <v>5.9575459999999998</v>
      </c>
      <c r="E11" s="102">
        <v>3.464893</v>
      </c>
      <c r="F11" s="103">
        <v>66.085792999999995</v>
      </c>
      <c r="G11" s="102">
        <v>40.095944000000003</v>
      </c>
      <c r="H11" s="103">
        <v>9.294295</v>
      </c>
      <c r="I11" s="102">
        <v>6.2677860000000001</v>
      </c>
      <c r="J11" s="103">
        <v>8.30396</v>
      </c>
      <c r="K11" s="103">
        <v>5.0617150000000004</v>
      </c>
      <c r="L11" s="101">
        <v>65.771034999999998</v>
      </c>
      <c r="M11" s="102">
        <v>26.347645</v>
      </c>
      <c r="N11" s="103">
        <v>20.646321</v>
      </c>
      <c r="O11" s="102">
        <v>11.65089</v>
      </c>
      <c r="P11" s="103">
        <v>184.372108</v>
      </c>
      <c r="Q11" s="102">
        <v>100.905807</v>
      </c>
      <c r="R11" s="103">
        <v>386.37378799999999</v>
      </c>
      <c r="S11" s="102">
        <v>236.69988900000001</v>
      </c>
      <c r="T11" s="103">
        <v>100.42526599999999</v>
      </c>
      <c r="U11" s="103">
        <v>65.788351000000006</v>
      </c>
    </row>
    <row r="12" spans="1:1057" s="18" customFormat="1" ht="15" x14ac:dyDescent="0.25">
      <c r="A12" s="19" t="s">
        <v>110</v>
      </c>
      <c r="B12" s="101">
        <v>77.318405999999996</v>
      </c>
      <c r="C12" s="102">
        <v>47.708404999999999</v>
      </c>
      <c r="D12" s="103">
        <v>91.756155000000007</v>
      </c>
      <c r="E12" s="102">
        <v>52.391697999999998</v>
      </c>
      <c r="F12" s="103">
        <v>147.283165</v>
      </c>
      <c r="G12" s="102">
        <v>87.42259</v>
      </c>
      <c r="H12" s="103">
        <v>129.42958200000001</v>
      </c>
      <c r="I12" s="102">
        <v>83.085856000000007</v>
      </c>
      <c r="J12" s="103">
        <v>107.19832100000001</v>
      </c>
      <c r="K12" s="103">
        <v>67.522530000000003</v>
      </c>
      <c r="L12" s="101">
        <v>123.668644</v>
      </c>
      <c r="M12" s="102">
        <v>70.302446000000003</v>
      </c>
      <c r="N12" s="103">
        <v>91.617840999999999</v>
      </c>
      <c r="O12" s="102">
        <v>50.990932000000001</v>
      </c>
      <c r="P12" s="103">
        <v>127.657275</v>
      </c>
      <c r="Q12" s="102">
        <v>69.681488000000002</v>
      </c>
      <c r="R12" s="103">
        <v>144.378715</v>
      </c>
      <c r="S12" s="102">
        <v>85.637709000000001</v>
      </c>
      <c r="T12" s="103">
        <v>41.133540000000004</v>
      </c>
      <c r="U12" s="103">
        <v>24.962219999999999</v>
      </c>
    </row>
    <row r="13" spans="1:1057" s="18" customFormat="1" ht="15" x14ac:dyDescent="0.25">
      <c r="A13" s="19" t="s">
        <v>111</v>
      </c>
      <c r="B13" s="101">
        <v>79.798541</v>
      </c>
      <c r="C13" s="102">
        <v>50.328175999999999</v>
      </c>
      <c r="D13" s="103">
        <v>93.612307000000001</v>
      </c>
      <c r="E13" s="102">
        <v>55.594968000000001</v>
      </c>
      <c r="F13" s="103">
        <v>76.232904000000005</v>
      </c>
      <c r="G13" s="102">
        <v>45.528208999999997</v>
      </c>
      <c r="H13" s="103">
        <v>77.608536000000001</v>
      </c>
      <c r="I13" s="102">
        <v>49.962108000000001</v>
      </c>
      <c r="J13" s="103">
        <v>129.41612699999999</v>
      </c>
      <c r="K13" s="103">
        <v>75.579841999999999</v>
      </c>
      <c r="L13" s="101">
        <v>79.334423000000001</v>
      </c>
      <c r="M13" s="102">
        <v>38.733075999999997</v>
      </c>
      <c r="N13" s="103">
        <v>42.062334999999997</v>
      </c>
      <c r="O13" s="102">
        <v>22.041551999999999</v>
      </c>
      <c r="P13" s="103">
        <v>72.513977999999994</v>
      </c>
      <c r="Q13" s="102">
        <v>37.702855999999997</v>
      </c>
      <c r="R13" s="103">
        <v>67.030530999999996</v>
      </c>
      <c r="S13" s="102">
        <v>40.008132000000003</v>
      </c>
      <c r="T13" s="103">
        <v>10.630309</v>
      </c>
      <c r="U13" s="103">
        <v>6.8468030000000004</v>
      </c>
    </row>
    <row r="14" spans="1:1057" s="18" customFormat="1" ht="15" x14ac:dyDescent="0.25">
      <c r="A14" s="19" t="s">
        <v>112</v>
      </c>
      <c r="B14" s="101">
        <v>0</v>
      </c>
      <c r="C14" s="102">
        <v>0</v>
      </c>
      <c r="D14" s="103">
        <v>0</v>
      </c>
      <c r="E14" s="102">
        <v>0</v>
      </c>
      <c r="F14" s="103">
        <v>0</v>
      </c>
      <c r="G14" s="102">
        <v>0</v>
      </c>
      <c r="H14" s="103">
        <v>0</v>
      </c>
      <c r="I14" s="102">
        <v>0</v>
      </c>
      <c r="J14" s="103">
        <v>0</v>
      </c>
      <c r="K14" s="103">
        <v>0</v>
      </c>
      <c r="L14" s="101">
        <v>0</v>
      </c>
      <c r="M14" s="102">
        <v>0</v>
      </c>
      <c r="N14" s="103">
        <v>8.0589739999999992</v>
      </c>
      <c r="O14" s="102">
        <v>4.5646490000000002</v>
      </c>
      <c r="P14" s="103">
        <v>56.012700000000002</v>
      </c>
      <c r="Q14" s="102">
        <v>31.867773</v>
      </c>
      <c r="R14" s="103">
        <v>152.22971200000001</v>
      </c>
      <c r="S14" s="102">
        <v>95.938826000000006</v>
      </c>
      <c r="T14" s="103">
        <v>26.235094</v>
      </c>
      <c r="U14" s="103">
        <v>16.925899999999999</v>
      </c>
    </row>
    <row r="15" spans="1:1057" s="18" customFormat="1" ht="15" x14ac:dyDescent="0.25">
      <c r="A15" s="19" t="s">
        <v>113</v>
      </c>
      <c r="B15" s="101">
        <v>38.994354999999999</v>
      </c>
      <c r="C15" s="102">
        <v>24.03303</v>
      </c>
      <c r="D15" s="103">
        <v>40.045735000000001</v>
      </c>
      <c r="E15" s="102">
        <v>22.942792000000001</v>
      </c>
      <c r="F15" s="103">
        <v>39.656377999999997</v>
      </c>
      <c r="G15" s="102">
        <v>24.042134999999998</v>
      </c>
      <c r="H15" s="103">
        <v>29.508500999999999</v>
      </c>
      <c r="I15" s="102">
        <v>18.757088</v>
      </c>
      <c r="J15" s="103">
        <v>27.560309</v>
      </c>
      <c r="K15" s="103">
        <v>16.522130000000001</v>
      </c>
      <c r="L15" s="101">
        <v>26.683676999999999</v>
      </c>
      <c r="M15" s="102">
        <v>14.386221000000001</v>
      </c>
      <c r="N15" s="103">
        <v>10.802903000000001</v>
      </c>
      <c r="O15" s="102">
        <v>5.7986199999999997</v>
      </c>
      <c r="P15" s="103">
        <v>31.760704</v>
      </c>
      <c r="Q15" s="102">
        <v>16.819718000000002</v>
      </c>
      <c r="R15" s="103">
        <v>31.736270000000001</v>
      </c>
      <c r="S15" s="102">
        <v>19.582540999999999</v>
      </c>
      <c r="T15" s="103">
        <v>5.691211</v>
      </c>
      <c r="U15" s="103">
        <v>3.5713110000000001</v>
      </c>
    </row>
    <row r="16" spans="1:1057" s="18" customFormat="1" ht="15" x14ac:dyDescent="0.25">
      <c r="A16" s="19" t="s">
        <v>114</v>
      </c>
      <c r="B16" s="101">
        <v>11.097504000000001</v>
      </c>
      <c r="C16" s="102">
        <v>7.9586069999999998</v>
      </c>
      <c r="D16" s="103">
        <v>10.498277</v>
      </c>
      <c r="E16" s="102">
        <v>7.4367320000000001</v>
      </c>
      <c r="F16" s="103">
        <v>13.803248999999999</v>
      </c>
      <c r="G16" s="102">
        <v>11.134743</v>
      </c>
      <c r="H16" s="103">
        <v>8.4169070000000001</v>
      </c>
      <c r="I16" s="102">
        <v>6.5933710000000003</v>
      </c>
      <c r="J16" s="103">
        <v>7.6433</v>
      </c>
      <c r="K16" s="103">
        <v>5.4477460000000004</v>
      </c>
      <c r="L16" s="101">
        <v>15.298933</v>
      </c>
      <c r="M16" s="102">
        <v>12.331231000000001</v>
      </c>
      <c r="N16" s="103">
        <v>9.0493500000000004</v>
      </c>
      <c r="O16" s="102">
        <v>7.6741149999999996</v>
      </c>
      <c r="P16" s="103">
        <v>10.611649999999999</v>
      </c>
      <c r="Q16" s="102">
        <v>8.020467</v>
      </c>
      <c r="R16" s="103">
        <v>10.456428000000001</v>
      </c>
      <c r="S16" s="102">
        <v>8.5736450000000008</v>
      </c>
      <c r="T16" s="103">
        <v>1.7342089999999999</v>
      </c>
      <c r="U16" s="103">
        <v>1.2344679999999999</v>
      </c>
    </row>
    <row r="17" spans="1:89" s="18" customFormat="1" ht="15" x14ac:dyDescent="0.25">
      <c r="A17" s="19" t="s">
        <v>115</v>
      </c>
      <c r="B17" s="101">
        <v>1.0314760000000001</v>
      </c>
      <c r="C17" s="102">
        <v>0.61475500000000005</v>
      </c>
      <c r="D17" s="103">
        <v>0.56085499999999999</v>
      </c>
      <c r="E17" s="102">
        <v>0.29241600000000001</v>
      </c>
      <c r="F17" s="103">
        <v>0.22587299999999999</v>
      </c>
      <c r="G17" s="102">
        <v>0.122624</v>
      </c>
      <c r="H17" s="103">
        <v>0.165603</v>
      </c>
      <c r="I17" s="102">
        <v>9.6304000000000001E-2</v>
      </c>
      <c r="J17" s="103">
        <v>0</v>
      </c>
      <c r="K17" s="103">
        <v>0</v>
      </c>
      <c r="L17" s="101">
        <v>0</v>
      </c>
      <c r="M17" s="102">
        <v>0</v>
      </c>
      <c r="N17" s="103">
        <v>1.480073</v>
      </c>
      <c r="O17" s="102">
        <v>0.77286299999999997</v>
      </c>
      <c r="P17" s="103">
        <v>11.154604000000001</v>
      </c>
      <c r="Q17" s="102">
        <v>6.0463620000000002</v>
      </c>
      <c r="R17" s="103">
        <v>19.148959999999999</v>
      </c>
      <c r="S17" s="102">
        <v>12.03241</v>
      </c>
      <c r="T17" s="103">
        <v>4.0625390000000001</v>
      </c>
      <c r="U17" s="103">
        <v>2.583367</v>
      </c>
    </row>
    <row r="18" spans="1:89" s="18" customFormat="1" ht="15" x14ac:dyDescent="0.25">
      <c r="A18" s="19" t="s">
        <v>116</v>
      </c>
      <c r="B18" s="101">
        <v>0</v>
      </c>
      <c r="C18" s="102">
        <v>0</v>
      </c>
      <c r="D18" s="103">
        <v>1.956512</v>
      </c>
      <c r="E18" s="102">
        <v>1.1446190000000001</v>
      </c>
      <c r="F18" s="103">
        <v>2.7521260000000001</v>
      </c>
      <c r="G18" s="102">
        <v>1.6341969999999999</v>
      </c>
      <c r="H18" s="103">
        <v>0.195351</v>
      </c>
      <c r="I18" s="102">
        <v>0.12307</v>
      </c>
      <c r="J18" s="103">
        <v>2.9059870000000001</v>
      </c>
      <c r="K18" s="103">
        <v>1.890687</v>
      </c>
      <c r="L18" s="101">
        <v>4.8446509999999998</v>
      </c>
      <c r="M18" s="102">
        <v>1.992237</v>
      </c>
      <c r="N18" s="103">
        <v>0</v>
      </c>
      <c r="O18" s="102">
        <v>0</v>
      </c>
      <c r="P18" s="103">
        <v>9.1303710000000002</v>
      </c>
      <c r="Q18" s="102">
        <v>4.9962270000000002</v>
      </c>
      <c r="R18" s="103">
        <v>7.2009850000000002</v>
      </c>
      <c r="S18" s="102">
        <v>4.5820850000000002</v>
      </c>
      <c r="T18" s="103">
        <v>2.311366</v>
      </c>
      <c r="U18" s="103">
        <v>1.5151220000000001</v>
      </c>
    </row>
    <row r="19" spans="1:89" s="18" customFormat="1" ht="15" x14ac:dyDescent="0.25">
      <c r="A19" s="19" t="s">
        <v>117</v>
      </c>
      <c r="B19" s="101">
        <v>7.513293</v>
      </c>
      <c r="C19" s="102">
        <v>5.323061</v>
      </c>
      <c r="D19" s="103">
        <v>9.154242</v>
      </c>
      <c r="E19" s="102">
        <v>5.406568</v>
      </c>
      <c r="F19" s="103">
        <v>9.5012319999999999</v>
      </c>
      <c r="G19" s="102">
        <v>5.5585490000000002</v>
      </c>
      <c r="H19" s="103">
        <v>4.7456110000000002</v>
      </c>
      <c r="I19" s="102">
        <v>2.8656839999999999</v>
      </c>
      <c r="J19" s="103">
        <v>6.2807890000000004</v>
      </c>
      <c r="K19" s="103">
        <v>3.81176</v>
      </c>
      <c r="L19" s="101">
        <v>4.7216519999999997</v>
      </c>
      <c r="M19" s="102">
        <v>2.390666</v>
      </c>
      <c r="N19" s="103">
        <v>3.6009159999999998</v>
      </c>
      <c r="O19" s="102">
        <v>1.990275</v>
      </c>
      <c r="P19" s="103">
        <v>3.9468860000000001</v>
      </c>
      <c r="Q19" s="102">
        <v>2.1014490000000001</v>
      </c>
      <c r="R19" s="103">
        <v>2.8802110000000001</v>
      </c>
      <c r="S19" s="102">
        <v>1.837629</v>
      </c>
      <c r="T19" s="103">
        <v>0.56998499999999996</v>
      </c>
      <c r="U19" s="103">
        <v>0.39783299999999999</v>
      </c>
    </row>
    <row r="20" spans="1:89" s="18" customFormat="1" ht="15" x14ac:dyDescent="0.25">
      <c r="A20" s="19" t="s">
        <v>118</v>
      </c>
      <c r="B20" s="101">
        <v>9.8406260000000003</v>
      </c>
      <c r="C20" s="102">
        <v>6.1595639999999996</v>
      </c>
      <c r="D20" s="103">
        <v>9.5912729999999993</v>
      </c>
      <c r="E20" s="102">
        <v>5.7210140000000003</v>
      </c>
      <c r="F20" s="103">
        <v>13.922783000000001</v>
      </c>
      <c r="G20" s="102">
        <v>8.3566070000000003</v>
      </c>
      <c r="H20" s="103">
        <v>6.6519779999999997</v>
      </c>
      <c r="I20" s="102">
        <v>4.2890790000000001</v>
      </c>
      <c r="J20" s="103">
        <v>15.879111999999999</v>
      </c>
      <c r="K20" s="103">
        <v>9.4186359999999993</v>
      </c>
      <c r="L20" s="101">
        <v>10.765311000000001</v>
      </c>
      <c r="M20" s="102">
        <v>5.3725540000000001</v>
      </c>
      <c r="N20" s="103">
        <v>4.9266009999999998</v>
      </c>
      <c r="O20" s="102">
        <v>2.5935999999999999</v>
      </c>
      <c r="P20" s="103">
        <v>3.6288079999999998</v>
      </c>
      <c r="Q20" s="102">
        <v>1.9041520000000001</v>
      </c>
      <c r="R20" s="103">
        <v>2.8607369999999999</v>
      </c>
      <c r="S20" s="102">
        <v>1.751647</v>
      </c>
      <c r="T20" s="103">
        <v>0.147899</v>
      </c>
      <c r="U20" s="103">
        <v>9.9886000000000003E-2</v>
      </c>
    </row>
    <row r="21" spans="1:89" s="18" customFormat="1" ht="15" x14ac:dyDescent="0.25">
      <c r="A21" s="19" t="s">
        <v>119</v>
      </c>
      <c r="B21" s="101">
        <v>0</v>
      </c>
      <c r="C21" s="102">
        <v>0</v>
      </c>
      <c r="D21" s="103">
        <v>0.16672600000000001</v>
      </c>
      <c r="E21" s="102">
        <v>0.102157</v>
      </c>
      <c r="F21" s="103">
        <v>0</v>
      </c>
      <c r="G21" s="102">
        <v>0</v>
      </c>
      <c r="H21" s="103">
        <v>9.132968</v>
      </c>
      <c r="I21" s="102">
        <v>6.8046699999999998</v>
      </c>
      <c r="J21" s="103">
        <v>17.521628</v>
      </c>
      <c r="K21" s="103">
        <v>10.005691000000001</v>
      </c>
      <c r="L21" s="101">
        <v>0.192937</v>
      </c>
      <c r="M21" s="102">
        <v>0.12539600000000001</v>
      </c>
      <c r="N21" s="103">
        <v>0</v>
      </c>
      <c r="O21" s="102">
        <v>0</v>
      </c>
      <c r="P21" s="103">
        <v>3.5764399999999998</v>
      </c>
      <c r="Q21" s="102">
        <v>1.897956</v>
      </c>
      <c r="R21" s="103">
        <v>4.7495859999999999</v>
      </c>
      <c r="S21" s="102">
        <v>3.01858</v>
      </c>
      <c r="T21" s="103">
        <v>1.9071800000000001</v>
      </c>
      <c r="U21" s="103">
        <v>1.19543</v>
      </c>
    </row>
    <row r="22" spans="1:89" s="18" customFormat="1" ht="15" x14ac:dyDescent="0.25">
      <c r="A22" s="19" t="s">
        <v>120</v>
      </c>
      <c r="B22" s="101">
        <v>9.6577900000000003</v>
      </c>
      <c r="C22" s="102">
        <v>6.182696</v>
      </c>
      <c r="D22" s="103">
        <v>14.071464000000001</v>
      </c>
      <c r="E22" s="102">
        <v>8.1587130000000005</v>
      </c>
      <c r="F22" s="103">
        <v>7.146363</v>
      </c>
      <c r="G22" s="102">
        <v>4.568816</v>
      </c>
      <c r="H22" s="103">
        <v>4.6406729999999996</v>
      </c>
      <c r="I22" s="102">
        <v>3.4225919999999999</v>
      </c>
      <c r="J22" s="103">
        <v>3.1486879999999999</v>
      </c>
      <c r="K22" s="103">
        <v>2.0100539999999998</v>
      </c>
      <c r="L22" s="101">
        <v>4.5622030000000002</v>
      </c>
      <c r="M22" s="102">
        <v>1.96682</v>
      </c>
      <c r="N22" s="103">
        <v>4.9816399999999996</v>
      </c>
      <c r="O22" s="102">
        <v>2.7138450000000001</v>
      </c>
      <c r="P22" s="103">
        <v>1.9263790000000001</v>
      </c>
      <c r="Q22" s="102">
        <v>0.90107800000000005</v>
      </c>
      <c r="R22" s="103">
        <v>1.107726</v>
      </c>
      <c r="S22" s="102">
        <v>0.65393400000000002</v>
      </c>
      <c r="T22" s="103">
        <v>0.40881299999999998</v>
      </c>
      <c r="U22" s="103">
        <v>0.26424900000000001</v>
      </c>
    </row>
    <row r="23" spans="1:89" s="18" customFormat="1" ht="15" x14ac:dyDescent="0.25">
      <c r="A23" s="19" t="s">
        <v>121</v>
      </c>
      <c r="B23" s="101">
        <v>4.3634389999999996</v>
      </c>
      <c r="C23" s="102">
        <v>2.5346540000000002</v>
      </c>
      <c r="D23" s="103">
        <v>4.9144509999999997</v>
      </c>
      <c r="E23" s="102">
        <v>2.9750860000000001</v>
      </c>
      <c r="F23" s="103">
        <v>0</v>
      </c>
      <c r="G23" s="102">
        <v>0</v>
      </c>
      <c r="H23" s="103">
        <v>0.123085</v>
      </c>
      <c r="I23" s="102">
        <v>7.3514999999999997E-2</v>
      </c>
      <c r="J23" s="103">
        <v>0</v>
      </c>
      <c r="K23" s="103">
        <v>0</v>
      </c>
      <c r="L23" s="101">
        <v>0</v>
      </c>
      <c r="M23" s="102">
        <v>0</v>
      </c>
      <c r="N23" s="103">
        <v>0</v>
      </c>
      <c r="O23" s="102">
        <v>0</v>
      </c>
      <c r="P23" s="103">
        <v>0.17435</v>
      </c>
      <c r="Q23" s="102">
        <v>0.11145099999999999</v>
      </c>
      <c r="R23" s="103">
        <v>2.1421679999999999</v>
      </c>
      <c r="S23" s="102">
        <v>1.5630029999999999</v>
      </c>
      <c r="T23" s="103">
        <v>0</v>
      </c>
      <c r="U23" s="103">
        <v>0</v>
      </c>
    </row>
    <row r="24" spans="1:89" s="18" customFormat="1" ht="15" x14ac:dyDescent="0.25">
      <c r="A24" s="19" t="s">
        <v>122</v>
      </c>
      <c r="B24" s="101">
        <v>3.2544840000000002</v>
      </c>
      <c r="C24" s="102">
        <v>2.20757</v>
      </c>
      <c r="D24" s="103">
        <v>25.367543000000001</v>
      </c>
      <c r="E24" s="102">
        <v>14.585551000000001</v>
      </c>
      <c r="F24" s="103">
        <v>13.590108000000001</v>
      </c>
      <c r="G24" s="102">
        <v>8.1745549999999998</v>
      </c>
      <c r="H24" s="103">
        <v>0</v>
      </c>
      <c r="I24" s="102">
        <v>0</v>
      </c>
      <c r="J24" s="103">
        <v>1.1485430000000001</v>
      </c>
      <c r="K24" s="103">
        <v>0.707731</v>
      </c>
      <c r="L24" s="101">
        <v>0.52618299999999996</v>
      </c>
      <c r="M24" s="102">
        <v>0.34833999999999998</v>
      </c>
      <c r="N24" s="103">
        <v>0</v>
      </c>
      <c r="O24" s="102">
        <v>0</v>
      </c>
      <c r="P24" s="103">
        <v>0</v>
      </c>
      <c r="Q24" s="102">
        <v>0</v>
      </c>
      <c r="R24" s="103">
        <v>2.1752760000000002</v>
      </c>
      <c r="S24" s="102">
        <v>1.2703599999999999</v>
      </c>
      <c r="T24" s="103">
        <v>0</v>
      </c>
      <c r="U24" s="103">
        <v>0</v>
      </c>
    </row>
    <row r="25" spans="1:89" s="18" customFormat="1" ht="15" x14ac:dyDescent="0.25">
      <c r="A25" s="38" t="s">
        <v>33</v>
      </c>
      <c r="B25" s="104">
        <v>1347.1716579999998</v>
      </c>
      <c r="C25" s="105">
        <v>827.79148099999998</v>
      </c>
      <c r="D25" s="106">
        <v>1678.3366139999998</v>
      </c>
      <c r="E25" s="105">
        <v>969.27934500000003</v>
      </c>
      <c r="F25" s="106">
        <v>2629.1305709999997</v>
      </c>
      <c r="G25" s="105">
        <v>1607.0338710000001</v>
      </c>
      <c r="H25" s="106">
        <v>3217.6871219999998</v>
      </c>
      <c r="I25" s="105">
        <v>2119.2227670000002</v>
      </c>
      <c r="J25" s="106">
        <v>3399.8374830000002</v>
      </c>
      <c r="K25" s="106">
        <v>2012.3681000000001</v>
      </c>
      <c r="L25" s="104">
        <v>3667.6895159999999</v>
      </c>
      <c r="M25" s="105">
        <v>1799.8067979999998</v>
      </c>
      <c r="N25" s="106">
        <v>3069.7423509999999</v>
      </c>
      <c r="O25" s="105">
        <v>1616.0635259999999</v>
      </c>
      <c r="P25" s="106">
        <v>5145.5161760000001</v>
      </c>
      <c r="Q25" s="105">
        <v>2769.365867</v>
      </c>
      <c r="R25" s="106">
        <v>4910.0865059999996</v>
      </c>
      <c r="S25" s="105">
        <v>3017.4274220000007</v>
      </c>
      <c r="T25" s="106">
        <v>1430.5167299999998</v>
      </c>
      <c r="U25" s="106">
        <v>934.15168500000016</v>
      </c>
    </row>
    <row r="26" spans="1:89" s="18" customFormat="1" ht="15" x14ac:dyDescent="0.25">
      <c r="A26" s="19" t="s">
        <v>34</v>
      </c>
      <c r="B26" s="101">
        <v>10.53959500000019</v>
      </c>
      <c r="C26" s="102">
        <v>6.236171000000013</v>
      </c>
      <c r="D26" s="103">
        <v>8.2827700000002551</v>
      </c>
      <c r="E26" s="102">
        <v>4.8386540000000196</v>
      </c>
      <c r="F26" s="103">
        <v>11.247337000000243</v>
      </c>
      <c r="G26" s="102">
        <v>6.6369589999999334</v>
      </c>
      <c r="H26" s="103">
        <v>9.2292269999998098</v>
      </c>
      <c r="I26" s="102">
        <v>6.1946389999998246</v>
      </c>
      <c r="J26" s="103">
        <v>7.8185669999998026</v>
      </c>
      <c r="K26" s="103">
        <v>4.7423089999995227</v>
      </c>
      <c r="L26" s="101">
        <v>8.6727739999996629</v>
      </c>
      <c r="M26" s="102">
        <v>3.9287620000000061</v>
      </c>
      <c r="N26" s="103">
        <v>4.0456610000001092</v>
      </c>
      <c r="O26" s="102">
        <v>2.1356160000000273</v>
      </c>
      <c r="P26" s="103">
        <v>9.4269720000002053</v>
      </c>
      <c r="Q26" s="102">
        <v>4.9796390000001338</v>
      </c>
      <c r="R26" s="103">
        <v>13.729592000000594</v>
      </c>
      <c r="S26" s="102">
        <v>8.2548849999989216</v>
      </c>
      <c r="T26" s="103">
        <v>1.6618140000000494</v>
      </c>
      <c r="U26" s="103">
        <v>1.019668999999908</v>
      </c>
    </row>
    <row r="27" spans="1:89" s="18" customFormat="1" ht="15" x14ac:dyDescent="0.25">
      <c r="A27" s="38" t="s">
        <v>26</v>
      </c>
      <c r="B27" s="104">
        <v>1357.7112529999999</v>
      </c>
      <c r="C27" s="105">
        <v>834.02765199999999</v>
      </c>
      <c r="D27" s="106">
        <v>1686.6193840000001</v>
      </c>
      <c r="E27" s="105">
        <v>974.11799900000005</v>
      </c>
      <c r="F27" s="106">
        <v>2640.3779079999999</v>
      </c>
      <c r="G27" s="105">
        <v>1613.67083</v>
      </c>
      <c r="H27" s="106">
        <v>3226.9163489999996</v>
      </c>
      <c r="I27" s="105">
        <v>2125.417406</v>
      </c>
      <c r="J27" s="106">
        <v>3407.6560500000001</v>
      </c>
      <c r="K27" s="106">
        <v>2017.1104089999997</v>
      </c>
      <c r="L27" s="104">
        <v>3676.3622899999996</v>
      </c>
      <c r="M27" s="105">
        <v>1803.7355599999999</v>
      </c>
      <c r="N27" s="106">
        <v>3073.788012</v>
      </c>
      <c r="O27" s="105">
        <v>1618.1991419999999</v>
      </c>
      <c r="P27" s="106">
        <v>5154.9431480000003</v>
      </c>
      <c r="Q27" s="105">
        <v>2774.3455060000001</v>
      </c>
      <c r="R27" s="106">
        <v>4923.8160980000002</v>
      </c>
      <c r="S27" s="105">
        <v>3025.6823069999996</v>
      </c>
      <c r="T27" s="106">
        <v>1432.1785439999999</v>
      </c>
      <c r="U27" s="106">
        <v>935.17135400000006</v>
      </c>
    </row>
    <row r="28" spans="1:89" s="18" customFormat="1" ht="15" x14ac:dyDescent="0.25">
      <c r="A28" s="72" t="s">
        <v>102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</row>
    <row r="29" spans="1:89" s="18" customFormat="1" ht="15" x14ac:dyDescent="0.25">
      <c r="A29" s="7" t="s">
        <v>20</v>
      </c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89" s="18" customFormat="1" ht="15" x14ac:dyDescent="0.25">
      <c r="A30" s="6" t="s">
        <v>23</v>
      </c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89" s="18" customFormat="1" ht="15" x14ac:dyDescent="0.25">
      <c r="A31" s="6" t="s">
        <v>24</v>
      </c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89" ht="15" x14ac:dyDescent="0.25">
      <c r="A32" s="6" t="s">
        <v>25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</row>
    <row r="33" spans="1:89" ht="15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</row>
    <row r="34" spans="1:89" ht="15" x14ac:dyDescent="0.25">
      <c r="A34" s="18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</row>
    <row r="35" spans="1:89" ht="15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</row>
    <row r="36" spans="1:89" ht="15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</row>
    <row r="37" spans="1:89" ht="15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</row>
    <row r="38" spans="1:89" ht="15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</row>
    <row r="39" spans="1:89" ht="15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</row>
    <row r="40" spans="1:89" ht="15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</row>
    <row r="41" spans="1:89" ht="15" x14ac:dyDescent="0.2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</row>
    <row r="42" spans="1:89" ht="15" x14ac:dyDescent="0.2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</row>
    <row r="43" spans="1:89" ht="15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</row>
    <row r="44" spans="1:89" ht="15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</row>
    <row r="45" spans="1:89" ht="15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</row>
    <row r="46" spans="1:89" ht="15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</row>
    <row r="47" spans="1:89" ht="15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</row>
    <row r="48" spans="1:89" ht="15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</row>
    <row r="49" spans="1:89" ht="15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</row>
    <row r="50" spans="1:89" ht="15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</row>
    <row r="51" spans="1:89" ht="15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</row>
    <row r="52" spans="1:89" ht="15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</row>
    <row r="53" spans="1:89" ht="15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</row>
    <row r="54" spans="1:89" ht="15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</row>
    <row r="55" spans="1:89" ht="15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</row>
    <row r="56" spans="1:89" ht="15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</row>
    <row r="57" spans="1:89" ht="15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</row>
    <row r="58" spans="1:89" ht="15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</row>
    <row r="59" spans="1:89" ht="15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</row>
    <row r="60" spans="1:89" ht="15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</row>
    <row r="61" spans="1:89" ht="15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</row>
    <row r="62" spans="1:89" ht="15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</row>
    <row r="63" spans="1:89" ht="15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</row>
    <row r="64" spans="1:89" ht="15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</row>
    <row r="65" spans="1:89" ht="15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</row>
    <row r="66" spans="1:89" ht="15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</row>
    <row r="67" spans="1:89" ht="15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</row>
    <row r="68" spans="1:89" ht="15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</row>
    <row r="69" spans="1:89" ht="15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</row>
    <row r="70" spans="1:89" ht="15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</row>
    <row r="71" spans="1:89" ht="15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</row>
    <row r="72" spans="1:89" ht="15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</row>
    <row r="73" spans="1:89" ht="15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</row>
    <row r="74" spans="1:89" ht="15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</row>
    <row r="75" spans="1:89" ht="15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</row>
    <row r="76" spans="1:89" ht="15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</row>
    <row r="77" spans="1:89" ht="15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</row>
    <row r="78" spans="1:89" ht="15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</row>
    <row r="79" spans="1:89" ht="15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</row>
    <row r="80" spans="1:89" ht="15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</row>
    <row r="81" spans="1:89" ht="15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</row>
    <row r="82" spans="1:89" ht="15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</row>
    <row r="83" spans="1:89" ht="15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</row>
    <row r="84" spans="1:89" ht="15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</row>
    <row r="85" spans="1:89" ht="15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</row>
    <row r="86" spans="1:89" ht="15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</row>
    <row r="87" spans="1:89" ht="8.4499999999999993" customHeight="1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</row>
    <row r="88" spans="1:89" ht="15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</row>
    <row r="89" spans="1:89" ht="15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</row>
    <row r="90" spans="1:89" ht="15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</row>
    <row r="91" spans="1:89" ht="15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</row>
    <row r="92" spans="1:89" ht="15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</row>
    <row r="93" spans="1:89" ht="15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</row>
    <row r="94" spans="1:89" ht="15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</row>
    <row r="95" spans="1:89" ht="15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</row>
    <row r="96" spans="1:89" ht="15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</row>
    <row r="97" spans="1:89" ht="15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</row>
    <row r="98" spans="1:89" ht="15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</row>
    <row r="99" spans="1:89" ht="15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</row>
    <row r="100" spans="1:89" ht="15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</row>
    <row r="101" spans="1:89" ht="15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</row>
    <row r="102" spans="1:89" ht="15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</row>
    <row r="103" spans="1:89" ht="15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</row>
    <row r="104" spans="1:89" ht="15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</row>
    <row r="105" spans="1:89" ht="15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</row>
    <row r="106" spans="1:89" ht="15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</row>
    <row r="107" spans="1:89" ht="15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</row>
    <row r="108" spans="1:89" ht="15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</row>
    <row r="109" spans="1:89" ht="15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</row>
    <row r="110" spans="1:89" ht="15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</row>
    <row r="111" spans="1:89" ht="15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</row>
    <row r="112" spans="1:89" ht="15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</row>
    <row r="113" spans="1:89" ht="15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</row>
    <row r="114" spans="1:89" ht="15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</row>
    <row r="115" spans="1:89" ht="15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</row>
    <row r="116" spans="1:89" ht="15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</row>
    <row r="117" spans="1:89" ht="15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</row>
    <row r="118" spans="1:89" ht="15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</row>
    <row r="119" spans="1:89" ht="15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</row>
    <row r="120" spans="1:89" ht="15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</row>
    <row r="121" spans="1:89" ht="15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</row>
    <row r="122" spans="1:89" ht="15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</row>
    <row r="123" spans="1:89" ht="15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</row>
    <row r="124" spans="1:89" ht="15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</row>
    <row r="125" spans="1:89" ht="15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</row>
    <row r="126" spans="1:89" ht="15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</row>
    <row r="127" spans="1:89" ht="15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</row>
    <row r="128" spans="1:89" ht="15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</row>
    <row r="129" spans="1:89" ht="15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</row>
    <row r="130" spans="1:89" ht="15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</row>
    <row r="131" spans="1:89" ht="15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</row>
    <row r="132" spans="1:89" ht="15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K132" s="18"/>
    </row>
    <row r="133" spans="1:89" ht="15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</row>
    <row r="134" spans="1:89" ht="15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K134" s="18"/>
    </row>
    <row r="135" spans="1:89" ht="15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</row>
    <row r="136" spans="1:89" ht="15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</row>
    <row r="137" spans="1:89" ht="15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</row>
    <row r="138" spans="1:89" ht="15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</row>
    <row r="139" spans="1:89" ht="15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</row>
    <row r="140" spans="1:89" ht="15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</row>
    <row r="141" spans="1:89" ht="15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  <c r="CI141" s="18"/>
      <c r="CJ141" s="18"/>
      <c r="CK141" s="18"/>
    </row>
    <row r="142" spans="1:89" ht="15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</row>
    <row r="143" spans="1:89" ht="15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</row>
    <row r="144" spans="1:89" ht="15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</row>
    <row r="145" spans="1:89" ht="15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18"/>
    </row>
    <row r="146" spans="1:89" ht="15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/>
      <c r="CD146" s="18"/>
      <c r="CE146" s="18"/>
      <c r="CF146" s="18"/>
      <c r="CG146" s="18"/>
      <c r="CH146" s="18"/>
      <c r="CI146" s="18"/>
      <c r="CJ146" s="18"/>
      <c r="CK146" s="18"/>
    </row>
    <row r="147" spans="1:89" ht="15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18"/>
      <c r="BY147" s="18"/>
      <c r="BZ147" s="18"/>
      <c r="CA147" s="18"/>
      <c r="CB147" s="18"/>
      <c r="CC147" s="18"/>
      <c r="CD147" s="18"/>
      <c r="CE147" s="18"/>
      <c r="CF147" s="18"/>
      <c r="CG147" s="18"/>
      <c r="CH147" s="18"/>
      <c r="CI147" s="18"/>
      <c r="CJ147" s="18"/>
      <c r="CK147" s="18"/>
    </row>
    <row r="148" spans="1:89" ht="15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K148" s="18"/>
    </row>
    <row r="149" spans="1:89" ht="15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  <c r="CI149" s="18"/>
      <c r="CJ149" s="18"/>
      <c r="CK149" s="18"/>
    </row>
    <row r="150" spans="1:89" ht="15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18"/>
      <c r="BY150" s="18"/>
      <c r="BZ150" s="18"/>
      <c r="CA150" s="18"/>
      <c r="CB150" s="18"/>
      <c r="CC150" s="18"/>
      <c r="CD150" s="18"/>
      <c r="CE150" s="18"/>
      <c r="CF150" s="18"/>
      <c r="CG150" s="18"/>
      <c r="CH150" s="18"/>
      <c r="CI150" s="18"/>
      <c r="CJ150" s="18"/>
      <c r="CK150" s="18"/>
    </row>
    <row r="151" spans="1:89" ht="15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18"/>
      <c r="BY151" s="18"/>
      <c r="BZ151" s="18"/>
      <c r="CA151" s="18"/>
      <c r="CB151" s="18"/>
      <c r="CC151" s="18"/>
      <c r="CD151" s="18"/>
      <c r="CE151" s="18"/>
      <c r="CF151" s="18"/>
      <c r="CG151" s="18"/>
      <c r="CH151" s="18"/>
      <c r="CI151" s="18"/>
      <c r="CJ151" s="18"/>
      <c r="CK151" s="18"/>
    </row>
    <row r="152" spans="1:89" ht="15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18"/>
      <c r="CA152" s="18"/>
      <c r="CB152" s="18"/>
      <c r="CC152" s="18"/>
      <c r="CD152" s="18"/>
      <c r="CE152" s="18"/>
      <c r="CF152" s="18"/>
      <c r="CG152" s="18"/>
      <c r="CH152" s="18"/>
      <c r="CI152" s="18"/>
      <c r="CJ152" s="18"/>
      <c r="CK152" s="18"/>
    </row>
    <row r="153" spans="1:89" ht="15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  <c r="CI153" s="18"/>
      <c r="CJ153" s="18"/>
      <c r="CK153" s="18"/>
    </row>
    <row r="154" spans="1:89" ht="15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  <c r="BS154" s="18"/>
      <c r="BT154" s="18"/>
      <c r="BU154" s="18"/>
      <c r="BV154" s="18"/>
      <c r="BW154" s="18"/>
      <c r="BX154" s="18"/>
      <c r="BY154" s="18"/>
      <c r="BZ154" s="18"/>
      <c r="CA154" s="18"/>
      <c r="CB154" s="18"/>
      <c r="CC154" s="18"/>
      <c r="CD154" s="18"/>
      <c r="CE154" s="18"/>
      <c r="CF154" s="18"/>
      <c r="CG154" s="18"/>
      <c r="CH154" s="18"/>
      <c r="CI154" s="18"/>
      <c r="CJ154" s="18"/>
      <c r="CK154" s="18"/>
    </row>
    <row r="155" spans="1:89" ht="15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  <c r="BS155" s="18"/>
      <c r="BT155" s="18"/>
      <c r="BU155" s="18"/>
      <c r="BV155" s="18"/>
      <c r="BW155" s="18"/>
      <c r="BX155" s="18"/>
      <c r="BY155" s="18"/>
      <c r="BZ155" s="18"/>
      <c r="CA155" s="18"/>
      <c r="CB155" s="18"/>
      <c r="CC155" s="18"/>
      <c r="CD155" s="18"/>
      <c r="CE155" s="18"/>
      <c r="CF155" s="18"/>
      <c r="CG155" s="18"/>
      <c r="CH155" s="18"/>
      <c r="CI155" s="18"/>
      <c r="CJ155" s="18"/>
      <c r="CK155" s="18"/>
    </row>
    <row r="156" spans="1:89" ht="15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  <c r="BS156" s="18"/>
      <c r="BT156" s="18"/>
      <c r="BU156" s="18"/>
      <c r="BV156" s="18"/>
      <c r="BW156" s="18"/>
      <c r="BX156" s="18"/>
      <c r="BY156" s="18"/>
      <c r="BZ156" s="18"/>
      <c r="CA156" s="18"/>
      <c r="CB156" s="18"/>
      <c r="CC156" s="18"/>
      <c r="CD156" s="18"/>
      <c r="CE156" s="18"/>
      <c r="CF156" s="18"/>
      <c r="CG156" s="18"/>
      <c r="CH156" s="18"/>
      <c r="CI156" s="18"/>
      <c r="CJ156" s="18"/>
      <c r="CK156" s="18"/>
    </row>
    <row r="157" spans="1:89" ht="15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  <c r="BS157" s="18"/>
      <c r="BT157" s="18"/>
      <c r="BU157" s="18"/>
      <c r="BV157" s="18"/>
      <c r="BW157" s="18"/>
      <c r="BX157" s="18"/>
      <c r="BY157" s="18"/>
      <c r="BZ157" s="18"/>
      <c r="CA157" s="18"/>
      <c r="CB157" s="18"/>
      <c r="CC157" s="18"/>
      <c r="CD157" s="18"/>
      <c r="CE157" s="18"/>
      <c r="CF157" s="18"/>
      <c r="CG157" s="18"/>
      <c r="CH157" s="18"/>
      <c r="CI157" s="18"/>
      <c r="CJ157" s="18"/>
      <c r="CK157" s="18"/>
    </row>
    <row r="158" spans="1:89" ht="15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18"/>
      <c r="BY158" s="18"/>
      <c r="BZ158" s="18"/>
      <c r="CA158" s="18"/>
      <c r="CB158" s="18"/>
      <c r="CC158" s="18"/>
      <c r="CD158" s="18"/>
      <c r="CE158" s="18"/>
      <c r="CF158" s="18"/>
      <c r="CG158" s="18"/>
      <c r="CH158" s="18"/>
      <c r="CI158" s="18"/>
      <c r="CJ158" s="18"/>
      <c r="CK158" s="18"/>
    </row>
    <row r="159" spans="1:89" ht="15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18"/>
      <c r="BY159" s="18"/>
      <c r="BZ159" s="18"/>
      <c r="CA159" s="18"/>
      <c r="CB159" s="18"/>
      <c r="CC159" s="18"/>
      <c r="CD159" s="18"/>
      <c r="CE159" s="18"/>
      <c r="CF159" s="18"/>
      <c r="CG159" s="18"/>
      <c r="CH159" s="18"/>
      <c r="CI159" s="18"/>
      <c r="CJ159" s="18"/>
      <c r="CK159" s="18"/>
    </row>
    <row r="160" spans="1:89" ht="15" x14ac:dyDescent="0.2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  <c r="BS160" s="18"/>
      <c r="BT160" s="18"/>
      <c r="BU160" s="18"/>
      <c r="BV160" s="18"/>
      <c r="BW160" s="18"/>
      <c r="BX160" s="18"/>
      <c r="BY160" s="18"/>
      <c r="BZ160" s="18"/>
      <c r="CA160" s="18"/>
      <c r="CB160" s="18"/>
      <c r="CC160" s="18"/>
      <c r="CD160" s="18"/>
      <c r="CE160" s="18"/>
      <c r="CF160" s="18"/>
      <c r="CG160" s="18"/>
      <c r="CH160" s="18"/>
      <c r="CI160" s="18"/>
      <c r="CJ160" s="18"/>
      <c r="CK160" s="18"/>
    </row>
    <row r="161" spans="1:89" ht="15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  <c r="BS161" s="18"/>
      <c r="BT161" s="18"/>
      <c r="BU161" s="18"/>
      <c r="BV161" s="18"/>
      <c r="BW161" s="18"/>
      <c r="BX161" s="18"/>
      <c r="BY161" s="18"/>
      <c r="BZ161" s="18"/>
      <c r="CA161" s="18"/>
      <c r="CB161" s="18"/>
      <c r="CC161" s="18"/>
      <c r="CD161" s="18"/>
      <c r="CE161" s="18"/>
      <c r="CF161" s="18"/>
      <c r="CG161" s="18"/>
      <c r="CH161" s="18"/>
      <c r="CI161" s="18"/>
      <c r="CJ161" s="18"/>
      <c r="CK161" s="18"/>
    </row>
    <row r="162" spans="1:89" ht="15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  <c r="BY162" s="18"/>
      <c r="BZ162" s="18"/>
      <c r="CA162" s="18"/>
      <c r="CB162" s="18"/>
      <c r="CC162" s="18"/>
      <c r="CD162" s="18"/>
      <c r="CE162" s="18"/>
      <c r="CF162" s="18"/>
      <c r="CG162" s="18"/>
      <c r="CH162" s="18"/>
      <c r="CI162" s="18"/>
      <c r="CJ162" s="18"/>
      <c r="CK162" s="18"/>
    </row>
    <row r="163" spans="1:89" ht="15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</row>
    <row r="164" spans="1:89" ht="15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</row>
    <row r="165" spans="1:89" ht="15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</row>
    <row r="166" spans="1:89" ht="15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</row>
    <row r="167" spans="1:89" ht="15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</row>
    <row r="168" spans="1:89" ht="15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</row>
    <row r="169" spans="1:89" ht="15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</row>
    <row r="170" spans="1:89" ht="15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</row>
    <row r="171" spans="1:89" ht="15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</row>
    <row r="172" spans="1:89" ht="15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  <c r="CI172" s="18"/>
      <c r="CJ172" s="18"/>
      <c r="CK172" s="18"/>
    </row>
    <row r="173" spans="1:89" ht="15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</row>
    <row r="174" spans="1:89" ht="15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K174" s="18"/>
    </row>
    <row r="175" spans="1:89" ht="15" x14ac:dyDescent="0.2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K175" s="18"/>
    </row>
    <row r="176" spans="1:89" ht="15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</row>
    <row r="177" spans="1:89" ht="15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</row>
    <row r="178" spans="1:89" ht="15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K178" s="18"/>
    </row>
    <row r="179" spans="1:89" ht="15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K179" s="18"/>
    </row>
    <row r="180" spans="1:89" ht="15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8"/>
      <c r="CE180" s="18"/>
      <c r="CF180" s="18"/>
      <c r="CG180" s="18"/>
      <c r="CH180" s="18"/>
      <c r="CI180" s="18"/>
      <c r="CJ180" s="18"/>
      <c r="CK180" s="18"/>
    </row>
    <row r="181" spans="1:89" ht="15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8"/>
      <c r="CE181" s="18"/>
      <c r="CF181" s="18"/>
      <c r="CG181" s="18"/>
      <c r="CH181" s="18"/>
      <c r="CI181" s="18"/>
      <c r="CJ181" s="18"/>
      <c r="CK181" s="18"/>
    </row>
    <row r="182" spans="1:89" ht="15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8"/>
      <c r="CE182" s="18"/>
      <c r="CF182" s="18"/>
      <c r="CG182" s="18"/>
      <c r="CH182" s="18"/>
      <c r="CI182" s="18"/>
      <c r="CJ182" s="18"/>
      <c r="CK182" s="18"/>
    </row>
    <row r="183" spans="1:89" ht="15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K183" s="18"/>
    </row>
    <row r="184" spans="1:89" ht="15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  <c r="CF184" s="18"/>
      <c r="CG184" s="18"/>
      <c r="CH184" s="18"/>
      <c r="CI184" s="18"/>
      <c r="CJ184" s="18"/>
      <c r="CK184" s="18"/>
    </row>
    <row r="185" spans="1:89" ht="15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  <c r="CI185" s="18"/>
      <c r="CJ185" s="18"/>
      <c r="CK185" s="18"/>
    </row>
    <row r="186" spans="1:89" ht="15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8"/>
      <c r="CE186" s="18"/>
      <c r="CF186" s="18"/>
      <c r="CG186" s="18"/>
      <c r="CH186" s="18"/>
      <c r="CI186" s="18"/>
      <c r="CJ186" s="18"/>
      <c r="CK186" s="18"/>
    </row>
    <row r="187" spans="1:89" ht="15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  <c r="CF187" s="18"/>
      <c r="CG187" s="18"/>
      <c r="CH187" s="18"/>
      <c r="CI187" s="18"/>
      <c r="CJ187" s="18"/>
      <c r="CK187" s="18"/>
    </row>
    <row r="188" spans="1:89" ht="15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18"/>
      <c r="CA188" s="18"/>
      <c r="CB188" s="18"/>
      <c r="CC188" s="18"/>
      <c r="CD188" s="18"/>
      <c r="CE188" s="18"/>
      <c r="CF188" s="18"/>
      <c r="CG188" s="18"/>
      <c r="CH188" s="18"/>
      <c r="CI188" s="18"/>
      <c r="CJ188" s="18"/>
      <c r="CK188" s="18"/>
    </row>
    <row r="189" spans="1:89" ht="15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  <c r="CF189" s="18"/>
      <c r="CG189" s="18"/>
      <c r="CH189" s="18"/>
      <c r="CI189" s="18"/>
      <c r="CJ189" s="18"/>
      <c r="CK189" s="18"/>
    </row>
    <row r="190" spans="1:89" ht="15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8"/>
      <c r="CE190" s="18"/>
      <c r="CF190" s="18"/>
      <c r="CG190" s="18"/>
      <c r="CH190" s="18"/>
      <c r="CI190" s="18"/>
      <c r="CJ190" s="18"/>
      <c r="CK190" s="18"/>
    </row>
    <row r="191" spans="1:89" ht="15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8"/>
      <c r="CE191" s="18"/>
      <c r="CF191" s="18"/>
      <c r="CG191" s="18"/>
      <c r="CH191" s="18"/>
      <c r="CI191" s="18"/>
      <c r="CJ191" s="18"/>
      <c r="CK191" s="18"/>
    </row>
    <row r="192" spans="1:89" ht="15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18"/>
      <c r="BY192" s="18"/>
      <c r="BZ192" s="18"/>
      <c r="CA192" s="18"/>
      <c r="CB192" s="18"/>
      <c r="CC192" s="18"/>
      <c r="CD192" s="18"/>
      <c r="CE192" s="18"/>
      <c r="CF192" s="18"/>
      <c r="CG192" s="18"/>
      <c r="CH192" s="18"/>
      <c r="CI192" s="18"/>
      <c r="CJ192" s="18"/>
      <c r="CK192" s="18"/>
    </row>
    <row r="193" spans="1:89" ht="15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8"/>
      <c r="CE193" s="18"/>
      <c r="CF193" s="18"/>
      <c r="CG193" s="18"/>
      <c r="CH193" s="18"/>
      <c r="CI193" s="18"/>
      <c r="CJ193" s="18"/>
      <c r="CK193" s="18"/>
    </row>
    <row r="194" spans="1:89" ht="15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8"/>
      <c r="CE194" s="18"/>
      <c r="CF194" s="18"/>
      <c r="CG194" s="18"/>
      <c r="CH194" s="18"/>
      <c r="CI194" s="18"/>
      <c r="CJ194" s="18"/>
      <c r="CK194" s="18"/>
    </row>
    <row r="195" spans="1:89" ht="15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  <c r="CF195" s="18"/>
      <c r="CG195" s="18"/>
      <c r="CH195" s="18"/>
      <c r="CI195" s="18"/>
      <c r="CJ195" s="18"/>
      <c r="CK195" s="18"/>
    </row>
    <row r="196" spans="1:89" ht="15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  <c r="CF196" s="18"/>
      <c r="CG196" s="18"/>
      <c r="CH196" s="18"/>
      <c r="CI196" s="18"/>
      <c r="CJ196" s="18"/>
      <c r="CK196" s="18"/>
    </row>
    <row r="197" spans="1:89" ht="15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8"/>
      <c r="CE197" s="18"/>
      <c r="CF197" s="18"/>
      <c r="CG197" s="18"/>
      <c r="CH197" s="18"/>
      <c r="CI197" s="18"/>
      <c r="CJ197" s="18"/>
      <c r="CK197" s="18"/>
    </row>
    <row r="198" spans="1:89" ht="15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8"/>
      <c r="CE198" s="18"/>
      <c r="CF198" s="18"/>
      <c r="CG198" s="18"/>
      <c r="CH198" s="18"/>
      <c r="CI198" s="18"/>
      <c r="CJ198" s="18"/>
      <c r="CK198" s="18"/>
    </row>
    <row r="199" spans="1:89" ht="15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  <c r="CG199" s="18"/>
      <c r="CH199" s="18"/>
      <c r="CI199" s="18"/>
      <c r="CJ199" s="18"/>
      <c r="CK199" s="18"/>
    </row>
    <row r="200" spans="1:89" ht="15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8"/>
      <c r="CE200" s="18"/>
      <c r="CF200" s="18"/>
      <c r="CG200" s="18"/>
      <c r="CH200" s="18"/>
      <c r="CI200" s="18"/>
      <c r="CJ200" s="18"/>
      <c r="CK200" s="18"/>
    </row>
    <row r="201" spans="1:89" ht="15" x14ac:dyDescent="0.2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/>
      <c r="CC201" s="18"/>
      <c r="CD201" s="18"/>
      <c r="CE201" s="18"/>
      <c r="CF201" s="18"/>
      <c r="CG201" s="18"/>
      <c r="CH201" s="18"/>
      <c r="CI201" s="18"/>
      <c r="CJ201" s="18"/>
      <c r="CK201" s="18"/>
    </row>
    <row r="202" spans="1:89" ht="15" x14ac:dyDescent="0.2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18"/>
      <c r="BY202" s="18"/>
      <c r="BZ202" s="18"/>
      <c r="CA202" s="18"/>
      <c r="CB202" s="18"/>
      <c r="CC202" s="18"/>
      <c r="CD202" s="18"/>
      <c r="CE202" s="18"/>
      <c r="CF202" s="18"/>
      <c r="CG202" s="18"/>
      <c r="CH202" s="18"/>
      <c r="CI202" s="18"/>
      <c r="CJ202" s="18"/>
      <c r="CK202" s="18"/>
    </row>
    <row r="203" spans="1:89" ht="15" x14ac:dyDescent="0.2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18"/>
      <c r="BY203" s="18"/>
      <c r="BZ203" s="18"/>
      <c r="CA203" s="18"/>
      <c r="CB203" s="18"/>
      <c r="CC203" s="18"/>
      <c r="CD203" s="18"/>
      <c r="CE203" s="18"/>
      <c r="CF203" s="18"/>
      <c r="CG203" s="18"/>
      <c r="CH203" s="18"/>
      <c r="CI203" s="18"/>
      <c r="CJ203" s="18"/>
      <c r="CK203" s="18"/>
    </row>
    <row r="204" spans="1:89" ht="15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18"/>
      <c r="CA204" s="18"/>
      <c r="CB204" s="18"/>
      <c r="CC204" s="18"/>
      <c r="CD204" s="18"/>
      <c r="CE204" s="18"/>
      <c r="CF204" s="18"/>
      <c r="CG204" s="18"/>
      <c r="CH204" s="18"/>
      <c r="CI204" s="18"/>
      <c r="CJ204" s="18"/>
      <c r="CK204" s="18"/>
    </row>
    <row r="205" spans="1:89" ht="15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18"/>
      <c r="BY205" s="18"/>
      <c r="BZ205" s="18"/>
      <c r="CA205" s="18"/>
      <c r="CB205" s="18"/>
      <c r="CC205" s="18"/>
      <c r="CD205" s="18"/>
      <c r="CE205" s="18"/>
      <c r="CF205" s="18"/>
      <c r="CG205" s="18"/>
      <c r="CH205" s="18"/>
      <c r="CI205" s="18"/>
      <c r="CJ205" s="18"/>
      <c r="CK205" s="18"/>
    </row>
    <row r="206" spans="1:89" ht="15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K206" s="18"/>
    </row>
    <row r="207" spans="1:89" ht="15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  <c r="CG207" s="18"/>
      <c r="CH207" s="18"/>
      <c r="CI207" s="18"/>
      <c r="CJ207" s="18"/>
      <c r="CK207" s="18"/>
    </row>
    <row r="208" spans="1:89" ht="15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  <c r="CG208" s="18"/>
      <c r="CH208" s="18"/>
      <c r="CI208" s="18"/>
      <c r="CJ208" s="18"/>
      <c r="CK208" s="18"/>
    </row>
    <row r="209" spans="1:89" ht="15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  <c r="CG209" s="18"/>
      <c r="CH209" s="18"/>
      <c r="CI209" s="18"/>
      <c r="CJ209" s="18"/>
      <c r="CK209" s="18"/>
    </row>
    <row r="210" spans="1:89" ht="15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  <c r="CE210" s="18"/>
      <c r="CF210" s="18"/>
      <c r="CG210" s="18"/>
      <c r="CH210" s="18"/>
      <c r="CI210" s="18"/>
      <c r="CJ210" s="18"/>
      <c r="CK210" s="18"/>
    </row>
    <row r="211" spans="1:89" ht="15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  <c r="CE211" s="18"/>
      <c r="CF211" s="18"/>
      <c r="CG211" s="18"/>
      <c r="CH211" s="18"/>
      <c r="CI211" s="18"/>
      <c r="CJ211" s="18"/>
      <c r="CK211" s="18"/>
    </row>
    <row r="212" spans="1:89" ht="15" x14ac:dyDescent="0.2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8"/>
      <c r="CE212" s="18"/>
      <c r="CF212" s="18"/>
      <c r="CG212" s="18"/>
      <c r="CH212" s="18"/>
      <c r="CI212" s="18"/>
      <c r="CJ212" s="18"/>
      <c r="CK212" s="18"/>
    </row>
    <row r="213" spans="1:89" ht="15" x14ac:dyDescent="0.2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8"/>
      <c r="CE213" s="18"/>
      <c r="CF213" s="18"/>
      <c r="CG213" s="18"/>
      <c r="CH213" s="18"/>
      <c r="CI213" s="18"/>
      <c r="CJ213" s="18"/>
      <c r="CK213" s="18"/>
    </row>
    <row r="214" spans="1:89" ht="15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  <c r="CI214" s="18"/>
      <c r="CJ214" s="18"/>
      <c r="CK214" s="18"/>
    </row>
    <row r="215" spans="1:89" ht="15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8"/>
      <c r="CE215" s="18"/>
      <c r="CF215" s="18"/>
      <c r="CG215" s="18"/>
      <c r="CH215" s="18"/>
      <c r="CI215" s="18"/>
      <c r="CJ215" s="18"/>
      <c r="CK215" s="18"/>
    </row>
    <row r="216" spans="1:89" ht="15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8"/>
      <c r="CE216" s="18"/>
      <c r="CF216" s="18"/>
      <c r="CG216" s="18"/>
      <c r="CH216" s="18"/>
      <c r="CI216" s="18"/>
      <c r="CJ216" s="18"/>
      <c r="CK216" s="18"/>
    </row>
    <row r="217" spans="1:89" ht="15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  <c r="CI217" s="18"/>
      <c r="CJ217" s="18"/>
      <c r="CK217" s="18"/>
    </row>
    <row r="218" spans="1:89" ht="15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8"/>
      <c r="CE218" s="18"/>
      <c r="CF218" s="18"/>
      <c r="CG218" s="18"/>
      <c r="CH218" s="18"/>
      <c r="CI218" s="18"/>
      <c r="CJ218" s="18"/>
      <c r="CK218" s="18"/>
    </row>
    <row r="219" spans="1:89" ht="15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8"/>
      <c r="CE219" s="18"/>
      <c r="CF219" s="18"/>
      <c r="CG219" s="18"/>
      <c r="CH219" s="18"/>
      <c r="CI219" s="18"/>
      <c r="CJ219" s="18"/>
      <c r="CK219" s="18"/>
    </row>
    <row r="220" spans="1:89" ht="15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  <c r="CG220" s="18"/>
      <c r="CH220" s="18"/>
      <c r="CI220" s="18"/>
      <c r="CJ220" s="18"/>
      <c r="CK220" s="18"/>
    </row>
    <row r="221" spans="1:89" ht="15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  <c r="CG221" s="18"/>
      <c r="CH221" s="18"/>
      <c r="CI221" s="18"/>
      <c r="CJ221" s="18"/>
      <c r="CK221" s="18"/>
    </row>
    <row r="222" spans="1:89" ht="15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8"/>
      <c r="CE222" s="18"/>
      <c r="CF222" s="18"/>
      <c r="CG222" s="18"/>
      <c r="CH222" s="18"/>
      <c r="CI222" s="18"/>
      <c r="CJ222" s="18"/>
      <c r="CK222" s="18"/>
    </row>
    <row r="223" spans="1:89" ht="15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8"/>
      <c r="CE223" s="18"/>
      <c r="CF223" s="18"/>
      <c r="CG223" s="18"/>
      <c r="CH223" s="18"/>
      <c r="CI223" s="18"/>
      <c r="CJ223" s="18"/>
      <c r="CK223" s="18"/>
    </row>
    <row r="224" spans="1:89" ht="15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8"/>
      <c r="CE224" s="18"/>
      <c r="CF224" s="18"/>
      <c r="CG224" s="18"/>
      <c r="CH224" s="18"/>
      <c r="CI224" s="18"/>
      <c r="CJ224" s="18"/>
      <c r="CK224" s="18"/>
    </row>
    <row r="225" spans="1:89" ht="15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18"/>
      <c r="BY225" s="18"/>
      <c r="BZ225" s="18"/>
      <c r="CA225" s="18"/>
      <c r="CB225" s="18"/>
      <c r="CC225" s="18"/>
      <c r="CD225" s="18"/>
      <c r="CE225" s="18"/>
      <c r="CF225" s="18"/>
      <c r="CG225" s="18"/>
      <c r="CH225" s="18"/>
      <c r="CI225" s="18"/>
      <c r="CJ225" s="18"/>
      <c r="CK225" s="18"/>
    </row>
    <row r="226" spans="1:89" ht="15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8"/>
      <c r="CE226" s="18"/>
      <c r="CF226" s="18"/>
      <c r="CG226" s="18"/>
      <c r="CH226" s="18"/>
      <c r="CI226" s="18"/>
      <c r="CJ226" s="18"/>
      <c r="CK226" s="18"/>
    </row>
    <row r="227" spans="1:89" ht="15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8"/>
      <c r="CE227" s="18"/>
      <c r="CF227" s="18"/>
      <c r="CG227" s="18"/>
      <c r="CH227" s="18"/>
      <c r="CI227" s="18"/>
      <c r="CJ227" s="18"/>
      <c r="CK227" s="18"/>
    </row>
    <row r="228" spans="1:89" ht="15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  <c r="BQ228" s="18"/>
      <c r="BR228" s="18"/>
      <c r="BS228" s="18"/>
      <c r="BT228" s="18"/>
      <c r="BU228" s="18"/>
      <c r="BV228" s="18"/>
      <c r="BW228" s="18"/>
      <c r="BX228" s="18"/>
      <c r="BY228" s="18"/>
      <c r="BZ228" s="18"/>
      <c r="CA228" s="18"/>
      <c r="CB228" s="18"/>
      <c r="CC228" s="18"/>
      <c r="CD228" s="18"/>
      <c r="CE228" s="18"/>
      <c r="CF228" s="18"/>
      <c r="CG228" s="18"/>
      <c r="CH228" s="18"/>
      <c r="CI228" s="18"/>
      <c r="CJ228" s="18"/>
      <c r="CK228" s="18"/>
    </row>
    <row r="229" spans="1:89" ht="15" x14ac:dyDescent="0.2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  <c r="BS229" s="18"/>
      <c r="BT229" s="18"/>
      <c r="BU229" s="18"/>
      <c r="BV229" s="18"/>
      <c r="BW229" s="18"/>
      <c r="BX229" s="18"/>
      <c r="BY229" s="18"/>
      <c r="BZ229" s="18"/>
      <c r="CA229" s="18"/>
      <c r="CB229" s="18"/>
      <c r="CC229" s="18"/>
      <c r="CD229" s="18"/>
      <c r="CE229" s="18"/>
      <c r="CF229" s="18"/>
      <c r="CG229" s="18"/>
      <c r="CH229" s="18"/>
      <c r="CI229" s="18"/>
      <c r="CJ229" s="18"/>
      <c r="CK229" s="18"/>
    </row>
    <row r="230" spans="1:89" ht="15" x14ac:dyDescent="0.2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  <c r="BQ230" s="18"/>
      <c r="BR230" s="18"/>
      <c r="BS230" s="18"/>
      <c r="BT230" s="18"/>
      <c r="BU230" s="18"/>
      <c r="BV230" s="18"/>
      <c r="BW230" s="18"/>
      <c r="BX230" s="18"/>
      <c r="BY230" s="18"/>
      <c r="BZ230" s="18"/>
      <c r="CA230" s="18"/>
      <c r="CB230" s="18"/>
      <c r="CC230" s="18"/>
      <c r="CD230" s="18"/>
      <c r="CE230" s="18"/>
      <c r="CF230" s="18"/>
      <c r="CG230" s="18"/>
      <c r="CH230" s="18"/>
      <c r="CI230" s="18"/>
      <c r="CJ230" s="18"/>
      <c r="CK230" s="18"/>
    </row>
    <row r="231" spans="1:89" ht="15" x14ac:dyDescent="0.2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  <c r="BS231" s="18"/>
      <c r="BT231" s="18"/>
      <c r="BU231" s="18"/>
      <c r="BV231" s="18"/>
      <c r="BW231" s="18"/>
      <c r="BX231" s="18"/>
      <c r="BY231" s="18"/>
      <c r="BZ231" s="18"/>
      <c r="CA231" s="18"/>
      <c r="CB231" s="18"/>
      <c r="CC231" s="18"/>
      <c r="CD231" s="18"/>
      <c r="CE231" s="18"/>
      <c r="CF231" s="18"/>
      <c r="CG231" s="18"/>
      <c r="CH231" s="18"/>
      <c r="CI231" s="18"/>
      <c r="CJ231" s="18"/>
      <c r="CK231" s="18"/>
    </row>
    <row r="232" spans="1:89" ht="15" x14ac:dyDescent="0.2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  <c r="BQ232" s="18"/>
      <c r="BR232" s="18"/>
      <c r="BS232" s="18"/>
      <c r="BT232" s="18"/>
      <c r="BU232" s="18"/>
      <c r="BV232" s="18"/>
      <c r="BW232" s="18"/>
      <c r="BX232" s="18"/>
      <c r="BY232" s="18"/>
      <c r="BZ232" s="18"/>
      <c r="CA232" s="18"/>
      <c r="CB232" s="18"/>
      <c r="CC232" s="18"/>
      <c r="CD232" s="18"/>
      <c r="CE232" s="18"/>
      <c r="CF232" s="18"/>
      <c r="CG232" s="18"/>
      <c r="CH232" s="18"/>
      <c r="CI232" s="18"/>
      <c r="CJ232" s="18"/>
      <c r="CK232" s="18"/>
    </row>
    <row r="233" spans="1:89" ht="15" x14ac:dyDescent="0.25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  <c r="BS233" s="18"/>
      <c r="BT233" s="18"/>
      <c r="BU233" s="18"/>
      <c r="BV233" s="18"/>
      <c r="BW233" s="18"/>
      <c r="BX233" s="18"/>
      <c r="BY233" s="18"/>
      <c r="BZ233" s="18"/>
      <c r="CA233" s="18"/>
      <c r="CB233" s="18"/>
      <c r="CC233" s="18"/>
      <c r="CD233" s="18"/>
      <c r="CE233" s="18"/>
      <c r="CF233" s="18"/>
      <c r="CG233" s="18"/>
      <c r="CH233" s="18"/>
      <c r="CI233" s="18"/>
      <c r="CJ233" s="18"/>
      <c r="CK233" s="18"/>
    </row>
    <row r="234" spans="1:89" ht="15" x14ac:dyDescent="0.25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  <c r="BO234" s="18"/>
      <c r="BP234" s="18"/>
      <c r="BQ234" s="18"/>
      <c r="BR234" s="18"/>
      <c r="BS234" s="18"/>
      <c r="BT234" s="18"/>
      <c r="BU234" s="18"/>
      <c r="BV234" s="18"/>
      <c r="BW234" s="18"/>
      <c r="BX234" s="18"/>
      <c r="BY234" s="18"/>
      <c r="BZ234" s="18"/>
      <c r="CA234" s="18"/>
      <c r="CB234" s="18"/>
      <c r="CC234" s="18"/>
      <c r="CD234" s="18"/>
      <c r="CE234" s="18"/>
      <c r="CF234" s="18"/>
      <c r="CG234" s="18"/>
      <c r="CH234" s="18"/>
      <c r="CI234" s="18"/>
      <c r="CJ234" s="18"/>
      <c r="CK234" s="18"/>
    </row>
    <row r="235" spans="1:89" ht="15" x14ac:dyDescent="0.25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  <c r="BS235" s="18"/>
      <c r="BT235" s="18"/>
      <c r="BU235" s="18"/>
      <c r="BV235" s="18"/>
      <c r="BW235" s="18"/>
      <c r="BX235" s="18"/>
      <c r="BY235" s="18"/>
      <c r="BZ235" s="18"/>
      <c r="CA235" s="18"/>
      <c r="CB235" s="18"/>
      <c r="CC235" s="18"/>
      <c r="CD235" s="18"/>
      <c r="CE235" s="18"/>
      <c r="CF235" s="18"/>
      <c r="CG235" s="18"/>
      <c r="CH235" s="18"/>
      <c r="CI235" s="18"/>
      <c r="CJ235" s="18"/>
      <c r="CK235" s="18"/>
    </row>
    <row r="236" spans="1:89" ht="15" x14ac:dyDescent="0.25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  <c r="BP236" s="18"/>
      <c r="BQ236" s="18"/>
      <c r="BR236" s="18"/>
      <c r="BS236" s="18"/>
      <c r="BT236" s="18"/>
      <c r="BU236" s="18"/>
      <c r="BV236" s="18"/>
      <c r="BW236" s="18"/>
      <c r="BX236" s="18"/>
      <c r="BY236" s="18"/>
      <c r="BZ236" s="18"/>
      <c r="CA236" s="18"/>
      <c r="CB236" s="18"/>
      <c r="CC236" s="18"/>
      <c r="CD236" s="18"/>
      <c r="CE236" s="18"/>
      <c r="CF236" s="18"/>
      <c r="CG236" s="18"/>
      <c r="CH236" s="18"/>
      <c r="CI236" s="18"/>
      <c r="CJ236" s="18"/>
      <c r="CK236" s="18"/>
    </row>
    <row r="237" spans="1:89" ht="15" x14ac:dyDescent="0.25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  <c r="BS237" s="18"/>
      <c r="BT237" s="18"/>
      <c r="BU237" s="18"/>
      <c r="BV237" s="18"/>
      <c r="BW237" s="18"/>
      <c r="BX237" s="18"/>
      <c r="BY237" s="18"/>
      <c r="BZ237" s="18"/>
      <c r="CA237" s="18"/>
      <c r="CB237" s="18"/>
      <c r="CC237" s="18"/>
      <c r="CD237" s="18"/>
      <c r="CE237" s="18"/>
      <c r="CF237" s="18"/>
      <c r="CG237" s="18"/>
      <c r="CH237" s="18"/>
      <c r="CI237" s="18"/>
      <c r="CJ237" s="18"/>
      <c r="CK237" s="18"/>
    </row>
    <row r="238" spans="1:89" ht="15" x14ac:dyDescent="0.25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  <c r="BS238" s="18"/>
      <c r="BT238" s="18"/>
      <c r="BU238" s="18"/>
      <c r="BV238" s="18"/>
      <c r="BW238" s="18"/>
      <c r="BX238" s="18"/>
      <c r="BY238" s="18"/>
      <c r="BZ238" s="18"/>
      <c r="CA238" s="18"/>
      <c r="CB238" s="18"/>
      <c r="CC238" s="18"/>
      <c r="CD238" s="18"/>
      <c r="CE238" s="18"/>
      <c r="CF238" s="18"/>
      <c r="CG238" s="18"/>
      <c r="CH238" s="18"/>
      <c r="CI238" s="18"/>
      <c r="CJ238" s="18"/>
      <c r="CK238" s="18"/>
    </row>
    <row r="239" spans="1:89" ht="15" x14ac:dyDescent="0.25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  <c r="BS239" s="18"/>
      <c r="BT239" s="18"/>
      <c r="BU239" s="18"/>
      <c r="BV239" s="18"/>
      <c r="BW239" s="18"/>
      <c r="BX239" s="18"/>
      <c r="BY239" s="18"/>
      <c r="BZ239" s="18"/>
      <c r="CA239" s="18"/>
      <c r="CB239" s="18"/>
      <c r="CC239" s="18"/>
      <c r="CD239" s="18"/>
      <c r="CE239" s="18"/>
      <c r="CF239" s="18"/>
      <c r="CG239" s="18"/>
      <c r="CH239" s="18"/>
      <c r="CI239" s="18"/>
      <c r="CJ239" s="18"/>
      <c r="CK239" s="18"/>
    </row>
    <row r="240" spans="1:89" ht="15" x14ac:dyDescent="0.25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  <c r="BS240" s="18"/>
      <c r="BT240" s="18"/>
      <c r="BU240" s="18"/>
      <c r="BV240" s="18"/>
      <c r="BW240" s="18"/>
      <c r="BX240" s="18"/>
      <c r="BY240" s="18"/>
      <c r="BZ240" s="18"/>
      <c r="CA240" s="18"/>
      <c r="CB240" s="18"/>
      <c r="CC240" s="18"/>
      <c r="CD240" s="18"/>
      <c r="CE240" s="18"/>
      <c r="CF240" s="18"/>
      <c r="CG240" s="18"/>
      <c r="CH240" s="18"/>
      <c r="CI240" s="18"/>
      <c r="CJ240" s="18"/>
      <c r="CK240" s="18"/>
    </row>
    <row r="241" spans="1:89" ht="15" x14ac:dyDescent="0.25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18"/>
      <c r="BY241" s="18"/>
      <c r="BZ241" s="18"/>
      <c r="CA241" s="18"/>
      <c r="CB241" s="18"/>
      <c r="CC241" s="18"/>
      <c r="CD241" s="18"/>
      <c r="CE241" s="18"/>
      <c r="CF241" s="18"/>
      <c r="CG241" s="18"/>
      <c r="CH241" s="18"/>
      <c r="CI241" s="18"/>
      <c r="CJ241" s="18"/>
      <c r="CK241" s="18"/>
    </row>
    <row r="242" spans="1:89" ht="15" x14ac:dyDescent="0.25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  <c r="BS242" s="18"/>
      <c r="BT242" s="18"/>
      <c r="BU242" s="18"/>
      <c r="BV242" s="18"/>
      <c r="BW242" s="18"/>
      <c r="BX242" s="18"/>
      <c r="BY242" s="18"/>
      <c r="BZ242" s="18"/>
      <c r="CA242" s="18"/>
      <c r="CB242" s="18"/>
      <c r="CC242" s="18"/>
      <c r="CD242" s="18"/>
      <c r="CE242" s="18"/>
      <c r="CF242" s="18"/>
      <c r="CG242" s="18"/>
      <c r="CH242" s="18"/>
      <c r="CI242" s="18"/>
      <c r="CJ242" s="18"/>
      <c r="CK242" s="18"/>
    </row>
    <row r="243" spans="1:89" ht="15" x14ac:dyDescent="0.25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  <c r="BP243" s="18"/>
      <c r="BQ243" s="18"/>
      <c r="BR243" s="18"/>
      <c r="BS243" s="18"/>
      <c r="BT243" s="18"/>
      <c r="BU243" s="18"/>
      <c r="BV243" s="18"/>
      <c r="BW243" s="18"/>
      <c r="BX243" s="18"/>
      <c r="BY243" s="18"/>
      <c r="BZ243" s="18"/>
      <c r="CA243" s="18"/>
      <c r="CB243" s="18"/>
      <c r="CC243" s="18"/>
      <c r="CD243" s="18"/>
      <c r="CE243" s="18"/>
      <c r="CF243" s="18"/>
      <c r="CG243" s="18"/>
      <c r="CH243" s="18"/>
      <c r="CI243" s="18"/>
      <c r="CJ243" s="18"/>
      <c r="CK243" s="18"/>
    </row>
    <row r="244" spans="1:89" ht="15" x14ac:dyDescent="0.25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8"/>
      <c r="CE244" s="18"/>
      <c r="CF244" s="18"/>
      <c r="CG244" s="18"/>
      <c r="CH244" s="18"/>
      <c r="CI244" s="18"/>
      <c r="CJ244" s="18"/>
      <c r="CK244" s="18"/>
    </row>
    <row r="245" spans="1:89" ht="15" x14ac:dyDescent="0.25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  <c r="BS245" s="18"/>
      <c r="BT245" s="18"/>
      <c r="BU245" s="18"/>
      <c r="BV245" s="18"/>
      <c r="BW245" s="18"/>
      <c r="BX245" s="18"/>
      <c r="BY245" s="18"/>
      <c r="BZ245" s="18"/>
      <c r="CA245" s="18"/>
      <c r="CB245" s="18"/>
      <c r="CC245" s="18"/>
      <c r="CD245" s="18"/>
      <c r="CE245" s="18"/>
      <c r="CF245" s="18"/>
      <c r="CG245" s="18"/>
      <c r="CH245" s="18"/>
      <c r="CI245" s="18"/>
      <c r="CJ245" s="18"/>
      <c r="CK245" s="18"/>
    </row>
    <row r="246" spans="1:89" ht="15" x14ac:dyDescent="0.25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  <c r="BS246" s="18"/>
      <c r="BT246" s="18"/>
      <c r="BU246" s="18"/>
      <c r="BV246" s="18"/>
      <c r="BW246" s="18"/>
      <c r="BX246" s="18"/>
      <c r="BY246" s="18"/>
      <c r="BZ246" s="18"/>
      <c r="CA246" s="18"/>
      <c r="CB246" s="18"/>
      <c r="CC246" s="18"/>
      <c r="CD246" s="18"/>
      <c r="CE246" s="18"/>
      <c r="CF246" s="18"/>
      <c r="CG246" s="18"/>
      <c r="CH246" s="18"/>
      <c r="CI246" s="18"/>
      <c r="CJ246" s="18"/>
      <c r="CK246" s="18"/>
    </row>
    <row r="247" spans="1:89" ht="15" x14ac:dyDescent="0.2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  <c r="BW247" s="18"/>
      <c r="BX247" s="18"/>
      <c r="BY247" s="18"/>
      <c r="BZ247" s="18"/>
      <c r="CA247" s="18"/>
      <c r="CB247" s="18"/>
      <c r="CC247" s="18"/>
      <c r="CD247" s="18"/>
      <c r="CE247" s="18"/>
      <c r="CF247" s="18"/>
      <c r="CG247" s="18"/>
      <c r="CH247" s="18"/>
      <c r="CI247" s="18"/>
      <c r="CJ247" s="18"/>
      <c r="CK247" s="18"/>
    </row>
    <row r="248" spans="1:89" ht="15" x14ac:dyDescent="0.25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  <c r="BO248" s="18"/>
      <c r="BP248" s="18"/>
      <c r="BQ248" s="18"/>
      <c r="BR248" s="18"/>
      <c r="BS248" s="18"/>
      <c r="BT248" s="18"/>
      <c r="BU248" s="18"/>
      <c r="BV248" s="18"/>
      <c r="BW248" s="18"/>
      <c r="BX248" s="18"/>
      <c r="BY248" s="18"/>
      <c r="BZ248" s="18"/>
      <c r="CA248" s="18"/>
      <c r="CB248" s="18"/>
      <c r="CC248" s="18"/>
      <c r="CD248" s="18"/>
      <c r="CE248" s="18"/>
      <c r="CF248" s="18"/>
      <c r="CG248" s="18"/>
      <c r="CH248" s="18"/>
      <c r="CI248" s="18"/>
      <c r="CJ248" s="18"/>
      <c r="CK248" s="18"/>
    </row>
    <row r="249" spans="1:89" ht="15" x14ac:dyDescent="0.25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  <c r="BS249" s="18"/>
      <c r="BT249" s="18"/>
      <c r="BU249" s="18"/>
      <c r="BV249" s="18"/>
      <c r="BW249" s="18"/>
      <c r="BX249" s="18"/>
      <c r="BY249" s="18"/>
      <c r="BZ249" s="18"/>
      <c r="CA249" s="18"/>
      <c r="CB249" s="18"/>
      <c r="CC249" s="18"/>
      <c r="CD249" s="18"/>
      <c r="CE249" s="18"/>
      <c r="CF249" s="18"/>
      <c r="CG249" s="18"/>
      <c r="CH249" s="18"/>
      <c r="CI249" s="18"/>
      <c r="CJ249" s="18"/>
      <c r="CK249" s="18"/>
    </row>
    <row r="250" spans="1:89" ht="15" x14ac:dyDescent="0.25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  <c r="BS250" s="18"/>
      <c r="BT250" s="18"/>
      <c r="BU250" s="18"/>
      <c r="BV250" s="18"/>
      <c r="BW250" s="18"/>
      <c r="BX250" s="18"/>
      <c r="BY250" s="18"/>
      <c r="BZ250" s="18"/>
      <c r="CA250" s="18"/>
      <c r="CB250" s="18"/>
      <c r="CC250" s="18"/>
      <c r="CD250" s="18"/>
      <c r="CE250" s="18"/>
      <c r="CF250" s="18"/>
      <c r="CG250" s="18"/>
      <c r="CH250" s="18"/>
      <c r="CI250" s="18"/>
      <c r="CJ250" s="18"/>
      <c r="CK250" s="18"/>
    </row>
    <row r="251" spans="1:89" ht="15" x14ac:dyDescent="0.25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  <c r="BS251" s="18"/>
      <c r="BT251" s="18"/>
      <c r="BU251" s="18"/>
      <c r="BV251" s="18"/>
      <c r="BW251" s="18"/>
      <c r="BX251" s="18"/>
      <c r="BY251" s="18"/>
      <c r="BZ251" s="18"/>
      <c r="CA251" s="18"/>
      <c r="CB251" s="18"/>
      <c r="CC251" s="18"/>
      <c r="CD251" s="18"/>
      <c r="CE251" s="18"/>
      <c r="CF251" s="18"/>
      <c r="CG251" s="18"/>
      <c r="CH251" s="18"/>
      <c r="CI251" s="18"/>
      <c r="CJ251" s="18"/>
      <c r="CK251" s="18"/>
    </row>
    <row r="252" spans="1:89" ht="15" x14ac:dyDescent="0.25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  <c r="BW252" s="18"/>
      <c r="BX252" s="18"/>
      <c r="BY252" s="18"/>
      <c r="BZ252" s="18"/>
      <c r="CA252" s="18"/>
      <c r="CB252" s="18"/>
      <c r="CC252" s="18"/>
      <c r="CD252" s="18"/>
      <c r="CE252" s="18"/>
      <c r="CF252" s="18"/>
      <c r="CG252" s="18"/>
      <c r="CH252" s="18"/>
      <c r="CI252" s="18"/>
      <c r="CJ252" s="18"/>
      <c r="CK252" s="18"/>
    </row>
    <row r="253" spans="1:89" ht="15" x14ac:dyDescent="0.25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  <c r="BS253" s="18"/>
      <c r="BT253" s="18"/>
      <c r="BU253" s="18"/>
      <c r="BV253" s="18"/>
      <c r="BW253" s="18"/>
      <c r="BX253" s="18"/>
      <c r="BY253" s="18"/>
      <c r="BZ253" s="18"/>
      <c r="CA253" s="18"/>
      <c r="CB253" s="18"/>
      <c r="CC253" s="18"/>
      <c r="CD253" s="18"/>
      <c r="CE253" s="18"/>
      <c r="CF253" s="18"/>
      <c r="CG253" s="18"/>
      <c r="CH253" s="18"/>
      <c r="CI253" s="18"/>
      <c r="CJ253" s="18"/>
      <c r="CK253" s="18"/>
    </row>
    <row r="254" spans="1:89" ht="15" x14ac:dyDescent="0.25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  <c r="BS254" s="18"/>
      <c r="BT254" s="18"/>
      <c r="BU254" s="18"/>
      <c r="BV254" s="18"/>
      <c r="BW254" s="18"/>
      <c r="BX254" s="18"/>
      <c r="BY254" s="18"/>
      <c r="BZ254" s="18"/>
      <c r="CA254" s="18"/>
      <c r="CB254" s="18"/>
      <c r="CC254" s="18"/>
      <c r="CD254" s="18"/>
      <c r="CE254" s="18"/>
      <c r="CF254" s="18"/>
      <c r="CG254" s="18"/>
      <c r="CH254" s="18"/>
      <c r="CI254" s="18"/>
      <c r="CJ254" s="18"/>
      <c r="CK254" s="18"/>
    </row>
    <row r="255" spans="1:89" ht="15" x14ac:dyDescent="0.25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  <c r="BS255" s="18"/>
      <c r="BT255" s="18"/>
      <c r="BU255" s="18"/>
      <c r="BV255" s="18"/>
      <c r="BW255" s="18"/>
      <c r="BX255" s="18"/>
      <c r="BY255" s="18"/>
      <c r="BZ255" s="18"/>
      <c r="CA255" s="18"/>
      <c r="CB255" s="18"/>
      <c r="CC255" s="18"/>
      <c r="CD255" s="18"/>
      <c r="CE255" s="18"/>
      <c r="CF255" s="18"/>
      <c r="CG255" s="18"/>
      <c r="CH255" s="18"/>
      <c r="CI255" s="18"/>
      <c r="CJ255" s="18"/>
      <c r="CK255" s="18"/>
    </row>
    <row r="256" spans="1:89" ht="15" x14ac:dyDescent="0.25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  <c r="BS256" s="18"/>
      <c r="BT256" s="18"/>
      <c r="BU256" s="18"/>
      <c r="BV256" s="18"/>
      <c r="BW256" s="18"/>
      <c r="BX256" s="18"/>
      <c r="BY256" s="18"/>
      <c r="BZ256" s="18"/>
      <c r="CA256" s="18"/>
      <c r="CB256" s="18"/>
      <c r="CC256" s="18"/>
      <c r="CD256" s="18"/>
      <c r="CE256" s="18"/>
      <c r="CF256" s="18"/>
      <c r="CG256" s="18"/>
      <c r="CH256" s="18"/>
      <c r="CI256" s="18"/>
      <c r="CJ256" s="18"/>
      <c r="CK256" s="18"/>
    </row>
    <row r="257" spans="1:89" ht="15" x14ac:dyDescent="0.25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  <c r="BS257" s="18"/>
      <c r="BT257" s="18"/>
      <c r="BU257" s="18"/>
      <c r="BV257" s="18"/>
      <c r="BW257" s="18"/>
      <c r="BX257" s="18"/>
      <c r="BY257" s="18"/>
      <c r="BZ257" s="18"/>
      <c r="CA257" s="18"/>
      <c r="CB257" s="18"/>
      <c r="CC257" s="18"/>
      <c r="CD257" s="18"/>
      <c r="CE257" s="18"/>
      <c r="CF257" s="18"/>
      <c r="CG257" s="18"/>
      <c r="CH257" s="18"/>
      <c r="CI257" s="18"/>
      <c r="CJ257" s="18"/>
      <c r="CK257" s="18"/>
    </row>
    <row r="258" spans="1:89" ht="15" x14ac:dyDescent="0.25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  <c r="BS258" s="18"/>
      <c r="BT258" s="18"/>
      <c r="BU258" s="18"/>
      <c r="BV258" s="18"/>
      <c r="BW258" s="18"/>
      <c r="BX258" s="18"/>
      <c r="BY258" s="18"/>
      <c r="BZ258" s="18"/>
      <c r="CA258" s="18"/>
      <c r="CB258" s="18"/>
      <c r="CC258" s="18"/>
      <c r="CD258" s="18"/>
      <c r="CE258" s="18"/>
      <c r="CF258" s="18"/>
      <c r="CG258" s="18"/>
      <c r="CH258" s="18"/>
      <c r="CI258" s="18"/>
      <c r="CJ258" s="18"/>
      <c r="CK258" s="18"/>
    </row>
    <row r="259" spans="1:89" ht="15" x14ac:dyDescent="0.25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  <c r="BS259" s="18"/>
      <c r="BT259" s="18"/>
      <c r="BU259" s="18"/>
      <c r="BV259" s="18"/>
      <c r="BW259" s="18"/>
      <c r="BX259" s="18"/>
      <c r="BY259" s="18"/>
      <c r="BZ259" s="18"/>
      <c r="CA259" s="18"/>
      <c r="CB259" s="18"/>
      <c r="CC259" s="18"/>
      <c r="CD259" s="18"/>
      <c r="CE259" s="18"/>
      <c r="CF259" s="18"/>
      <c r="CG259" s="18"/>
      <c r="CH259" s="18"/>
      <c r="CI259" s="18"/>
      <c r="CJ259" s="18"/>
      <c r="CK259" s="18"/>
    </row>
    <row r="260" spans="1:89" ht="15" x14ac:dyDescent="0.25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  <c r="BQ260" s="18"/>
      <c r="BR260" s="18"/>
      <c r="BS260" s="18"/>
      <c r="BT260" s="18"/>
      <c r="BU260" s="18"/>
      <c r="BV260" s="18"/>
      <c r="BW260" s="18"/>
      <c r="BX260" s="18"/>
      <c r="BY260" s="18"/>
      <c r="BZ260" s="18"/>
      <c r="CA260" s="18"/>
      <c r="CB260" s="18"/>
      <c r="CC260" s="18"/>
      <c r="CD260" s="18"/>
      <c r="CE260" s="18"/>
      <c r="CF260" s="18"/>
      <c r="CG260" s="18"/>
      <c r="CH260" s="18"/>
      <c r="CI260" s="18"/>
      <c r="CJ260" s="18"/>
      <c r="CK260" s="18"/>
    </row>
    <row r="261" spans="1:89" ht="15" x14ac:dyDescent="0.25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  <c r="BQ261" s="18"/>
      <c r="BR261" s="18"/>
      <c r="BS261" s="18"/>
      <c r="BT261" s="18"/>
      <c r="BU261" s="18"/>
      <c r="BV261" s="18"/>
      <c r="BW261" s="18"/>
      <c r="BX261" s="18"/>
      <c r="BY261" s="18"/>
      <c r="BZ261" s="18"/>
      <c r="CA261" s="18"/>
      <c r="CB261" s="18"/>
      <c r="CC261" s="18"/>
      <c r="CD261" s="18"/>
      <c r="CE261" s="18"/>
      <c r="CF261" s="18"/>
      <c r="CG261" s="18"/>
      <c r="CH261" s="18"/>
      <c r="CI261" s="18"/>
      <c r="CJ261" s="18"/>
      <c r="CK261" s="18"/>
    </row>
    <row r="262" spans="1:89" ht="15" x14ac:dyDescent="0.25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  <c r="BS262" s="18"/>
      <c r="BT262" s="18"/>
      <c r="BU262" s="18"/>
      <c r="BV262" s="18"/>
      <c r="BW262" s="18"/>
      <c r="BX262" s="18"/>
      <c r="BY262" s="18"/>
      <c r="BZ262" s="18"/>
      <c r="CA262" s="18"/>
      <c r="CB262" s="18"/>
      <c r="CC262" s="18"/>
      <c r="CD262" s="18"/>
      <c r="CE262" s="18"/>
      <c r="CF262" s="18"/>
      <c r="CG262" s="18"/>
      <c r="CH262" s="18"/>
      <c r="CI262" s="18"/>
      <c r="CJ262" s="18"/>
      <c r="CK262" s="18"/>
    </row>
    <row r="263" spans="1:89" ht="15" x14ac:dyDescent="0.25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  <c r="BS263" s="18"/>
      <c r="BT263" s="18"/>
      <c r="BU263" s="18"/>
      <c r="BV263" s="18"/>
      <c r="BW263" s="18"/>
      <c r="BX263" s="18"/>
      <c r="BY263" s="18"/>
      <c r="BZ263" s="18"/>
      <c r="CA263" s="18"/>
      <c r="CB263" s="18"/>
      <c r="CC263" s="18"/>
      <c r="CD263" s="18"/>
      <c r="CE263" s="18"/>
      <c r="CF263" s="18"/>
      <c r="CG263" s="18"/>
      <c r="CH263" s="18"/>
      <c r="CI263" s="18"/>
      <c r="CJ263" s="18"/>
      <c r="CK263" s="18"/>
    </row>
    <row r="264" spans="1:89" ht="15" x14ac:dyDescent="0.25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  <c r="BS264" s="18"/>
      <c r="BT264" s="18"/>
      <c r="BU264" s="18"/>
      <c r="BV264" s="18"/>
      <c r="BW264" s="18"/>
      <c r="BX264" s="18"/>
      <c r="BY264" s="18"/>
      <c r="BZ264" s="18"/>
      <c r="CA264" s="18"/>
      <c r="CB264" s="18"/>
      <c r="CC264" s="18"/>
      <c r="CD264" s="18"/>
      <c r="CE264" s="18"/>
      <c r="CF264" s="18"/>
      <c r="CG264" s="18"/>
      <c r="CH264" s="18"/>
      <c r="CI264" s="18"/>
      <c r="CJ264" s="18"/>
      <c r="CK264" s="18"/>
    </row>
    <row r="265" spans="1:89" ht="15" x14ac:dyDescent="0.25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  <c r="BS265" s="18"/>
      <c r="BT265" s="18"/>
      <c r="BU265" s="18"/>
      <c r="BV265" s="18"/>
      <c r="BW265" s="18"/>
      <c r="BX265" s="18"/>
      <c r="BY265" s="18"/>
      <c r="BZ265" s="18"/>
      <c r="CA265" s="18"/>
      <c r="CB265" s="18"/>
      <c r="CC265" s="18"/>
      <c r="CD265" s="18"/>
      <c r="CE265" s="18"/>
      <c r="CF265" s="18"/>
      <c r="CG265" s="18"/>
      <c r="CH265" s="18"/>
      <c r="CI265" s="18"/>
      <c r="CJ265" s="18"/>
      <c r="CK265" s="18"/>
    </row>
    <row r="266" spans="1:89" ht="15" x14ac:dyDescent="0.25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  <c r="BO266" s="18"/>
      <c r="BP266" s="18"/>
      <c r="BQ266" s="18"/>
      <c r="BR266" s="18"/>
      <c r="BS266" s="18"/>
      <c r="BT266" s="18"/>
      <c r="BU266" s="18"/>
      <c r="BV266" s="18"/>
      <c r="BW266" s="18"/>
      <c r="BX266" s="18"/>
      <c r="BY266" s="18"/>
      <c r="BZ266" s="18"/>
      <c r="CA266" s="18"/>
      <c r="CB266" s="18"/>
      <c r="CC266" s="18"/>
      <c r="CD266" s="18"/>
      <c r="CE266" s="18"/>
      <c r="CF266" s="18"/>
      <c r="CG266" s="18"/>
      <c r="CH266" s="18"/>
      <c r="CI266" s="18"/>
      <c r="CJ266" s="18"/>
      <c r="CK266" s="18"/>
    </row>
    <row r="267" spans="1:89" ht="15" x14ac:dyDescent="0.25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  <c r="BS267" s="18"/>
      <c r="BT267" s="18"/>
      <c r="BU267" s="18"/>
      <c r="BV267" s="18"/>
      <c r="BW267" s="18"/>
      <c r="BX267" s="18"/>
      <c r="BY267" s="18"/>
      <c r="BZ267" s="18"/>
      <c r="CA267" s="18"/>
      <c r="CB267" s="18"/>
      <c r="CC267" s="18"/>
      <c r="CD267" s="18"/>
      <c r="CE267" s="18"/>
      <c r="CF267" s="18"/>
      <c r="CG267" s="18"/>
      <c r="CH267" s="18"/>
      <c r="CI267" s="18"/>
      <c r="CJ267" s="18"/>
      <c r="CK267" s="18"/>
    </row>
    <row r="268" spans="1:89" ht="15" x14ac:dyDescent="0.25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  <c r="BO268" s="18"/>
      <c r="BP268" s="18"/>
      <c r="BQ268" s="18"/>
      <c r="BR268" s="18"/>
      <c r="BS268" s="18"/>
      <c r="BT268" s="18"/>
      <c r="BU268" s="18"/>
      <c r="BV268" s="18"/>
      <c r="BW268" s="18"/>
      <c r="BX268" s="18"/>
      <c r="BY268" s="18"/>
      <c r="BZ268" s="18"/>
      <c r="CA268" s="18"/>
      <c r="CB268" s="18"/>
      <c r="CC268" s="18"/>
      <c r="CD268" s="18"/>
      <c r="CE268" s="18"/>
      <c r="CF268" s="18"/>
      <c r="CG268" s="18"/>
      <c r="CH268" s="18"/>
      <c r="CI268" s="18"/>
      <c r="CJ268" s="18"/>
      <c r="CK268" s="18"/>
    </row>
    <row r="269" spans="1:89" ht="15" x14ac:dyDescent="0.25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/>
      <c r="BM269" s="18"/>
      <c r="BN269" s="18"/>
      <c r="BO269" s="18"/>
      <c r="BP269" s="18"/>
      <c r="BQ269" s="18"/>
      <c r="BR269" s="18"/>
      <c r="BS269" s="18"/>
      <c r="BT269" s="18"/>
      <c r="BU269" s="18"/>
      <c r="BV269" s="18"/>
      <c r="BW269" s="18"/>
      <c r="BX269" s="18"/>
      <c r="BY269" s="18"/>
      <c r="BZ269" s="18"/>
      <c r="CA269" s="18"/>
      <c r="CB269" s="18"/>
      <c r="CC269" s="18"/>
      <c r="CD269" s="18"/>
      <c r="CE269" s="18"/>
      <c r="CF269" s="18"/>
      <c r="CG269" s="18"/>
      <c r="CH269" s="18"/>
      <c r="CI269" s="18"/>
      <c r="CJ269" s="18"/>
      <c r="CK269" s="18"/>
    </row>
    <row r="270" spans="1:89" ht="15" x14ac:dyDescent="0.25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  <c r="BO270" s="18"/>
      <c r="BP270" s="18"/>
      <c r="BQ270" s="18"/>
      <c r="BR270" s="18"/>
      <c r="BS270" s="18"/>
      <c r="BT270" s="18"/>
      <c r="BU270" s="18"/>
      <c r="BV270" s="18"/>
      <c r="BW270" s="18"/>
      <c r="BX270" s="18"/>
      <c r="BY270" s="18"/>
      <c r="BZ270" s="18"/>
      <c r="CA270" s="18"/>
      <c r="CB270" s="18"/>
      <c r="CC270" s="18"/>
      <c r="CD270" s="18"/>
      <c r="CE270" s="18"/>
      <c r="CF270" s="18"/>
      <c r="CG270" s="18"/>
      <c r="CH270" s="18"/>
      <c r="CI270" s="18"/>
      <c r="CJ270" s="18"/>
      <c r="CK270" s="18"/>
    </row>
    <row r="271" spans="1:89" ht="15" x14ac:dyDescent="0.25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  <c r="BO271" s="18"/>
      <c r="BP271" s="18"/>
      <c r="BQ271" s="18"/>
      <c r="BR271" s="18"/>
      <c r="BS271" s="18"/>
      <c r="BT271" s="18"/>
      <c r="BU271" s="18"/>
      <c r="BV271" s="18"/>
      <c r="BW271" s="18"/>
      <c r="BX271" s="18"/>
      <c r="BY271" s="18"/>
      <c r="BZ271" s="18"/>
      <c r="CA271" s="18"/>
      <c r="CB271" s="18"/>
      <c r="CC271" s="18"/>
      <c r="CD271" s="18"/>
      <c r="CE271" s="18"/>
      <c r="CF271" s="18"/>
      <c r="CG271" s="18"/>
      <c r="CH271" s="18"/>
      <c r="CI271" s="18"/>
      <c r="CJ271" s="18"/>
      <c r="CK271" s="18"/>
    </row>
    <row r="272" spans="1:89" ht="15" x14ac:dyDescent="0.25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18"/>
      <c r="BM272" s="18"/>
      <c r="BN272" s="18"/>
      <c r="BO272" s="18"/>
      <c r="BP272" s="18"/>
      <c r="BQ272" s="18"/>
      <c r="BR272" s="18"/>
      <c r="BS272" s="18"/>
      <c r="BT272" s="18"/>
      <c r="BU272" s="18"/>
      <c r="BV272" s="18"/>
      <c r="BW272" s="18"/>
      <c r="BX272" s="18"/>
      <c r="BY272" s="18"/>
      <c r="BZ272" s="18"/>
      <c r="CA272" s="18"/>
      <c r="CB272" s="18"/>
      <c r="CC272" s="18"/>
      <c r="CD272" s="18"/>
      <c r="CE272" s="18"/>
      <c r="CF272" s="18"/>
      <c r="CG272" s="18"/>
      <c r="CH272" s="18"/>
      <c r="CI272" s="18"/>
      <c r="CJ272" s="18"/>
      <c r="CK272" s="18"/>
    </row>
    <row r="273" spans="1:89" ht="15" x14ac:dyDescent="0.25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  <c r="BO273" s="18"/>
      <c r="BP273" s="18"/>
      <c r="BQ273" s="18"/>
      <c r="BR273" s="18"/>
      <c r="BS273" s="18"/>
      <c r="BT273" s="18"/>
      <c r="BU273" s="18"/>
      <c r="BV273" s="18"/>
      <c r="BW273" s="18"/>
      <c r="BX273" s="18"/>
      <c r="BY273" s="18"/>
      <c r="BZ273" s="18"/>
      <c r="CA273" s="18"/>
      <c r="CB273" s="18"/>
      <c r="CC273" s="18"/>
      <c r="CD273" s="18"/>
      <c r="CE273" s="18"/>
      <c r="CF273" s="18"/>
      <c r="CG273" s="18"/>
      <c r="CH273" s="18"/>
      <c r="CI273" s="18"/>
      <c r="CJ273" s="18"/>
      <c r="CK273" s="18"/>
    </row>
    <row r="274" spans="1:89" ht="15" x14ac:dyDescent="0.25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18"/>
      <c r="BM274" s="18"/>
      <c r="BN274" s="18"/>
      <c r="BO274" s="18"/>
      <c r="BP274" s="18"/>
      <c r="BQ274" s="18"/>
      <c r="BR274" s="18"/>
      <c r="BS274" s="18"/>
      <c r="BT274" s="18"/>
      <c r="BU274" s="18"/>
      <c r="BV274" s="18"/>
      <c r="BW274" s="18"/>
      <c r="BX274" s="18"/>
      <c r="BY274" s="18"/>
      <c r="BZ274" s="18"/>
      <c r="CA274" s="18"/>
      <c r="CB274" s="18"/>
      <c r="CC274" s="18"/>
      <c r="CD274" s="18"/>
      <c r="CE274" s="18"/>
      <c r="CF274" s="18"/>
      <c r="CG274" s="18"/>
      <c r="CH274" s="18"/>
      <c r="CI274" s="18"/>
      <c r="CJ274" s="18"/>
      <c r="CK274" s="18"/>
    </row>
    <row r="275" spans="1:89" ht="15" x14ac:dyDescent="0.25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18"/>
      <c r="BM275" s="18"/>
      <c r="BN275" s="18"/>
      <c r="BO275" s="18"/>
      <c r="BP275" s="18"/>
      <c r="BQ275" s="18"/>
      <c r="BR275" s="18"/>
      <c r="BS275" s="18"/>
      <c r="BT275" s="18"/>
      <c r="BU275" s="18"/>
      <c r="BV275" s="18"/>
      <c r="BW275" s="18"/>
      <c r="BX275" s="18"/>
      <c r="BY275" s="18"/>
      <c r="BZ275" s="18"/>
      <c r="CA275" s="18"/>
      <c r="CB275" s="18"/>
      <c r="CC275" s="18"/>
      <c r="CD275" s="18"/>
      <c r="CE275" s="18"/>
      <c r="CF275" s="18"/>
      <c r="CG275" s="18"/>
      <c r="CH275" s="18"/>
      <c r="CI275" s="18"/>
      <c r="CJ275" s="18"/>
      <c r="CK275" s="18"/>
    </row>
    <row r="276" spans="1:89" ht="15" x14ac:dyDescent="0.25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  <c r="BO276" s="18"/>
      <c r="BP276" s="18"/>
      <c r="BQ276" s="18"/>
      <c r="BR276" s="18"/>
      <c r="BS276" s="18"/>
      <c r="BT276" s="18"/>
      <c r="BU276" s="18"/>
      <c r="BV276" s="18"/>
      <c r="BW276" s="18"/>
      <c r="BX276" s="18"/>
      <c r="BY276" s="18"/>
      <c r="BZ276" s="18"/>
      <c r="CA276" s="18"/>
      <c r="CB276" s="18"/>
      <c r="CC276" s="18"/>
      <c r="CD276" s="18"/>
      <c r="CE276" s="18"/>
      <c r="CF276" s="18"/>
      <c r="CG276" s="18"/>
      <c r="CH276" s="18"/>
      <c r="CI276" s="18"/>
      <c r="CJ276" s="18"/>
      <c r="CK276" s="18"/>
    </row>
    <row r="277" spans="1:89" ht="15" x14ac:dyDescent="0.25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  <c r="BO277" s="18"/>
      <c r="BP277" s="18"/>
      <c r="BQ277" s="18"/>
      <c r="BR277" s="18"/>
      <c r="BS277" s="18"/>
      <c r="BT277" s="18"/>
      <c r="BU277" s="18"/>
      <c r="BV277" s="18"/>
      <c r="BW277" s="18"/>
      <c r="BX277" s="18"/>
      <c r="BY277" s="18"/>
      <c r="BZ277" s="18"/>
      <c r="CA277" s="18"/>
      <c r="CB277" s="18"/>
      <c r="CC277" s="18"/>
      <c r="CD277" s="18"/>
      <c r="CE277" s="18"/>
      <c r="CF277" s="18"/>
      <c r="CG277" s="18"/>
      <c r="CH277" s="18"/>
      <c r="CI277" s="18"/>
      <c r="CJ277" s="18"/>
      <c r="CK277" s="18"/>
    </row>
    <row r="278" spans="1:89" ht="15" x14ac:dyDescent="0.25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  <c r="BO278" s="18"/>
      <c r="BP278" s="18"/>
      <c r="BQ278" s="18"/>
      <c r="BR278" s="18"/>
      <c r="BS278" s="18"/>
      <c r="BT278" s="18"/>
      <c r="BU278" s="18"/>
      <c r="BV278" s="18"/>
      <c r="BW278" s="18"/>
      <c r="BX278" s="18"/>
      <c r="BY278" s="18"/>
      <c r="BZ278" s="18"/>
      <c r="CA278" s="18"/>
      <c r="CB278" s="18"/>
      <c r="CC278" s="18"/>
      <c r="CD278" s="18"/>
      <c r="CE278" s="18"/>
      <c r="CF278" s="18"/>
      <c r="CG278" s="18"/>
      <c r="CH278" s="18"/>
      <c r="CI278" s="18"/>
      <c r="CJ278" s="18"/>
      <c r="CK278" s="18"/>
    </row>
    <row r="279" spans="1:89" ht="15" x14ac:dyDescent="0.25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/>
      <c r="BN279" s="18"/>
      <c r="BO279" s="18"/>
      <c r="BP279" s="18"/>
      <c r="BQ279" s="18"/>
      <c r="BR279" s="18"/>
      <c r="BS279" s="18"/>
      <c r="BT279" s="18"/>
      <c r="BU279" s="18"/>
      <c r="BV279" s="18"/>
      <c r="BW279" s="18"/>
      <c r="BX279" s="18"/>
      <c r="BY279" s="18"/>
      <c r="BZ279" s="18"/>
      <c r="CA279" s="18"/>
      <c r="CB279" s="18"/>
      <c r="CC279" s="18"/>
      <c r="CD279" s="18"/>
      <c r="CE279" s="18"/>
      <c r="CF279" s="18"/>
      <c r="CG279" s="18"/>
      <c r="CH279" s="18"/>
      <c r="CI279" s="18"/>
      <c r="CJ279" s="18"/>
      <c r="CK279" s="18"/>
    </row>
    <row r="280" spans="1:89" ht="15" x14ac:dyDescent="0.25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18"/>
      <c r="BM280" s="18"/>
      <c r="BN280" s="18"/>
      <c r="BO280" s="18"/>
      <c r="BP280" s="18"/>
      <c r="BQ280" s="18"/>
      <c r="BR280" s="18"/>
      <c r="BS280" s="18"/>
      <c r="BT280" s="18"/>
      <c r="BU280" s="18"/>
      <c r="BV280" s="18"/>
      <c r="BW280" s="18"/>
      <c r="BX280" s="18"/>
      <c r="BY280" s="18"/>
      <c r="BZ280" s="18"/>
      <c r="CA280" s="18"/>
      <c r="CB280" s="18"/>
      <c r="CC280" s="18"/>
      <c r="CD280" s="18"/>
      <c r="CE280" s="18"/>
      <c r="CF280" s="18"/>
      <c r="CG280" s="18"/>
      <c r="CH280" s="18"/>
      <c r="CI280" s="18"/>
      <c r="CJ280" s="18"/>
      <c r="CK280" s="18"/>
    </row>
    <row r="281" spans="1:89" ht="15" x14ac:dyDescent="0.25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18"/>
      <c r="BM281" s="18"/>
      <c r="BN281" s="18"/>
      <c r="BO281" s="18"/>
      <c r="BP281" s="18"/>
      <c r="BQ281" s="18"/>
      <c r="BR281" s="18"/>
      <c r="BS281" s="18"/>
      <c r="BT281" s="18"/>
      <c r="BU281" s="18"/>
      <c r="BV281" s="18"/>
      <c r="BW281" s="18"/>
      <c r="BX281" s="18"/>
      <c r="BY281" s="18"/>
      <c r="BZ281" s="18"/>
      <c r="CA281" s="18"/>
      <c r="CB281" s="18"/>
      <c r="CC281" s="18"/>
      <c r="CD281" s="18"/>
      <c r="CE281" s="18"/>
      <c r="CF281" s="18"/>
      <c r="CG281" s="18"/>
      <c r="CH281" s="18"/>
      <c r="CI281" s="18"/>
      <c r="CJ281" s="18"/>
      <c r="CK281" s="18"/>
    </row>
    <row r="282" spans="1:89" ht="15" x14ac:dyDescent="0.25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/>
      <c r="BN282" s="18"/>
      <c r="BO282" s="18"/>
      <c r="BP282" s="18"/>
      <c r="BQ282" s="18"/>
      <c r="BR282" s="18"/>
      <c r="BS282" s="18"/>
      <c r="BT282" s="18"/>
      <c r="BU282" s="18"/>
      <c r="BV282" s="18"/>
      <c r="BW282" s="18"/>
      <c r="BX282" s="18"/>
      <c r="BY282" s="18"/>
      <c r="BZ282" s="18"/>
      <c r="CA282" s="18"/>
      <c r="CB282" s="18"/>
      <c r="CC282" s="18"/>
      <c r="CD282" s="18"/>
      <c r="CE282" s="18"/>
      <c r="CF282" s="18"/>
      <c r="CG282" s="18"/>
      <c r="CH282" s="18"/>
      <c r="CI282" s="18"/>
      <c r="CJ282" s="18"/>
      <c r="CK282" s="18"/>
    </row>
    <row r="283" spans="1:89" ht="15" x14ac:dyDescent="0.25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18"/>
      <c r="BM283" s="18"/>
      <c r="BN283" s="18"/>
      <c r="BO283" s="18"/>
      <c r="BP283" s="18"/>
      <c r="BQ283" s="18"/>
      <c r="BR283" s="18"/>
      <c r="BS283" s="18"/>
      <c r="BT283" s="18"/>
      <c r="BU283" s="18"/>
      <c r="BV283" s="18"/>
      <c r="BW283" s="18"/>
      <c r="BX283" s="18"/>
      <c r="BY283" s="18"/>
      <c r="BZ283" s="18"/>
      <c r="CA283" s="18"/>
      <c r="CB283" s="18"/>
      <c r="CC283" s="18"/>
      <c r="CD283" s="18"/>
      <c r="CE283" s="18"/>
      <c r="CF283" s="18"/>
      <c r="CG283" s="18"/>
      <c r="CH283" s="18"/>
      <c r="CI283" s="18"/>
      <c r="CJ283" s="18"/>
      <c r="CK283" s="18"/>
    </row>
    <row r="284" spans="1:89" ht="15" x14ac:dyDescent="0.25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/>
      <c r="BM284" s="18"/>
      <c r="BN284" s="18"/>
      <c r="BO284" s="18"/>
      <c r="BP284" s="18"/>
      <c r="BQ284" s="18"/>
      <c r="BR284" s="18"/>
      <c r="BS284" s="18"/>
      <c r="BT284" s="18"/>
      <c r="BU284" s="18"/>
      <c r="BV284" s="18"/>
      <c r="BW284" s="18"/>
      <c r="BX284" s="18"/>
      <c r="BY284" s="18"/>
      <c r="BZ284" s="18"/>
      <c r="CA284" s="18"/>
      <c r="CB284" s="18"/>
      <c r="CC284" s="18"/>
      <c r="CD284" s="18"/>
      <c r="CE284" s="18"/>
      <c r="CF284" s="18"/>
      <c r="CG284" s="18"/>
      <c r="CH284" s="18"/>
      <c r="CI284" s="18"/>
      <c r="CJ284" s="18"/>
      <c r="CK284" s="18"/>
    </row>
    <row r="285" spans="1:89" ht="15" x14ac:dyDescent="0.25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  <c r="BO285" s="18"/>
      <c r="BP285" s="18"/>
      <c r="BQ285" s="18"/>
      <c r="BR285" s="18"/>
      <c r="BS285" s="18"/>
      <c r="BT285" s="18"/>
      <c r="BU285" s="18"/>
      <c r="BV285" s="18"/>
      <c r="BW285" s="18"/>
      <c r="BX285" s="18"/>
      <c r="BY285" s="18"/>
      <c r="BZ285" s="18"/>
      <c r="CA285" s="18"/>
      <c r="CB285" s="18"/>
      <c r="CC285" s="18"/>
      <c r="CD285" s="18"/>
      <c r="CE285" s="18"/>
      <c r="CF285" s="18"/>
      <c r="CG285" s="18"/>
      <c r="CH285" s="18"/>
      <c r="CI285" s="18"/>
      <c r="CJ285" s="18"/>
      <c r="CK285" s="18"/>
    </row>
    <row r="286" spans="1:89" ht="15" x14ac:dyDescent="0.25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/>
      <c r="BM286" s="18"/>
      <c r="BN286" s="18"/>
      <c r="BO286" s="18"/>
      <c r="BP286" s="18"/>
      <c r="BQ286" s="18"/>
      <c r="BR286" s="18"/>
      <c r="BS286" s="18"/>
      <c r="BT286" s="18"/>
      <c r="BU286" s="18"/>
      <c r="BV286" s="18"/>
      <c r="BW286" s="18"/>
      <c r="BX286" s="18"/>
      <c r="BY286" s="18"/>
      <c r="BZ286" s="18"/>
      <c r="CA286" s="18"/>
      <c r="CB286" s="18"/>
      <c r="CC286" s="18"/>
      <c r="CD286" s="18"/>
      <c r="CE286" s="18"/>
      <c r="CF286" s="18"/>
      <c r="CG286" s="18"/>
      <c r="CH286" s="18"/>
      <c r="CI286" s="18"/>
      <c r="CJ286" s="18"/>
      <c r="CK286" s="18"/>
    </row>
    <row r="287" spans="1:89" ht="15" x14ac:dyDescent="0.25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18"/>
      <c r="BM287" s="18"/>
      <c r="BN287" s="18"/>
      <c r="BO287" s="18"/>
      <c r="BP287" s="18"/>
      <c r="BQ287" s="18"/>
      <c r="BR287" s="18"/>
      <c r="BS287" s="18"/>
      <c r="BT287" s="18"/>
      <c r="BU287" s="18"/>
      <c r="BV287" s="18"/>
      <c r="BW287" s="18"/>
      <c r="BX287" s="18"/>
      <c r="BY287" s="18"/>
      <c r="BZ287" s="18"/>
      <c r="CA287" s="18"/>
      <c r="CB287" s="18"/>
      <c r="CC287" s="18"/>
      <c r="CD287" s="18"/>
      <c r="CE287" s="18"/>
      <c r="CF287" s="18"/>
      <c r="CG287" s="18"/>
      <c r="CH287" s="18"/>
      <c r="CI287" s="18"/>
      <c r="CJ287" s="18"/>
      <c r="CK287" s="18"/>
    </row>
    <row r="288" spans="1:89" ht="15" x14ac:dyDescent="0.25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18"/>
      <c r="BM288" s="18"/>
      <c r="BN288" s="18"/>
      <c r="BO288" s="18"/>
      <c r="BP288" s="18"/>
      <c r="BQ288" s="18"/>
      <c r="BR288" s="18"/>
      <c r="BS288" s="18"/>
      <c r="BT288" s="18"/>
      <c r="BU288" s="18"/>
      <c r="BV288" s="18"/>
      <c r="BW288" s="18"/>
      <c r="BX288" s="18"/>
      <c r="BY288" s="18"/>
      <c r="BZ288" s="18"/>
      <c r="CA288" s="18"/>
      <c r="CB288" s="18"/>
      <c r="CC288" s="18"/>
      <c r="CD288" s="18"/>
      <c r="CE288" s="18"/>
      <c r="CF288" s="18"/>
      <c r="CG288" s="18"/>
      <c r="CH288" s="18"/>
      <c r="CI288" s="18"/>
      <c r="CJ288" s="18"/>
      <c r="CK288" s="18"/>
    </row>
    <row r="289" spans="1:89" ht="15" x14ac:dyDescent="0.25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18"/>
      <c r="BM289" s="18"/>
      <c r="BN289" s="18"/>
      <c r="BO289" s="18"/>
      <c r="BP289" s="18"/>
      <c r="BQ289" s="18"/>
      <c r="BR289" s="18"/>
      <c r="BS289" s="18"/>
      <c r="BT289" s="18"/>
      <c r="BU289" s="18"/>
      <c r="BV289" s="18"/>
      <c r="BW289" s="18"/>
      <c r="BX289" s="18"/>
      <c r="BY289" s="18"/>
      <c r="BZ289" s="18"/>
      <c r="CA289" s="18"/>
      <c r="CB289" s="18"/>
      <c r="CC289" s="18"/>
      <c r="CD289" s="18"/>
      <c r="CE289" s="18"/>
      <c r="CF289" s="18"/>
      <c r="CG289" s="18"/>
      <c r="CH289" s="18"/>
      <c r="CI289" s="18"/>
      <c r="CJ289" s="18"/>
      <c r="CK289" s="18"/>
    </row>
    <row r="290" spans="1:89" ht="15" x14ac:dyDescent="0.25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18"/>
      <c r="BM290" s="18"/>
      <c r="BN290" s="18"/>
      <c r="BO290" s="18"/>
      <c r="BP290" s="18"/>
      <c r="BQ290" s="18"/>
      <c r="BR290" s="18"/>
      <c r="BS290" s="18"/>
      <c r="BT290" s="18"/>
      <c r="BU290" s="18"/>
      <c r="BV290" s="18"/>
      <c r="BW290" s="18"/>
      <c r="BX290" s="18"/>
      <c r="BY290" s="18"/>
      <c r="BZ290" s="18"/>
      <c r="CA290" s="18"/>
      <c r="CB290" s="18"/>
      <c r="CC290" s="18"/>
      <c r="CD290" s="18"/>
      <c r="CE290" s="18"/>
      <c r="CF290" s="18"/>
      <c r="CG290" s="18"/>
      <c r="CH290" s="18"/>
      <c r="CI290" s="18"/>
      <c r="CJ290" s="18"/>
      <c r="CK290" s="18"/>
    </row>
    <row r="291" spans="1:89" ht="15" x14ac:dyDescent="0.25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  <c r="BL291" s="18"/>
      <c r="BM291" s="18"/>
      <c r="BN291" s="18"/>
      <c r="BO291" s="18"/>
      <c r="BP291" s="18"/>
      <c r="BQ291" s="18"/>
      <c r="BR291" s="18"/>
      <c r="BS291" s="18"/>
      <c r="BT291" s="18"/>
      <c r="BU291" s="18"/>
      <c r="BV291" s="18"/>
      <c r="BW291" s="18"/>
      <c r="BX291" s="18"/>
      <c r="BY291" s="18"/>
      <c r="BZ291" s="18"/>
      <c r="CA291" s="18"/>
      <c r="CB291" s="18"/>
      <c r="CC291" s="18"/>
      <c r="CD291" s="18"/>
      <c r="CE291" s="18"/>
      <c r="CF291" s="18"/>
      <c r="CG291" s="18"/>
      <c r="CH291" s="18"/>
      <c r="CI291" s="18"/>
      <c r="CJ291" s="18"/>
      <c r="CK291" s="18"/>
    </row>
    <row r="292" spans="1:89" ht="15" x14ac:dyDescent="0.25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/>
      <c r="BM292" s="18"/>
      <c r="BN292" s="18"/>
      <c r="BO292" s="18"/>
      <c r="BP292" s="18"/>
      <c r="BQ292" s="18"/>
      <c r="BR292" s="18"/>
      <c r="BS292" s="18"/>
      <c r="BT292" s="18"/>
      <c r="BU292" s="18"/>
      <c r="BV292" s="18"/>
      <c r="BW292" s="18"/>
      <c r="BX292" s="18"/>
      <c r="BY292" s="18"/>
      <c r="BZ292" s="18"/>
      <c r="CA292" s="18"/>
      <c r="CB292" s="18"/>
      <c r="CC292" s="18"/>
      <c r="CD292" s="18"/>
      <c r="CE292" s="18"/>
      <c r="CF292" s="18"/>
      <c r="CG292" s="18"/>
      <c r="CH292" s="18"/>
      <c r="CI292" s="18"/>
      <c r="CJ292" s="18"/>
      <c r="CK292" s="18"/>
    </row>
    <row r="293" spans="1:89" ht="15" x14ac:dyDescent="0.25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18"/>
      <c r="BM293" s="18"/>
      <c r="BN293" s="18"/>
      <c r="BO293" s="18"/>
      <c r="BP293" s="18"/>
      <c r="BQ293" s="18"/>
      <c r="BR293" s="18"/>
      <c r="BS293" s="18"/>
      <c r="BT293" s="18"/>
      <c r="BU293" s="18"/>
      <c r="BV293" s="18"/>
      <c r="BW293" s="18"/>
      <c r="BX293" s="18"/>
      <c r="BY293" s="18"/>
      <c r="BZ293" s="18"/>
      <c r="CA293" s="18"/>
      <c r="CB293" s="18"/>
      <c r="CC293" s="18"/>
      <c r="CD293" s="18"/>
      <c r="CE293" s="18"/>
      <c r="CF293" s="18"/>
      <c r="CG293" s="18"/>
      <c r="CH293" s="18"/>
      <c r="CI293" s="18"/>
      <c r="CJ293" s="18"/>
      <c r="CK293" s="18"/>
    </row>
    <row r="294" spans="1:89" ht="15" x14ac:dyDescent="0.25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/>
      <c r="BM294" s="18"/>
      <c r="BN294" s="18"/>
      <c r="BO294" s="18"/>
      <c r="BP294" s="18"/>
      <c r="BQ294" s="18"/>
      <c r="BR294" s="18"/>
      <c r="BS294" s="18"/>
      <c r="BT294" s="18"/>
      <c r="BU294" s="18"/>
      <c r="BV294" s="18"/>
      <c r="BW294" s="18"/>
      <c r="BX294" s="18"/>
      <c r="BY294" s="18"/>
      <c r="BZ294" s="18"/>
      <c r="CA294" s="18"/>
      <c r="CB294" s="18"/>
      <c r="CC294" s="18"/>
      <c r="CD294" s="18"/>
      <c r="CE294" s="18"/>
      <c r="CF294" s="18"/>
      <c r="CG294" s="18"/>
      <c r="CH294" s="18"/>
      <c r="CI294" s="18"/>
      <c r="CJ294" s="18"/>
      <c r="CK294" s="18"/>
    </row>
    <row r="295" spans="1:89" ht="15" x14ac:dyDescent="0.25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/>
      <c r="BM295" s="18"/>
      <c r="BN295" s="18"/>
      <c r="BO295" s="18"/>
      <c r="BP295" s="18"/>
      <c r="BQ295" s="18"/>
      <c r="BR295" s="18"/>
      <c r="BS295" s="18"/>
      <c r="BT295" s="18"/>
      <c r="BU295" s="18"/>
      <c r="BV295" s="18"/>
      <c r="BW295" s="18"/>
      <c r="BX295" s="18"/>
      <c r="BY295" s="18"/>
      <c r="BZ295" s="18"/>
      <c r="CA295" s="18"/>
      <c r="CB295" s="18"/>
      <c r="CC295" s="18"/>
      <c r="CD295" s="18"/>
      <c r="CE295" s="18"/>
      <c r="CF295" s="18"/>
      <c r="CG295" s="18"/>
      <c r="CH295" s="18"/>
      <c r="CI295" s="18"/>
      <c r="CJ295" s="18"/>
      <c r="CK295" s="18"/>
    </row>
    <row r="296" spans="1:89" ht="15" x14ac:dyDescent="0.25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18"/>
      <c r="BM296" s="18"/>
      <c r="BN296" s="18"/>
      <c r="BO296" s="18"/>
      <c r="BP296" s="18"/>
      <c r="BQ296" s="18"/>
      <c r="BR296" s="18"/>
      <c r="BS296" s="18"/>
      <c r="BT296" s="18"/>
      <c r="BU296" s="18"/>
      <c r="BV296" s="18"/>
      <c r="BW296" s="18"/>
      <c r="BX296" s="18"/>
      <c r="BY296" s="18"/>
      <c r="BZ296" s="18"/>
      <c r="CA296" s="18"/>
      <c r="CB296" s="18"/>
      <c r="CC296" s="18"/>
      <c r="CD296" s="18"/>
      <c r="CE296" s="18"/>
      <c r="CF296" s="18"/>
      <c r="CG296" s="18"/>
      <c r="CH296" s="18"/>
      <c r="CI296" s="18"/>
      <c r="CJ296" s="18"/>
      <c r="CK296" s="18"/>
    </row>
    <row r="297" spans="1:89" ht="15" x14ac:dyDescent="0.25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  <c r="BL297" s="18"/>
      <c r="BM297" s="18"/>
      <c r="BN297" s="18"/>
      <c r="BO297" s="18"/>
      <c r="BP297" s="18"/>
      <c r="BQ297" s="18"/>
      <c r="BR297" s="18"/>
      <c r="BS297" s="18"/>
      <c r="BT297" s="18"/>
      <c r="BU297" s="18"/>
      <c r="BV297" s="18"/>
      <c r="BW297" s="18"/>
      <c r="BX297" s="18"/>
      <c r="BY297" s="18"/>
      <c r="BZ297" s="18"/>
      <c r="CA297" s="18"/>
      <c r="CB297" s="18"/>
      <c r="CC297" s="18"/>
      <c r="CD297" s="18"/>
      <c r="CE297" s="18"/>
      <c r="CF297" s="18"/>
      <c r="CG297" s="18"/>
      <c r="CH297" s="18"/>
      <c r="CI297" s="18"/>
      <c r="CJ297" s="18"/>
      <c r="CK297" s="18"/>
    </row>
    <row r="298" spans="1:89" ht="15" x14ac:dyDescent="0.25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18"/>
      <c r="BM298" s="18"/>
      <c r="BN298" s="18"/>
      <c r="BO298" s="18"/>
      <c r="BP298" s="18"/>
      <c r="BQ298" s="18"/>
      <c r="BR298" s="18"/>
      <c r="BS298" s="18"/>
      <c r="BT298" s="18"/>
      <c r="BU298" s="18"/>
      <c r="BV298" s="18"/>
      <c r="BW298" s="18"/>
      <c r="BX298" s="18"/>
      <c r="BY298" s="18"/>
      <c r="BZ298" s="18"/>
      <c r="CA298" s="18"/>
      <c r="CB298" s="18"/>
      <c r="CC298" s="18"/>
      <c r="CD298" s="18"/>
      <c r="CE298" s="18"/>
      <c r="CF298" s="18"/>
      <c r="CG298" s="18"/>
      <c r="CH298" s="18"/>
      <c r="CI298" s="18"/>
      <c r="CJ298" s="18"/>
      <c r="CK298" s="18"/>
    </row>
    <row r="299" spans="1:89" ht="15" x14ac:dyDescent="0.25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  <c r="BO299" s="18"/>
      <c r="BP299" s="18"/>
      <c r="BQ299" s="18"/>
      <c r="BR299" s="18"/>
      <c r="BS299" s="18"/>
      <c r="BT299" s="18"/>
      <c r="BU299" s="18"/>
      <c r="BV299" s="18"/>
      <c r="BW299" s="18"/>
      <c r="BX299" s="18"/>
      <c r="BY299" s="18"/>
      <c r="BZ299" s="18"/>
      <c r="CA299" s="18"/>
      <c r="CB299" s="18"/>
      <c r="CC299" s="18"/>
      <c r="CD299" s="18"/>
      <c r="CE299" s="18"/>
      <c r="CF299" s="18"/>
      <c r="CG299" s="18"/>
      <c r="CH299" s="18"/>
      <c r="CI299" s="18"/>
      <c r="CJ299" s="18"/>
      <c r="CK299" s="18"/>
    </row>
    <row r="300" spans="1:89" ht="15" x14ac:dyDescent="0.25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18"/>
      <c r="BM300" s="18"/>
      <c r="BN300" s="18"/>
      <c r="BO300" s="18"/>
      <c r="BP300" s="18"/>
      <c r="BQ300" s="18"/>
      <c r="BR300" s="18"/>
      <c r="BS300" s="18"/>
      <c r="BT300" s="18"/>
      <c r="BU300" s="18"/>
      <c r="BV300" s="18"/>
      <c r="BW300" s="18"/>
      <c r="BX300" s="18"/>
      <c r="BY300" s="18"/>
      <c r="BZ300" s="18"/>
      <c r="CA300" s="18"/>
      <c r="CB300" s="18"/>
      <c r="CC300" s="18"/>
      <c r="CD300" s="18"/>
      <c r="CE300" s="18"/>
      <c r="CF300" s="18"/>
      <c r="CG300" s="18"/>
      <c r="CH300" s="18"/>
      <c r="CI300" s="18"/>
      <c r="CJ300" s="18"/>
      <c r="CK300" s="18"/>
    </row>
    <row r="301" spans="1:89" ht="15" x14ac:dyDescent="0.25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18"/>
      <c r="BM301" s="18"/>
      <c r="BN301" s="18"/>
      <c r="BO301" s="18"/>
      <c r="BP301" s="18"/>
      <c r="BQ301" s="18"/>
      <c r="BR301" s="18"/>
      <c r="BS301" s="18"/>
      <c r="BT301" s="18"/>
      <c r="BU301" s="18"/>
      <c r="BV301" s="18"/>
      <c r="BW301" s="18"/>
      <c r="BX301" s="18"/>
      <c r="BY301" s="18"/>
      <c r="BZ301" s="18"/>
      <c r="CA301" s="18"/>
      <c r="CB301" s="18"/>
      <c r="CC301" s="18"/>
      <c r="CD301" s="18"/>
      <c r="CE301" s="18"/>
      <c r="CF301" s="18"/>
      <c r="CG301" s="18"/>
      <c r="CH301" s="18"/>
      <c r="CI301" s="18"/>
      <c r="CJ301" s="18"/>
      <c r="CK301" s="18"/>
    </row>
    <row r="302" spans="1:89" ht="15" x14ac:dyDescent="0.25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  <c r="BL302" s="18"/>
      <c r="BM302" s="18"/>
      <c r="BN302" s="18"/>
      <c r="BO302" s="18"/>
      <c r="BP302" s="18"/>
      <c r="BQ302" s="18"/>
      <c r="BR302" s="18"/>
      <c r="BS302" s="18"/>
      <c r="BT302" s="18"/>
      <c r="BU302" s="18"/>
      <c r="BV302" s="18"/>
      <c r="BW302" s="18"/>
      <c r="BX302" s="18"/>
      <c r="BY302" s="18"/>
      <c r="BZ302" s="18"/>
      <c r="CA302" s="18"/>
      <c r="CB302" s="18"/>
      <c r="CC302" s="18"/>
      <c r="CD302" s="18"/>
      <c r="CE302" s="18"/>
      <c r="CF302" s="18"/>
      <c r="CG302" s="18"/>
      <c r="CH302" s="18"/>
      <c r="CI302" s="18"/>
      <c r="CJ302" s="18"/>
      <c r="CK302" s="18"/>
    </row>
    <row r="303" spans="1:89" ht="15" x14ac:dyDescent="0.25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  <c r="BL303" s="18"/>
      <c r="BM303" s="18"/>
      <c r="BN303" s="18"/>
      <c r="BO303" s="18"/>
      <c r="BP303" s="18"/>
      <c r="BQ303" s="18"/>
      <c r="BR303" s="18"/>
      <c r="BS303" s="18"/>
      <c r="BT303" s="18"/>
      <c r="BU303" s="18"/>
      <c r="BV303" s="18"/>
      <c r="BW303" s="18"/>
      <c r="BX303" s="18"/>
      <c r="BY303" s="18"/>
      <c r="BZ303" s="18"/>
      <c r="CA303" s="18"/>
      <c r="CB303" s="18"/>
      <c r="CC303" s="18"/>
      <c r="CD303" s="18"/>
      <c r="CE303" s="18"/>
      <c r="CF303" s="18"/>
      <c r="CG303" s="18"/>
      <c r="CH303" s="18"/>
      <c r="CI303" s="18"/>
      <c r="CJ303" s="18"/>
      <c r="CK303" s="18"/>
    </row>
    <row r="304" spans="1:89" ht="15" x14ac:dyDescent="0.25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18"/>
      <c r="BM304" s="18"/>
      <c r="BN304" s="18"/>
      <c r="BO304" s="18"/>
      <c r="BP304" s="18"/>
      <c r="BQ304" s="18"/>
      <c r="BR304" s="18"/>
      <c r="BS304" s="18"/>
      <c r="BT304" s="18"/>
      <c r="BU304" s="18"/>
      <c r="BV304" s="18"/>
      <c r="BW304" s="18"/>
      <c r="BX304" s="18"/>
      <c r="BY304" s="18"/>
      <c r="BZ304" s="18"/>
      <c r="CA304" s="18"/>
      <c r="CB304" s="18"/>
      <c r="CC304" s="18"/>
      <c r="CD304" s="18"/>
      <c r="CE304" s="18"/>
      <c r="CF304" s="18"/>
      <c r="CG304" s="18"/>
      <c r="CH304" s="18"/>
      <c r="CI304" s="18"/>
      <c r="CJ304" s="18"/>
      <c r="CK304" s="18"/>
    </row>
    <row r="305" spans="1:89" ht="15" x14ac:dyDescent="0.25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  <c r="BO305" s="18"/>
      <c r="BP305" s="18"/>
      <c r="BQ305" s="18"/>
      <c r="BR305" s="18"/>
      <c r="BS305" s="18"/>
      <c r="BT305" s="18"/>
      <c r="BU305" s="18"/>
      <c r="BV305" s="18"/>
      <c r="BW305" s="18"/>
      <c r="BX305" s="18"/>
      <c r="BY305" s="18"/>
      <c r="BZ305" s="18"/>
      <c r="CA305" s="18"/>
      <c r="CB305" s="18"/>
      <c r="CC305" s="18"/>
      <c r="CD305" s="18"/>
      <c r="CE305" s="18"/>
      <c r="CF305" s="18"/>
      <c r="CG305" s="18"/>
      <c r="CH305" s="18"/>
      <c r="CI305" s="18"/>
      <c r="CJ305" s="18"/>
      <c r="CK305" s="18"/>
    </row>
    <row r="306" spans="1:89" ht="15" x14ac:dyDescent="0.25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18"/>
      <c r="BM306" s="18"/>
      <c r="BN306" s="18"/>
      <c r="BO306" s="18"/>
      <c r="BP306" s="18"/>
      <c r="BQ306" s="18"/>
      <c r="BR306" s="18"/>
      <c r="BS306" s="18"/>
      <c r="BT306" s="18"/>
      <c r="BU306" s="18"/>
      <c r="BV306" s="18"/>
      <c r="BW306" s="18"/>
      <c r="BX306" s="18"/>
      <c r="BY306" s="18"/>
      <c r="BZ306" s="18"/>
      <c r="CA306" s="18"/>
      <c r="CB306" s="18"/>
      <c r="CC306" s="18"/>
      <c r="CD306" s="18"/>
      <c r="CE306" s="18"/>
      <c r="CF306" s="18"/>
      <c r="CG306" s="18"/>
      <c r="CH306" s="18"/>
      <c r="CI306" s="18"/>
      <c r="CJ306" s="18"/>
      <c r="CK306" s="18"/>
    </row>
    <row r="307" spans="1:89" ht="15" x14ac:dyDescent="0.25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  <c r="BO307" s="18"/>
      <c r="BP307" s="18"/>
      <c r="BQ307" s="18"/>
      <c r="BR307" s="18"/>
      <c r="BS307" s="18"/>
      <c r="BT307" s="18"/>
      <c r="BU307" s="18"/>
      <c r="BV307" s="18"/>
      <c r="BW307" s="18"/>
      <c r="BX307" s="18"/>
      <c r="BY307" s="18"/>
      <c r="BZ307" s="18"/>
      <c r="CA307" s="18"/>
      <c r="CB307" s="18"/>
      <c r="CC307" s="18"/>
      <c r="CD307" s="18"/>
      <c r="CE307" s="18"/>
      <c r="CF307" s="18"/>
      <c r="CG307" s="18"/>
      <c r="CH307" s="18"/>
      <c r="CI307" s="18"/>
      <c r="CJ307" s="18"/>
      <c r="CK307" s="18"/>
    </row>
    <row r="308" spans="1:89" ht="15" x14ac:dyDescent="0.25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  <c r="BL308" s="18"/>
      <c r="BM308" s="18"/>
      <c r="BN308" s="18"/>
      <c r="BO308" s="18"/>
      <c r="BP308" s="18"/>
      <c r="BQ308" s="18"/>
      <c r="BR308" s="18"/>
      <c r="BS308" s="18"/>
      <c r="BT308" s="18"/>
      <c r="BU308" s="18"/>
      <c r="BV308" s="18"/>
      <c r="BW308" s="18"/>
      <c r="BX308" s="18"/>
      <c r="BY308" s="18"/>
      <c r="BZ308" s="18"/>
      <c r="CA308" s="18"/>
      <c r="CB308" s="18"/>
      <c r="CC308" s="18"/>
      <c r="CD308" s="18"/>
      <c r="CE308" s="18"/>
      <c r="CF308" s="18"/>
      <c r="CG308" s="18"/>
      <c r="CH308" s="18"/>
      <c r="CI308" s="18"/>
      <c r="CJ308" s="18"/>
      <c r="CK308" s="18"/>
    </row>
    <row r="309" spans="1:89" ht="15" x14ac:dyDescent="0.25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18"/>
      <c r="BM309" s="18"/>
      <c r="BN309" s="18"/>
      <c r="BO309" s="18"/>
      <c r="BP309" s="18"/>
      <c r="BQ309" s="18"/>
      <c r="BR309" s="18"/>
      <c r="BS309" s="18"/>
      <c r="BT309" s="18"/>
      <c r="BU309" s="18"/>
      <c r="BV309" s="18"/>
      <c r="BW309" s="18"/>
      <c r="BX309" s="18"/>
      <c r="BY309" s="18"/>
      <c r="BZ309" s="18"/>
      <c r="CA309" s="18"/>
      <c r="CB309" s="18"/>
      <c r="CC309" s="18"/>
      <c r="CD309" s="18"/>
      <c r="CE309" s="18"/>
      <c r="CF309" s="18"/>
      <c r="CG309" s="18"/>
      <c r="CH309" s="18"/>
      <c r="CI309" s="18"/>
      <c r="CJ309" s="18"/>
      <c r="CK309" s="18"/>
    </row>
    <row r="310" spans="1:89" ht="15" x14ac:dyDescent="0.25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18"/>
      <c r="BM310" s="18"/>
      <c r="BN310" s="18"/>
      <c r="BO310" s="18"/>
      <c r="BP310" s="18"/>
      <c r="BQ310" s="18"/>
      <c r="BR310" s="18"/>
      <c r="BS310" s="18"/>
      <c r="BT310" s="18"/>
      <c r="BU310" s="18"/>
      <c r="BV310" s="18"/>
      <c r="BW310" s="18"/>
      <c r="BX310" s="18"/>
      <c r="BY310" s="18"/>
      <c r="BZ310" s="18"/>
      <c r="CA310" s="18"/>
      <c r="CB310" s="18"/>
      <c r="CC310" s="18"/>
      <c r="CD310" s="18"/>
      <c r="CE310" s="18"/>
      <c r="CF310" s="18"/>
      <c r="CG310" s="18"/>
      <c r="CH310" s="18"/>
      <c r="CI310" s="18"/>
      <c r="CJ310" s="18"/>
      <c r="CK310" s="18"/>
    </row>
    <row r="311" spans="1:89" ht="15" x14ac:dyDescent="0.25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  <c r="BL311" s="18"/>
      <c r="BM311" s="18"/>
      <c r="BN311" s="18"/>
      <c r="BO311" s="18"/>
      <c r="BP311" s="18"/>
      <c r="BQ311" s="18"/>
      <c r="BR311" s="18"/>
      <c r="BS311" s="18"/>
      <c r="BT311" s="18"/>
      <c r="BU311" s="18"/>
      <c r="BV311" s="18"/>
      <c r="BW311" s="18"/>
      <c r="BX311" s="18"/>
      <c r="BY311" s="18"/>
      <c r="BZ311" s="18"/>
      <c r="CA311" s="18"/>
      <c r="CB311" s="18"/>
      <c r="CC311" s="18"/>
      <c r="CD311" s="18"/>
      <c r="CE311" s="18"/>
      <c r="CF311" s="18"/>
      <c r="CG311" s="18"/>
      <c r="CH311" s="18"/>
      <c r="CI311" s="18"/>
      <c r="CJ311" s="18"/>
      <c r="CK311" s="18"/>
    </row>
    <row r="312" spans="1:89" ht="15" x14ac:dyDescent="0.25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/>
      <c r="BM312" s="18"/>
      <c r="BN312" s="18"/>
      <c r="BO312" s="18"/>
      <c r="BP312" s="18"/>
      <c r="BQ312" s="18"/>
      <c r="BR312" s="18"/>
      <c r="BS312" s="18"/>
      <c r="BT312" s="18"/>
      <c r="BU312" s="18"/>
      <c r="BV312" s="18"/>
      <c r="BW312" s="18"/>
      <c r="BX312" s="18"/>
      <c r="BY312" s="18"/>
      <c r="BZ312" s="18"/>
      <c r="CA312" s="18"/>
      <c r="CB312" s="18"/>
      <c r="CC312" s="18"/>
      <c r="CD312" s="18"/>
      <c r="CE312" s="18"/>
      <c r="CF312" s="18"/>
      <c r="CG312" s="18"/>
      <c r="CH312" s="18"/>
      <c r="CI312" s="18"/>
      <c r="CJ312" s="18"/>
      <c r="CK312" s="18"/>
    </row>
    <row r="313" spans="1:89" ht="15" x14ac:dyDescent="0.25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  <c r="BL313" s="18"/>
      <c r="BM313" s="18"/>
      <c r="BN313" s="18"/>
      <c r="BO313" s="18"/>
      <c r="BP313" s="18"/>
      <c r="BQ313" s="18"/>
      <c r="BR313" s="18"/>
      <c r="BS313" s="18"/>
      <c r="BT313" s="18"/>
      <c r="BU313" s="18"/>
      <c r="BV313" s="18"/>
      <c r="BW313" s="18"/>
      <c r="BX313" s="18"/>
      <c r="BY313" s="18"/>
      <c r="BZ313" s="18"/>
      <c r="CA313" s="18"/>
      <c r="CB313" s="18"/>
      <c r="CC313" s="18"/>
      <c r="CD313" s="18"/>
      <c r="CE313" s="18"/>
      <c r="CF313" s="18"/>
      <c r="CG313" s="18"/>
      <c r="CH313" s="18"/>
      <c r="CI313" s="18"/>
      <c r="CJ313" s="18"/>
      <c r="CK313" s="18"/>
    </row>
    <row r="314" spans="1:89" ht="15" x14ac:dyDescent="0.25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18"/>
      <c r="BM314" s="18"/>
      <c r="BN314" s="18"/>
      <c r="BO314" s="18"/>
      <c r="BP314" s="18"/>
      <c r="BQ314" s="18"/>
      <c r="BR314" s="18"/>
      <c r="BS314" s="18"/>
      <c r="BT314" s="18"/>
      <c r="BU314" s="18"/>
      <c r="BV314" s="18"/>
      <c r="BW314" s="18"/>
      <c r="BX314" s="18"/>
      <c r="BY314" s="18"/>
      <c r="BZ314" s="18"/>
      <c r="CA314" s="18"/>
      <c r="CB314" s="18"/>
      <c r="CC314" s="18"/>
      <c r="CD314" s="18"/>
      <c r="CE314" s="18"/>
      <c r="CF314" s="18"/>
      <c r="CG314" s="18"/>
      <c r="CH314" s="18"/>
      <c r="CI314" s="18"/>
      <c r="CJ314" s="18"/>
      <c r="CK314" s="18"/>
    </row>
    <row r="315" spans="1:89" ht="15" x14ac:dyDescent="0.25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18"/>
      <c r="BM315" s="18"/>
      <c r="BN315" s="18"/>
      <c r="BO315" s="18"/>
      <c r="BP315" s="18"/>
      <c r="BQ315" s="18"/>
      <c r="BR315" s="18"/>
      <c r="BS315" s="18"/>
      <c r="BT315" s="18"/>
      <c r="BU315" s="18"/>
      <c r="BV315" s="18"/>
      <c r="BW315" s="18"/>
      <c r="BX315" s="18"/>
      <c r="BY315" s="18"/>
      <c r="BZ315" s="18"/>
      <c r="CA315" s="18"/>
      <c r="CB315" s="18"/>
      <c r="CC315" s="18"/>
      <c r="CD315" s="18"/>
      <c r="CE315" s="18"/>
      <c r="CF315" s="18"/>
      <c r="CG315" s="18"/>
      <c r="CH315" s="18"/>
      <c r="CI315" s="18"/>
      <c r="CJ315" s="18"/>
      <c r="CK315" s="18"/>
    </row>
    <row r="316" spans="1:89" ht="15" x14ac:dyDescent="0.25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18"/>
      <c r="BM316" s="18"/>
      <c r="BN316" s="18"/>
      <c r="BO316" s="18"/>
      <c r="BP316" s="18"/>
      <c r="BQ316" s="18"/>
      <c r="BR316" s="18"/>
      <c r="BS316" s="18"/>
      <c r="BT316" s="18"/>
      <c r="BU316" s="18"/>
      <c r="BV316" s="18"/>
      <c r="BW316" s="18"/>
      <c r="BX316" s="18"/>
      <c r="BY316" s="18"/>
      <c r="BZ316" s="18"/>
      <c r="CA316" s="18"/>
      <c r="CB316" s="18"/>
      <c r="CC316" s="18"/>
      <c r="CD316" s="18"/>
      <c r="CE316" s="18"/>
      <c r="CF316" s="18"/>
      <c r="CG316" s="18"/>
      <c r="CH316" s="18"/>
      <c r="CI316" s="18"/>
      <c r="CJ316" s="18"/>
      <c r="CK316" s="18"/>
    </row>
    <row r="317" spans="1:89" ht="15" x14ac:dyDescent="0.25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  <c r="BL317" s="18"/>
      <c r="BM317" s="18"/>
      <c r="BN317" s="18"/>
      <c r="BO317" s="18"/>
      <c r="BP317" s="18"/>
      <c r="BQ317" s="18"/>
      <c r="BR317" s="18"/>
      <c r="BS317" s="18"/>
      <c r="BT317" s="18"/>
      <c r="BU317" s="18"/>
      <c r="BV317" s="18"/>
      <c r="BW317" s="18"/>
      <c r="BX317" s="18"/>
      <c r="BY317" s="18"/>
      <c r="BZ317" s="18"/>
      <c r="CA317" s="18"/>
      <c r="CB317" s="18"/>
      <c r="CC317" s="18"/>
      <c r="CD317" s="18"/>
      <c r="CE317" s="18"/>
      <c r="CF317" s="18"/>
      <c r="CG317" s="18"/>
      <c r="CH317" s="18"/>
      <c r="CI317" s="18"/>
      <c r="CJ317" s="18"/>
      <c r="CK317" s="18"/>
    </row>
    <row r="318" spans="1:89" ht="15" x14ac:dyDescent="0.25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18"/>
      <c r="BM318" s="18"/>
      <c r="BN318" s="18"/>
      <c r="BO318" s="18"/>
      <c r="BP318" s="18"/>
      <c r="BQ318" s="18"/>
      <c r="BR318" s="18"/>
      <c r="BS318" s="18"/>
      <c r="BT318" s="18"/>
      <c r="BU318" s="18"/>
      <c r="BV318" s="18"/>
      <c r="BW318" s="18"/>
      <c r="BX318" s="18"/>
      <c r="BY318" s="18"/>
      <c r="BZ318" s="18"/>
      <c r="CA318" s="18"/>
      <c r="CB318" s="18"/>
      <c r="CC318" s="18"/>
      <c r="CD318" s="18"/>
      <c r="CE318" s="18"/>
      <c r="CF318" s="18"/>
      <c r="CG318" s="18"/>
      <c r="CH318" s="18"/>
      <c r="CI318" s="18"/>
      <c r="CJ318" s="18"/>
      <c r="CK318" s="18"/>
    </row>
    <row r="319" spans="1:89" ht="15" x14ac:dyDescent="0.25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/>
      <c r="BM319" s="18"/>
      <c r="BN319" s="18"/>
      <c r="BO319" s="18"/>
      <c r="BP319" s="18"/>
      <c r="BQ319" s="18"/>
      <c r="BR319" s="18"/>
      <c r="BS319" s="18"/>
      <c r="BT319" s="18"/>
      <c r="BU319" s="18"/>
      <c r="BV319" s="18"/>
      <c r="BW319" s="18"/>
      <c r="BX319" s="18"/>
      <c r="BY319" s="18"/>
      <c r="BZ319" s="18"/>
      <c r="CA319" s="18"/>
      <c r="CB319" s="18"/>
      <c r="CC319" s="18"/>
      <c r="CD319" s="18"/>
      <c r="CE319" s="18"/>
      <c r="CF319" s="18"/>
      <c r="CG319" s="18"/>
      <c r="CH319" s="18"/>
      <c r="CI319" s="18"/>
      <c r="CJ319" s="18"/>
      <c r="CK319" s="18"/>
    </row>
    <row r="320" spans="1:89" ht="15" x14ac:dyDescent="0.25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  <c r="BL320" s="18"/>
      <c r="BM320" s="18"/>
      <c r="BN320" s="18"/>
      <c r="BO320" s="18"/>
      <c r="BP320" s="18"/>
      <c r="BQ320" s="18"/>
      <c r="BR320" s="18"/>
      <c r="BS320" s="18"/>
      <c r="BT320" s="18"/>
      <c r="BU320" s="18"/>
      <c r="BV320" s="18"/>
      <c r="BW320" s="18"/>
      <c r="BX320" s="18"/>
      <c r="BY320" s="18"/>
      <c r="BZ320" s="18"/>
      <c r="CA320" s="18"/>
      <c r="CB320" s="18"/>
      <c r="CC320" s="18"/>
      <c r="CD320" s="18"/>
      <c r="CE320" s="18"/>
      <c r="CF320" s="18"/>
      <c r="CG320" s="18"/>
      <c r="CH320" s="18"/>
      <c r="CI320" s="18"/>
      <c r="CJ320" s="18"/>
      <c r="CK320" s="18"/>
    </row>
    <row r="321" spans="1:89" ht="15" x14ac:dyDescent="0.25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18"/>
      <c r="BM321" s="18"/>
      <c r="BN321" s="18"/>
      <c r="BO321" s="18"/>
      <c r="BP321" s="18"/>
      <c r="BQ321" s="18"/>
      <c r="BR321" s="18"/>
      <c r="BS321" s="18"/>
      <c r="BT321" s="18"/>
      <c r="BU321" s="18"/>
      <c r="BV321" s="18"/>
      <c r="BW321" s="18"/>
      <c r="BX321" s="18"/>
      <c r="BY321" s="18"/>
      <c r="BZ321" s="18"/>
      <c r="CA321" s="18"/>
      <c r="CB321" s="18"/>
      <c r="CC321" s="18"/>
      <c r="CD321" s="18"/>
      <c r="CE321" s="18"/>
      <c r="CF321" s="18"/>
      <c r="CG321" s="18"/>
      <c r="CH321" s="18"/>
      <c r="CI321" s="18"/>
      <c r="CJ321" s="18"/>
      <c r="CK321" s="18"/>
    </row>
    <row r="322" spans="1:89" ht="15" x14ac:dyDescent="0.25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18"/>
      <c r="BM322" s="18"/>
      <c r="BN322" s="18"/>
      <c r="BO322" s="18"/>
      <c r="BP322" s="18"/>
      <c r="BQ322" s="18"/>
      <c r="BR322" s="18"/>
      <c r="BS322" s="18"/>
      <c r="BT322" s="18"/>
      <c r="BU322" s="18"/>
      <c r="BV322" s="18"/>
      <c r="BW322" s="18"/>
      <c r="BX322" s="18"/>
      <c r="BY322" s="18"/>
      <c r="BZ322" s="18"/>
      <c r="CA322" s="18"/>
      <c r="CB322" s="18"/>
      <c r="CC322" s="18"/>
      <c r="CD322" s="18"/>
      <c r="CE322" s="18"/>
      <c r="CF322" s="18"/>
      <c r="CG322" s="18"/>
      <c r="CH322" s="18"/>
      <c r="CI322" s="18"/>
      <c r="CJ322" s="18"/>
      <c r="CK322" s="18"/>
    </row>
    <row r="323" spans="1:89" ht="15" x14ac:dyDescent="0.25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18"/>
      <c r="BM323" s="18"/>
      <c r="BN323" s="18"/>
      <c r="BO323" s="18"/>
      <c r="BP323" s="18"/>
      <c r="BQ323" s="18"/>
      <c r="BR323" s="18"/>
      <c r="BS323" s="18"/>
      <c r="BT323" s="18"/>
      <c r="BU323" s="18"/>
      <c r="BV323" s="18"/>
      <c r="BW323" s="18"/>
      <c r="BX323" s="18"/>
      <c r="BY323" s="18"/>
      <c r="BZ323" s="18"/>
      <c r="CA323" s="18"/>
      <c r="CB323" s="18"/>
      <c r="CC323" s="18"/>
      <c r="CD323" s="18"/>
      <c r="CE323" s="18"/>
      <c r="CF323" s="18"/>
      <c r="CG323" s="18"/>
      <c r="CH323" s="18"/>
      <c r="CI323" s="18"/>
      <c r="CJ323" s="18"/>
      <c r="CK323" s="18"/>
    </row>
    <row r="324" spans="1:89" ht="15" x14ac:dyDescent="0.25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18"/>
      <c r="BM324" s="18"/>
      <c r="BN324" s="18"/>
      <c r="BO324" s="18"/>
      <c r="BP324" s="18"/>
      <c r="BQ324" s="18"/>
      <c r="BR324" s="18"/>
      <c r="BS324" s="18"/>
      <c r="BT324" s="18"/>
      <c r="BU324" s="18"/>
      <c r="BV324" s="18"/>
      <c r="BW324" s="18"/>
      <c r="BX324" s="18"/>
      <c r="BY324" s="18"/>
      <c r="BZ324" s="18"/>
      <c r="CA324" s="18"/>
      <c r="CB324" s="18"/>
      <c r="CC324" s="18"/>
      <c r="CD324" s="18"/>
      <c r="CE324" s="18"/>
      <c r="CF324" s="18"/>
      <c r="CG324" s="18"/>
      <c r="CH324" s="18"/>
      <c r="CI324" s="18"/>
      <c r="CJ324" s="18"/>
      <c r="CK324" s="18"/>
    </row>
    <row r="325" spans="1:89" ht="15" x14ac:dyDescent="0.25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18"/>
      <c r="BM325" s="18"/>
      <c r="BN325" s="18"/>
      <c r="BO325" s="18"/>
      <c r="BP325" s="18"/>
      <c r="BQ325" s="18"/>
      <c r="BR325" s="18"/>
      <c r="BS325" s="18"/>
      <c r="BT325" s="18"/>
      <c r="BU325" s="18"/>
      <c r="BV325" s="18"/>
      <c r="BW325" s="18"/>
      <c r="BX325" s="18"/>
      <c r="BY325" s="18"/>
      <c r="BZ325" s="18"/>
      <c r="CA325" s="18"/>
      <c r="CB325" s="18"/>
      <c r="CC325" s="18"/>
      <c r="CD325" s="18"/>
      <c r="CE325" s="18"/>
      <c r="CF325" s="18"/>
      <c r="CG325" s="18"/>
      <c r="CH325" s="18"/>
      <c r="CI325" s="18"/>
      <c r="CJ325" s="18"/>
      <c r="CK325" s="18"/>
    </row>
    <row r="326" spans="1:89" ht="15" x14ac:dyDescent="0.25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18"/>
      <c r="BM326" s="18"/>
      <c r="BN326" s="18"/>
      <c r="BO326" s="18"/>
      <c r="BP326" s="18"/>
      <c r="BQ326" s="18"/>
      <c r="BR326" s="18"/>
      <c r="BS326" s="18"/>
      <c r="BT326" s="18"/>
      <c r="BU326" s="18"/>
      <c r="BV326" s="18"/>
      <c r="BW326" s="18"/>
      <c r="BX326" s="18"/>
      <c r="BY326" s="18"/>
      <c r="BZ326" s="18"/>
      <c r="CA326" s="18"/>
      <c r="CB326" s="18"/>
      <c r="CC326" s="18"/>
      <c r="CD326" s="18"/>
      <c r="CE326" s="18"/>
      <c r="CF326" s="18"/>
      <c r="CG326" s="18"/>
      <c r="CH326" s="18"/>
      <c r="CI326" s="18"/>
      <c r="CJ326" s="18"/>
      <c r="CK326" s="18"/>
    </row>
    <row r="327" spans="1:89" ht="15" x14ac:dyDescent="0.25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18"/>
      <c r="BM327" s="18"/>
      <c r="BN327" s="18"/>
      <c r="BO327" s="18"/>
      <c r="BP327" s="18"/>
      <c r="BQ327" s="18"/>
      <c r="BR327" s="18"/>
      <c r="BS327" s="18"/>
      <c r="BT327" s="18"/>
      <c r="BU327" s="18"/>
      <c r="BV327" s="18"/>
      <c r="BW327" s="18"/>
      <c r="BX327" s="18"/>
      <c r="BY327" s="18"/>
      <c r="BZ327" s="18"/>
      <c r="CA327" s="18"/>
      <c r="CB327" s="18"/>
      <c r="CC327" s="18"/>
      <c r="CD327" s="18"/>
      <c r="CE327" s="18"/>
      <c r="CF327" s="18"/>
      <c r="CG327" s="18"/>
      <c r="CH327" s="18"/>
      <c r="CI327" s="18"/>
      <c r="CJ327" s="18"/>
      <c r="CK327" s="18"/>
    </row>
    <row r="328" spans="1:89" ht="15" x14ac:dyDescent="0.25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  <c r="BO328" s="18"/>
      <c r="BP328" s="18"/>
      <c r="BQ328" s="18"/>
      <c r="BR328" s="18"/>
      <c r="BS328" s="18"/>
      <c r="BT328" s="18"/>
      <c r="BU328" s="18"/>
      <c r="BV328" s="18"/>
      <c r="BW328" s="18"/>
      <c r="BX328" s="18"/>
      <c r="BY328" s="18"/>
      <c r="BZ328" s="18"/>
      <c r="CA328" s="18"/>
      <c r="CB328" s="18"/>
      <c r="CC328" s="18"/>
      <c r="CD328" s="18"/>
      <c r="CE328" s="18"/>
      <c r="CF328" s="18"/>
      <c r="CG328" s="18"/>
      <c r="CH328" s="18"/>
      <c r="CI328" s="18"/>
      <c r="CJ328" s="18"/>
      <c r="CK328" s="18"/>
    </row>
    <row r="329" spans="1:89" ht="15" x14ac:dyDescent="0.25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18"/>
      <c r="BM329" s="18"/>
      <c r="BN329" s="18"/>
      <c r="BO329" s="18"/>
      <c r="BP329" s="18"/>
      <c r="BQ329" s="18"/>
      <c r="BR329" s="18"/>
      <c r="BS329" s="18"/>
      <c r="BT329" s="18"/>
      <c r="BU329" s="18"/>
      <c r="BV329" s="18"/>
      <c r="BW329" s="18"/>
      <c r="BX329" s="18"/>
      <c r="BY329" s="18"/>
      <c r="BZ329" s="18"/>
      <c r="CA329" s="18"/>
      <c r="CB329" s="18"/>
      <c r="CC329" s="18"/>
      <c r="CD329" s="18"/>
      <c r="CE329" s="18"/>
      <c r="CF329" s="18"/>
      <c r="CG329" s="18"/>
      <c r="CH329" s="18"/>
      <c r="CI329" s="18"/>
      <c r="CJ329" s="18"/>
      <c r="CK329" s="18"/>
    </row>
    <row r="330" spans="1:89" ht="15" x14ac:dyDescent="0.25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  <c r="BO330" s="18"/>
      <c r="BP330" s="18"/>
      <c r="BQ330" s="18"/>
      <c r="BR330" s="18"/>
      <c r="BS330" s="18"/>
      <c r="BT330" s="18"/>
      <c r="BU330" s="18"/>
      <c r="BV330" s="18"/>
      <c r="BW330" s="18"/>
      <c r="BX330" s="18"/>
      <c r="BY330" s="18"/>
      <c r="BZ330" s="18"/>
      <c r="CA330" s="18"/>
      <c r="CB330" s="18"/>
      <c r="CC330" s="18"/>
      <c r="CD330" s="18"/>
      <c r="CE330" s="18"/>
      <c r="CF330" s="18"/>
      <c r="CG330" s="18"/>
      <c r="CH330" s="18"/>
      <c r="CI330" s="18"/>
      <c r="CJ330" s="18"/>
      <c r="CK330" s="18"/>
    </row>
    <row r="331" spans="1:89" ht="15" x14ac:dyDescent="0.25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</row>
    <row r="332" spans="1:89" ht="15" x14ac:dyDescent="0.25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</row>
    <row r="333" spans="1:89" ht="15" x14ac:dyDescent="0.25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</row>
    <row r="334" spans="1:89" ht="15" x14ac:dyDescent="0.25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</row>
    <row r="335" spans="1:89" ht="15" x14ac:dyDescent="0.25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</row>
    <row r="336" spans="1:89" ht="15" x14ac:dyDescent="0.25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</row>
    <row r="337" spans="1:19" ht="15" x14ac:dyDescent="0.25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</row>
    <row r="338" spans="1:19" ht="15" x14ac:dyDescent="0.25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</row>
    <row r="339" spans="1:19" ht="15" x14ac:dyDescent="0.25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</row>
    <row r="340" spans="1:19" ht="15" x14ac:dyDescent="0.25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</row>
    <row r="341" spans="1:19" ht="15" x14ac:dyDescent="0.25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</row>
    <row r="342" spans="1:19" ht="15" x14ac:dyDescent="0.25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</row>
    <row r="343" spans="1:19" ht="15" x14ac:dyDescent="0.25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</row>
    <row r="344" spans="1:19" ht="15" x14ac:dyDescent="0.25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</row>
    <row r="345" spans="1:19" ht="15" x14ac:dyDescent="0.25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</row>
    <row r="346" spans="1:19" ht="15" x14ac:dyDescent="0.25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</row>
    <row r="347" spans="1:19" ht="15" x14ac:dyDescent="0.25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</row>
    <row r="348" spans="1:19" ht="15" x14ac:dyDescent="0.25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</row>
    <row r="349" spans="1:19" ht="15" x14ac:dyDescent="0.25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</row>
    <row r="350" spans="1:19" ht="15" x14ac:dyDescent="0.25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</row>
    <row r="351" spans="1:19" ht="15" x14ac:dyDescent="0.25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</row>
    <row r="352" spans="1:19" ht="15" x14ac:dyDescent="0.25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</row>
    <row r="353" spans="1:19" ht="15" x14ac:dyDescent="0.25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</row>
    <row r="354" spans="1:19" ht="15" x14ac:dyDescent="0.25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</row>
    <row r="355" spans="1:19" ht="15" x14ac:dyDescent="0.25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</row>
    <row r="356" spans="1:19" ht="15" x14ac:dyDescent="0.25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</row>
    <row r="357" spans="1:19" ht="15" x14ac:dyDescent="0.25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</row>
    <row r="358" spans="1:19" ht="15" x14ac:dyDescent="0.25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</row>
    <row r="359" spans="1:19" ht="15" x14ac:dyDescent="0.25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</row>
    <row r="360" spans="1:19" ht="15" x14ac:dyDescent="0.25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</row>
    <row r="361" spans="1:19" ht="15" x14ac:dyDescent="0.25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</row>
    <row r="362" spans="1:19" ht="15" x14ac:dyDescent="0.25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</row>
    <row r="363" spans="1:19" ht="15" x14ac:dyDescent="0.25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</row>
    <row r="364" spans="1:19" ht="15" x14ac:dyDescent="0.25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</row>
    <row r="365" spans="1:19" ht="15" x14ac:dyDescent="0.25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</row>
    <row r="366" spans="1:19" ht="15" x14ac:dyDescent="0.25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</row>
    <row r="367" spans="1:19" ht="15" x14ac:dyDescent="0.25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</row>
    <row r="368" spans="1:19" ht="15" x14ac:dyDescent="0.25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</row>
    <row r="369" spans="1:19" ht="15" x14ac:dyDescent="0.25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</row>
    <row r="370" spans="1:19" ht="15" x14ac:dyDescent="0.25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</row>
    <row r="371" spans="1:19" ht="15" x14ac:dyDescent="0.25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</row>
    <row r="372" spans="1:19" ht="15" x14ac:dyDescent="0.25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</row>
    <row r="373" spans="1:19" ht="15" x14ac:dyDescent="0.25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</row>
    <row r="374" spans="1:19" ht="15" x14ac:dyDescent="0.25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</row>
    <row r="375" spans="1:19" ht="15" x14ac:dyDescent="0.25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</row>
    <row r="376" spans="1:19" ht="15" x14ac:dyDescent="0.25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</row>
    <row r="377" spans="1:19" ht="15" x14ac:dyDescent="0.25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</row>
    <row r="378" spans="1:19" ht="15" x14ac:dyDescent="0.25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</row>
    <row r="379" spans="1:19" ht="15" x14ac:dyDescent="0.25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</row>
    <row r="380" spans="1:19" ht="15" x14ac:dyDescent="0.25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</row>
    <row r="381" spans="1:19" ht="15" x14ac:dyDescent="0.25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</row>
    <row r="382" spans="1:19" ht="15" x14ac:dyDescent="0.25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</row>
    <row r="383" spans="1:19" ht="15" x14ac:dyDescent="0.25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</row>
    <row r="384" spans="1:19" ht="15" x14ac:dyDescent="0.25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</row>
    <row r="385" spans="1:19" ht="15" x14ac:dyDescent="0.25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</row>
    <row r="386" spans="1:19" ht="15" x14ac:dyDescent="0.25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</row>
    <row r="387" spans="1:19" ht="15" x14ac:dyDescent="0.25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</row>
    <row r="388" spans="1:19" ht="15" x14ac:dyDescent="0.25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</row>
    <row r="389" spans="1:19" ht="15" x14ac:dyDescent="0.25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</row>
    <row r="390" spans="1:19" ht="15" x14ac:dyDescent="0.25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</row>
    <row r="391" spans="1:19" ht="15" x14ac:dyDescent="0.25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</row>
    <row r="392" spans="1:19" ht="15" x14ac:dyDescent="0.25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</row>
    <row r="393" spans="1:19" ht="15" x14ac:dyDescent="0.25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</row>
    <row r="394" spans="1:19" ht="15" x14ac:dyDescent="0.25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</row>
    <row r="395" spans="1:19" ht="15" x14ac:dyDescent="0.25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</row>
    <row r="396" spans="1:19" ht="15" x14ac:dyDescent="0.25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</row>
    <row r="397" spans="1:19" ht="15" x14ac:dyDescent="0.25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</row>
    <row r="398" spans="1:19" ht="15" x14ac:dyDescent="0.25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</row>
    <row r="399" spans="1:19" ht="15" x14ac:dyDescent="0.25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</row>
    <row r="400" spans="1:19" ht="15" x14ac:dyDescent="0.25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</row>
    <row r="401" spans="1:19" ht="15" x14ac:dyDescent="0.25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</row>
    <row r="402" spans="1:19" ht="15" x14ac:dyDescent="0.25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</row>
    <row r="403" spans="1:19" ht="15" x14ac:dyDescent="0.25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</row>
    <row r="404" spans="1:19" ht="15" x14ac:dyDescent="0.25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</row>
    <row r="405" spans="1:19" ht="15" x14ac:dyDescent="0.25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</row>
    <row r="406" spans="1:19" ht="15" x14ac:dyDescent="0.25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</row>
    <row r="407" spans="1:19" ht="15" x14ac:dyDescent="0.25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</row>
    <row r="408" spans="1:19" ht="15" x14ac:dyDescent="0.25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</row>
    <row r="409" spans="1:19" ht="15" x14ac:dyDescent="0.25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</row>
    <row r="410" spans="1:19" ht="15" x14ac:dyDescent="0.25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</row>
    <row r="411" spans="1:19" ht="15" x14ac:dyDescent="0.25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</row>
    <row r="412" spans="1:19" ht="15" x14ac:dyDescent="0.25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</row>
    <row r="413" spans="1:19" ht="15" x14ac:dyDescent="0.25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</row>
    <row r="414" spans="1:19" ht="15" x14ac:dyDescent="0.25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</row>
    <row r="415" spans="1:19" ht="15" x14ac:dyDescent="0.25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</row>
    <row r="416" spans="1:19" ht="15" x14ac:dyDescent="0.25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</row>
    <row r="417" spans="1:19" ht="15" x14ac:dyDescent="0.25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</row>
    <row r="418" spans="1:19" ht="15" x14ac:dyDescent="0.25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</row>
    <row r="419" spans="1:19" ht="15" x14ac:dyDescent="0.25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</row>
    <row r="420" spans="1:19" ht="15" x14ac:dyDescent="0.25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</row>
    <row r="421" spans="1:19" ht="15" x14ac:dyDescent="0.25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</row>
    <row r="422" spans="1:19" ht="15" x14ac:dyDescent="0.25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</row>
    <row r="423" spans="1:19" ht="15" x14ac:dyDescent="0.25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</row>
    <row r="424" spans="1:19" ht="15" x14ac:dyDescent="0.25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</row>
    <row r="425" spans="1:19" ht="15" x14ac:dyDescent="0.25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</row>
    <row r="426" spans="1:19" ht="15" x14ac:dyDescent="0.25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</row>
    <row r="427" spans="1:19" ht="15" x14ac:dyDescent="0.25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</row>
    <row r="428" spans="1:19" ht="15" x14ac:dyDescent="0.25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</row>
    <row r="429" spans="1:19" ht="15" x14ac:dyDescent="0.25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</row>
    <row r="430" spans="1:19" ht="15" x14ac:dyDescent="0.25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</row>
    <row r="431" spans="1:19" ht="15" x14ac:dyDescent="0.25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</row>
    <row r="432" spans="1:19" ht="15" x14ac:dyDescent="0.25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</row>
    <row r="433" spans="1:19" ht="15" x14ac:dyDescent="0.25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</row>
    <row r="434" spans="1:19" ht="15" x14ac:dyDescent="0.25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</row>
    <row r="435" spans="1:19" ht="15" x14ac:dyDescent="0.25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</row>
    <row r="436" spans="1:19" ht="15" x14ac:dyDescent="0.25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</row>
    <row r="437" spans="1:19" ht="15" x14ac:dyDescent="0.25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</row>
    <row r="438" spans="1:19" ht="15" x14ac:dyDescent="0.25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</row>
    <row r="439" spans="1:19" ht="15" x14ac:dyDescent="0.25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</row>
    <row r="440" spans="1:19" ht="15" x14ac:dyDescent="0.25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</row>
    <row r="441" spans="1:19" ht="15" x14ac:dyDescent="0.25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</row>
    <row r="442" spans="1:19" ht="15" x14ac:dyDescent="0.25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</row>
    <row r="443" spans="1:19" ht="15" x14ac:dyDescent="0.25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</row>
    <row r="444" spans="1:19" ht="15" x14ac:dyDescent="0.25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</row>
    <row r="445" spans="1:19" ht="15" x14ac:dyDescent="0.25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</row>
    <row r="446" spans="1:19" ht="15" x14ac:dyDescent="0.25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</row>
    <row r="447" spans="1:19" ht="15" x14ac:dyDescent="0.25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</row>
    <row r="448" spans="1:19" ht="15" x14ac:dyDescent="0.25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</row>
    <row r="449" spans="1:19" ht="15" x14ac:dyDescent="0.25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</row>
    <row r="450" spans="1:19" ht="15" x14ac:dyDescent="0.25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</row>
    <row r="451" spans="1:19" ht="15" x14ac:dyDescent="0.25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</row>
    <row r="452" spans="1:19" ht="15" x14ac:dyDescent="0.25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</row>
    <row r="453" spans="1:19" ht="15" x14ac:dyDescent="0.25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</row>
    <row r="454" spans="1:19" ht="15" x14ac:dyDescent="0.25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</row>
    <row r="455" spans="1:19" ht="15" x14ac:dyDescent="0.25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</row>
    <row r="456" spans="1:19" ht="15" x14ac:dyDescent="0.25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</row>
    <row r="457" spans="1:19" ht="15" x14ac:dyDescent="0.25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</row>
    <row r="458" spans="1:19" ht="15" x14ac:dyDescent="0.25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</row>
    <row r="459" spans="1:19" ht="15" x14ac:dyDescent="0.25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</row>
    <row r="460" spans="1:19" ht="15" x14ac:dyDescent="0.25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</row>
    <row r="461" spans="1:19" ht="15" x14ac:dyDescent="0.25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</row>
    <row r="462" spans="1:19" ht="15" x14ac:dyDescent="0.25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</row>
    <row r="463" spans="1:19" ht="15" x14ac:dyDescent="0.25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</row>
    <row r="464" spans="1:19" ht="15" x14ac:dyDescent="0.25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</row>
    <row r="465" spans="1:19" ht="15" x14ac:dyDescent="0.25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</row>
    <row r="466" spans="1:19" ht="15" x14ac:dyDescent="0.25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</row>
    <row r="467" spans="1:19" ht="15" x14ac:dyDescent="0.25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</row>
    <row r="468" spans="1:19" ht="15" x14ac:dyDescent="0.25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</row>
    <row r="469" spans="1:19" ht="15" x14ac:dyDescent="0.25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</row>
    <row r="470" spans="1:19" ht="15" x14ac:dyDescent="0.25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</row>
    <row r="471" spans="1:19" ht="15" x14ac:dyDescent="0.25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</row>
    <row r="472" spans="1:19" ht="15" x14ac:dyDescent="0.25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</row>
    <row r="473" spans="1:19" ht="15" x14ac:dyDescent="0.25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</row>
    <row r="474" spans="1:19" ht="15" x14ac:dyDescent="0.25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</row>
    <row r="475" spans="1:19" ht="15" x14ac:dyDescent="0.25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</row>
    <row r="476" spans="1:19" ht="15" x14ac:dyDescent="0.25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</row>
    <row r="477" spans="1:19" ht="15" x14ac:dyDescent="0.25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</row>
    <row r="478" spans="1:19" ht="15" x14ac:dyDescent="0.25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</row>
    <row r="479" spans="1:19" ht="15" x14ac:dyDescent="0.25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</row>
    <row r="480" spans="1:19" ht="15" x14ac:dyDescent="0.25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</row>
    <row r="481" spans="1:19" ht="15" x14ac:dyDescent="0.25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</row>
    <row r="482" spans="1:19" ht="15" x14ac:dyDescent="0.25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</row>
    <row r="483" spans="1:19" ht="15" x14ac:dyDescent="0.25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</row>
    <row r="484" spans="1:19" ht="15" x14ac:dyDescent="0.25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</row>
    <row r="485" spans="1:19" ht="15" x14ac:dyDescent="0.25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</row>
    <row r="486" spans="1:19" ht="15" x14ac:dyDescent="0.25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</row>
    <row r="487" spans="1:19" ht="15" x14ac:dyDescent="0.25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</row>
    <row r="488" spans="1:19" ht="15" x14ac:dyDescent="0.25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</row>
    <row r="489" spans="1:19" ht="15" x14ac:dyDescent="0.25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</row>
    <row r="490" spans="1:19" ht="15" x14ac:dyDescent="0.25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</row>
    <row r="491" spans="1:19" ht="15" x14ac:dyDescent="0.25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</row>
    <row r="492" spans="1:19" ht="15" x14ac:dyDescent="0.25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</row>
    <row r="493" spans="1:19" ht="15" x14ac:dyDescent="0.25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</row>
    <row r="494" spans="1:19" ht="15" x14ac:dyDescent="0.25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</row>
    <row r="495" spans="1:19" ht="15" x14ac:dyDescent="0.25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</row>
    <row r="496" spans="1:19" ht="15" x14ac:dyDescent="0.25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</row>
    <row r="497" spans="1:19" ht="15" x14ac:dyDescent="0.25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</row>
    <row r="498" spans="1:19" ht="15" x14ac:dyDescent="0.25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</row>
    <row r="499" spans="1:19" ht="15" x14ac:dyDescent="0.25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</row>
    <row r="500" spans="1:19" ht="15" x14ac:dyDescent="0.25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</row>
    <row r="501" spans="1:19" ht="15" x14ac:dyDescent="0.25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</row>
    <row r="502" spans="1:19" ht="15" x14ac:dyDescent="0.25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</row>
    <row r="503" spans="1:19" ht="15" x14ac:dyDescent="0.25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</row>
    <row r="504" spans="1:19" ht="15" x14ac:dyDescent="0.25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</row>
    <row r="505" spans="1:19" ht="15" x14ac:dyDescent="0.25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</row>
    <row r="506" spans="1:19" ht="15" x14ac:dyDescent="0.25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</row>
    <row r="507" spans="1:19" ht="15" x14ac:dyDescent="0.25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</row>
    <row r="508" spans="1:19" ht="15" x14ac:dyDescent="0.25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</row>
    <row r="509" spans="1:19" ht="15" x14ac:dyDescent="0.25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</row>
    <row r="510" spans="1:19" ht="15" x14ac:dyDescent="0.25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</row>
    <row r="511" spans="1:19" ht="15" x14ac:dyDescent="0.25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</row>
    <row r="512" spans="1:19" ht="15" x14ac:dyDescent="0.25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</row>
    <row r="513" spans="1:19" ht="15" x14ac:dyDescent="0.25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</row>
    <row r="514" spans="1:19" ht="15" x14ac:dyDescent="0.25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</row>
    <row r="515" spans="1:19" ht="15" x14ac:dyDescent="0.25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</row>
    <row r="516" spans="1:19" ht="15" x14ac:dyDescent="0.25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</row>
    <row r="517" spans="1:19" ht="15" x14ac:dyDescent="0.25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</row>
    <row r="518" spans="1:19" ht="15" x14ac:dyDescent="0.25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</row>
    <row r="519" spans="1:19" ht="15" x14ac:dyDescent="0.25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</row>
    <row r="520" spans="1:19" ht="15" x14ac:dyDescent="0.25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</row>
    <row r="521" spans="1:19" ht="15" x14ac:dyDescent="0.25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</row>
    <row r="522" spans="1:19" ht="15" x14ac:dyDescent="0.25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</row>
    <row r="523" spans="1:19" ht="15" x14ac:dyDescent="0.25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</row>
    <row r="524" spans="1:19" ht="15" x14ac:dyDescent="0.25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</row>
    <row r="525" spans="1:19" ht="15" x14ac:dyDescent="0.25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</row>
    <row r="526" spans="1:19" ht="15" x14ac:dyDescent="0.25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</row>
    <row r="527" spans="1:19" ht="15" x14ac:dyDescent="0.25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</row>
    <row r="528" spans="1:19" ht="15" x14ac:dyDescent="0.25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</row>
    <row r="529" spans="1:19" ht="15" x14ac:dyDescent="0.25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</row>
    <row r="530" spans="1:19" ht="15" x14ac:dyDescent="0.25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</row>
    <row r="531" spans="1:19" ht="15" x14ac:dyDescent="0.25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</row>
    <row r="532" spans="1:19" ht="15" x14ac:dyDescent="0.25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</row>
    <row r="533" spans="1:19" ht="15" x14ac:dyDescent="0.25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</row>
    <row r="534" spans="1:19" ht="15" x14ac:dyDescent="0.25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</row>
    <row r="535" spans="1:19" ht="15" x14ac:dyDescent="0.25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</row>
    <row r="536" spans="1:19" ht="15" x14ac:dyDescent="0.25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</row>
    <row r="537" spans="1:19" ht="15" x14ac:dyDescent="0.25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</row>
    <row r="538" spans="1:19" ht="15" x14ac:dyDescent="0.25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</row>
    <row r="539" spans="1:19" ht="15" x14ac:dyDescent="0.25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</row>
    <row r="540" spans="1:19" ht="15" x14ac:dyDescent="0.25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</row>
    <row r="541" spans="1:19" ht="15" x14ac:dyDescent="0.25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</row>
    <row r="542" spans="1:19" ht="15" x14ac:dyDescent="0.25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</row>
    <row r="543" spans="1:19" ht="15" x14ac:dyDescent="0.25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</row>
    <row r="544" spans="1:19" ht="15" x14ac:dyDescent="0.25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</row>
    <row r="545" spans="1:19" ht="15" x14ac:dyDescent="0.25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</row>
    <row r="546" spans="1:19" ht="15" x14ac:dyDescent="0.25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</row>
    <row r="547" spans="1:19" ht="15" x14ac:dyDescent="0.25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</row>
    <row r="548" spans="1:19" ht="15" x14ac:dyDescent="0.25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</row>
    <row r="549" spans="1:19" ht="15" x14ac:dyDescent="0.25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</row>
    <row r="550" spans="1:19" ht="15" x14ac:dyDescent="0.25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</row>
    <row r="551" spans="1:19" ht="15" x14ac:dyDescent="0.25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</row>
    <row r="552" spans="1:19" ht="15" x14ac:dyDescent="0.25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</row>
    <row r="553" spans="1:19" ht="15" x14ac:dyDescent="0.25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</row>
    <row r="554" spans="1:19" ht="15" x14ac:dyDescent="0.25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</row>
    <row r="555" spans="1:19" ht="15" x14ac:dyDescent="0.25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</row>
    <row r="556" spans="1:19" ht="15" x14ac:dyDescent="0.25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</row>
    <row r="557" spans="1:19" ht="15" x14ac:dyDescent="0.25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</row>
    <row r="558" spans="1:19" ht="15" x14ac:dyDescent="0.25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</row>
    <row r="559" spans="1:19" ht="15" x14ac:dyDescent="0.25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</row>
    <row r="560" spans="1:19" ht="15" x14ac:dyDescent="0.25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</row>
    <row r="561" spans="1:19" ht="15" x14ac:dyDescent="0.25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</row>
    <row r="562" spans="1:19" ht="15" x14ac:dyDescent="0.25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</row>
    <row r="563" spans="1:19" ht="15" x14ac:dyDescent="0.25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</row>
    <row r="564" spans="1:19" ht="15" x14ac:dyDescent="0.25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</row>
    <row r="565" spans="1:19" ht="15" x14ac:dyDescent="0.25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</row>
    <row r="566" spans="1:19" ht="15" x14ac:dyDescent="0.25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</row>
    <row r="567" spans="1:19" ht="15" x14ac:dyDescent="0.25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</row>
    <row r="568" spans="1:19" ht="15" x14ac:dyDescent="0.25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</row>
    <row r="569" spans="1:19" ht="15" x14ac:dyDescent="0.25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</row>
    <row r="570" spans="1:19" ht="15" x14ac:dyDescent="0.25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</row>
    <row r="571" spans="1:19" ht="15" x14ac:dyDescent="0.25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</row>
    <row r="572" spans="1:19" ht="15" x14ac:dyDescent="0.25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</row>
    <row r="573" spans="1:19" ht="15" x14ac:dyDescent="0.25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</row>
    <row r="574" spans="1:19" ht="15" x14ac:dyDescent="0.25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</row>
    <row r="575" spans="1:19" ht="15" x14ac:dyDescent="0.25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</row>
    <row r="576" spans="1:19" ht="15" x14ac:dyDescent="0.25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</row>
    <row r="577" spans="1:19" ht="15" x14ac:dyDescent="0.25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</row>
    <row r="578" spans="1:19" ht="15" x14ac:dyDescent="0.25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</row>
    <row r="579" spans="1:19" ht="15" x14ac:dyDescent="0.25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</row>
    <row r="580" spans="1:19" ht="15" x14ac:dyDescent="0.25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</row>
    <row r="581" spans="1:19" ht="15" x14ac:dyDescent="0.25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</row>
    <row r="582" spans="1:19" ht="15" x14ac:dyDescent="0.25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</row>
    <row r="583" spans="1:19" ht="15" x14ac:dyDescent="0.25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</row>
    <row r="584" spans="1:19" ht="15" x14ac:dyDescent="0.25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</row>
    <row r="585" spans="1:19" ht="15" x14ac:dyDescent="0.25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</row>
    <row r="586" spans="1:19" ht="15" x14ac:dyDescent="0.25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</row>
    <row r="587" spans="1:19" ht="15" x14ac:dyDescent="0.25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</row>
    <row r="588" spans="1:19" ht="15" x14ac:dyDescent="0.25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</row>
    <row r="589" spans="1:19" ht="15" x14ac:dyDescent="0.25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</row>
    <row r="590" spans="1:19" ht="15" x14ac:dyDescent="0.25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</row>
    <row r="591" spans="1:19" ht="15" x14ac:dyDescent="0.25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</row>
    <row r="592" spans="1:19" ht="15" x14ac:dyDescent="0.25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</row>
    <row r="593" spans="1:19" ht="15" x14ac:dyDescent="0.25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</row>
    <row r="594" spans="1:19" ht="15" x14ac:dyDescent="0.25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</row>
    <row r="595" spans="1:19" ht="15" x14ac:dyDescent="0.25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</row>
    <row r="596" spans="1:19" ht="15" x14ac:dyDescent="0.25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</row>
    <row r="597" spans="1:19" ht="15" x14ac:dyDescent="0.25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</row>
    <row r="598" spans="1:19" ht="15" x14ac:dyDescent="0.25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</row>
  </sheetData>
  <mergeCells count="11">
    <mergeCell ref="N3:O3"/>
    <mergeCell ref="P3:Q3"/>
    <mergeCell ref="R3:S3"/>
    <mergeCell ref="T3:U3"/>
    <mergeCell ref="L3:M3"/>
    <mergeCell ref="J3:K3"/>
    <mergeCell ref="A3:A4"/>
    <mergeCell ref="B3:C3"/>
    <mergeCell ref="D3:E3"/>
    <mergeCell ref="F3:G3"/>
    <mergeCell ref="H3:I3"/>
  </mergeCells>
  <pageMargins left="0.70866141732283472" right="0.27559055118110237" top="1.299212598425197" bottom="0.55118110236220474" header="0.31496062992125984" footer="0.31496062992125984"/>
  <pageSetup paperSize="9" scale="73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Algodão em Pluma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15AB1-EDC3-4804-9899-37A98B13BF78}">
  <sheetPr>
    <pageSetUpPr fitToPage="1"/>
  </sheetPr>
  <dimension ref="A1:ANS629"/>
  <sheetViews>
    <sheetView showGridLines="0" zoomScale="96" zoomScaleNormal="96" zoomScaleSheetLayoutView="96" workbookViewId="0">
      <selection activeCell="A16" sqref="A1:XFD1048576"/>
    </sheetView>
  </sheetViews>
  <sheetFormatPr defaultColWidth="9.140625" defaultRowHeight="12.75" x14ac:dyDescent="0.25"/>
  <cols>
    <col min="1" max="1" width="17.140625" style="1" customWidth="1"/>
    <col min="2" max="2" width="8.5703125" style="1" bestFit="1" customWidth="1"/>
    <col min="3" max="3" width="7" style="1" bestFit="1" customWidth="1"/>
    <col min="4" max="4" width="8.5703125" style="1" bestFit="1" customWidth="1"/>
    <col min="5" max="5" width="8.28515625" style="1" customWidth="1"/>
    <col min="6" max="6" width="8.5703125" style="1" bestFit="1" customWidth="1"/>
    <col min="7" max="7" width="7.85546875" style="1" customWidth="1"/>
    <col min="8" max="21" width="8.5703125" style="1" bestFit="1" customWidth="1"/>
    <col min="22" max="22" width="7.85546875" style="1" customWidth="1"/>
    <col min="23" max="23" width="9.5703125" style="1" bestFit="1" customWidth="1"/>
    <col min="24" max="24" width="7.85546875" style="1" customWidth="1"/>
    <col min="25" max="25" width="9.5703125" style="1" bestFit="1" customWidth="1"/>
    <col min="26" max="16384" width="9.140625" style="1"/>
  </cols>
  <sheetData>
    <row r="1" spans="1:1059" x14ac:dyDescent="0.25">
      <c r="A1" s="35" t="s">
        <v>86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059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1:1059" s="18" customFormat="1" ht="18" customHeight="1" x14ac:dyDescent="0.25">
      <c r="A3" s="137" t="s">
        <v>27</v>
      </c>
      <c r="B3" s="136">
        <v>2017</v>
      </c>
      <c r="C3" s="129"/>
      <c r="D3" s="69">
        <v>2018</v>
      </c>
      <c r="E3" s="68"/>
      <c r="F3" s="136">
        <v>2019</v>
      </c>
      <c r="G3" s="132"/>
      <c r="H3" s="136">
        <v>2020</v>
      </c>
      <c r="I3" s="132"/>
      <c r="J3" s="136">
        <v>2021</v>
      </c>
      <c r="K3" s="132"/>
      <c r="L3" s="136">
        <v>2022</v>
      </c>
      <c r="M3" s="132"/>
      <c r="N3" s="136">
        <v>2023</v>
      </c>
      <c r="O3" s="132"/>
      <c r="P3" s="136">
        <v>2024</v>
      </c>
      <c r="Q3" s="132"/>
      <c r="R3" s="136">
        <v>2025</v>
      </c>
      <c r="S3" s="132"/>
      <c r="T3" s="136">
        <v>2026</v>
      </c>
      <c r="U3" s="132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</row>
    <row r="4" spans="1:1059" s="18" customFormat="1" ht="18" customHeight="1" x14ac:dyDescent="0.25">
      <c r="A4" s="138"/>
      <c r="B4" s="36" t="s">
        <v>83</v>
      </c>
      <c r="C4" s="37" t="s">
        <v>84</v>
      </c>
      <c r="D4" s="36" t="s">
        <v>83</v>
      </c>
      <c r="E4" s="37" t="s">
        <v>84</v>
      </c>
      <c r="F4" s="36" t="s">
        <v>83</v>
      </c>
      <c r="G4" s="37" t="s">
        <v>84</v>
      </c>
      <c r="H4" s="36" t="s">
        <v>83</v>
      </c>
      <c r="I4" s="37" t="s">
        <v>84</v>
      </c>
      <c r="J4" s="36" t="s">
        <v>83</v>
      </c>
      <c r="K4" s="65" t="s">
        <v>84</v>
      </c>
      <c r="L4" s="36" t="s">
        <v>83</v>
      </c>
      <c r="M4" s="37" t="s">
        <v>84</v>
      </c>
      <c r="N4" s="36" t="s">
        <v>83</v>
      </c>
      <c r="O4" s="37" t="s">
        <v>84</v>
      </c>
      <c r="P4" s="36" t="s">
        <v>83</v>
      </c>
      <c r="Q4" s="37" t="s">
        <v>84</v>
      </c>
      <c r="R4" s="36" t="s">
        <v>83</v>
      </c>
      <c r="S4" s="37" t="s">
        <v>84</v>
      </c>
      <c r="T4" s="36" t="s">
        <v>83</v>
      </c>
      <c r="U4" s="65" t="s">
        <v>84</v>
      </c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  <c r="ANR4"/>
      <c r="ANS4"/>
    </row>
    <row r="5" spans="1:1059" s="11" customFormat="1" ht="15" x14ac:dyDescent="0.25">
      <c r="A5" s="19" t="s">
        <v>91</v>
      </c>
      <c r="B5" s="107">
        <v>1320.7972789999999</v>
      </c>
      <c r="C5" s="99">
        <v>810.95349699999997</v>
      </c>
      <c r="D5" s="99">
        <v>1654.2168469999999</v>
      </c>
      <c r="E5" s="99">
        <v>954.42987100000005</v>
      </c>
      <c r="F5" s="99">
        <v>2571.427529</v>
      </c>
      <c r="G5" s="99">
        <v>1567.308239</v>
      </c>
      <c r="H5" s="99">
        <v>3110.494768</v>
      </c>
      <c r="I5" s="99">
        <v>2047.5436159999999</v>
      </c>
      <c r="J5" s="99">
        <v>3358.6029880000001</v>
      </c>
      <c r="K5" s="100">
        <v>1987.2292379999999</v>
      </c>
      <c r="L5" s="107">
        <v>3637.6059700000001</v>
      </c>
      <c r="M5" s="99">
        <v>1781.0310899999999</v>
      </c>
      <c r="N5" s="99">
        <v>2953.071093</v>
      </c>
      <c r="O5" s="99">
        <v>1551.540512</v>
      </c>
      <c r="P5" s="99">
        <v>4922.4047840000003</v>
      </c>
      <c r="Q5" s="99">
        <v>2646.8110299999998</v>
      </c>
      <c r="R5" s="99">
        <v>4497.986312</v>
      </c>
      <c r="S5" s="99">
        <v>2757.4776630000001</v>
      </c>
      <c r="T5" s="99">
        <v>1332.0156899999999</v>
      </c>
      <c r="U5" s="100">
        <v>869.32906800000001</v>
      </c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  <c r="ANR5"/>
      <c r="ANS5"/>
    </row>
    <row r="6" spans="1:1059" s="18" customFormat="1" ht="15" x14ac:dyDescent="0.25">
      <c r="A6" s="19" t="s">
        <v>92</v>
      </c>
      <c r="B6" s="108">
        <v>20.099706000000001</v>
      </c>
      <c r="C6" s="102">
        <v>11.817695000000001</v>
      </c>
      <c r="D6" s="102">
        <v>8.7862419999999997</v>
      </c>
      <c r="E6" s="102">
        <v>4.9954660000000004</v>
      </c>
      <c r="F6" s="102">
        <v>27.040351999999999</v>
      </c>
      <c r="G6" s="102">
        <v>17.567888</v>
      </c>
      <c r="H6" s="102">
        <v>60.905760000000001</v>
      </c>
      <c r="I6" s="102">
        <v>39.921737999999998</v>
      </c>
      <c r="J6" s="102">
        <v>27.747864</v>
      </c>
      <c r="K6" s="103">
        <v>15.480606</v>
      </c>
      <c r="L6" s="108">
        <v>16.56569</v>
      </c>
      <c r="M6" s="102">
        <v>6.7957090000000004</v>
      </c>
      <c r="N6" s="102">
        <v>71.593902999999997</v>
      </c>
      <c r="O6" s="102">
        <v>37.968646999999997</v>
      </c>
      <c r="P6" s="102">
        <v>49.602516000000001</v>
      </c>
      <c r="Q6" s="102">
        <v>26.161636000000001</v>
      </c>
      <c r="R6" s="102">
        <v>31.841211999999999</v>
      </c>
      <c r="S6" s="102">
        <v>19.408873</v>
      </c>
      <c r="T6" s="102">
        <v>9.2143320000000006</v>
      </c>
      <c r="U6" s="103">
        <v>5.9600350000000004</v>
      </c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  <c r="ANR6"/>
      <c r="ANS6"/>
    </row>
    <row r="7" spans="1:1059" s="18" customFormat="1" ht="15" x14ac:dyDescent="0.25">
      <c r="A7" s="19" t="s">
        <v>93</v>
      </c>
      <c r="B7" s="108">
        <v>8.0872729999999997</v>
      </c>
      <c r="C7" s="102">
        <v>6.1303929999999998</v>
      </c>
      <c r="D7" s="102">
        <v>14.802936000000001</v>
      </c>
      <c r="E7" s="102">
        <v>9.4472670000000001</v>
      </c>
      <c r="F7" s="102">
        <v>27.378236000000001</v>
      </c>
      <c r="G7" s="102">
        <v>20.272485</v>
      </c>
      <c r="H7" s="102">
        <v>44.179847000000002</v>
      </c>
      <c r="I7" s="102">
        <v>30.538360999999998</v>
      </c>
      <c r="J7" s="102">
        <v>8.1676939999999991</v>
      </c>
      <c r="K7" s="103">
        <v>5.6463950000000001</v>
      </c>
      <c r="L7" s="108">
        <v>11.590892999999999</v>
      </c>
      <c r="M7" s="102">
        <v>8.3543179999999992</v>
      </c>
      <c r="N7" s="102">
        <v>39.938651</v>
      </c>
      <c r="O7" s="102">
        <v>23.792693</v>
      </c>
      <c r="P7" s="102">
        <v>104.87056800000001</v>
      </c>
      <c r="Q7" s="102">
        <v>59.447077999999998</v>
      </c>
      <c r="R7" s="102">
        <v>231.60114400000001</v>
      </c>
      <c r="S7" s="102">
        <v>146.84280799999999</v>
      </c>
      <c r="T7" s="102">
        <v>55.364980000000003</v>
      </c>
      <c r="U7" s="103">
        <v>36.688473000000002</v>
      </c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  <c r="AMO7"/>
      <c r="AMP7"/>
      <c r="AMQ7"/>
      <c r="AMR7"/>
      <c r="AMS7"/>
      <c r="AMT7"/>
      <c r="AMU7"/>
      <c r="AMV7"/>
      <c r="AMW7"/>
      <c r="AMX7"/>
      <c r="AMY7"/>
      <c r="AMZ7"/>
      <c r="ANA7"/>
      <c r="ANB7"/>
      <c r="ANC7"/>
      <c r="AND7"/>
      <c r="ANE7"/>
      <c r="ANF7"/>
      <c r="ANG7"/>
      <c r="ANH7"/>
      <c r="ANI7"/>
      <c r="ANJ7"/>
      <c r="ANK7"/>
      <c r="ANL7"/>
      <c r="ANM7"/>
      <c r="ANN7"/>
      <c r="ANO7"/>
      <c r="ANP7"/>
      <c r="ANQ7"/>
      <c r="ANR7"/>
      <c r="ANS7"/>
    </row>
    <row r="8" spans="1:1059" s="18" customFormat="1" ht="15" x14ac:dyDescent="0.25">
      <c r="A8" s="19" t="s">
        <v>94</v>
      </c>
      <c r="B8" s="108">
        <v>0</v>
      </c>
      <c r="C8" s="102">
        <v>0</v>
      </c>
      <c r="D8" s="102">
        <v>0.69682100000000002</v>
      </c>
      <c r="E8" s="102">
        <v>0.38079400000000002</v>
      </c>
      <c r="F8" s="102">
        <v>1.5883830000000001</v>
      </c>
      <c r="G8" s="102">
        <v>0.92766700000000002</v>
      </c>
      <c r="H8" s="102">
        <v>2.3752019999999998</v>
      </c>
      <c r="I8" s="102">
        <v>1.5028250000000001</v>
      </c>
      <c r="J8" s="102">
        <v>0</v>
      </c>
      <c r="K8" s="103">
        <v>0</v>
      </c>
      <c r="L8" s="108">
        <v>3.540359</v>
      </c>
      <c r="M8" s="102">
        <v>3.4688699999999999</v>
      </c>
      <c r="N8" s="102">
        <v>8.4117270000000008</v>
      </c>
      <c r="O8" s="102">
        <v>4.5426960000000003</v>
      </c>
      <c r="P8" s="102">
        <v>48.396104000000001</v>
      </c>
      <c r="Q8" s="102">
        <v>26.573685000000001</v>
      </c>
      <c r="R8" s="102">
        <v>122.211229</v>
      </c>
      <c r="S8" s="102">
        <v>76.275236000000007</v>
      </c>
      <c r="T8" s="102">
        <v>26.577206</v>
      </c>
      <c r="U8" s="103">
        <v>17.437259999999998</v>
      </c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  <c r="ANP8"/>
      <c r="ANQ8"/>
      <c r="ANR8"/>
      <c r="ANS8"/>
    </row>
    <row r="9" spans="1:1059" s="18" customFormat="1" ht="15" x14ac:dyDescent="0.25">
      <c r="A9" s="19" t="s">
        <v>95</v>
      </c>
      <c r="B9" s="108">
        <v>7.8410700000000002</v>
      </c>
      <c r="C9" s="102">
        <v>4.5779610000000002</v>
      </c>
      <c r="D9" s="102">
        <v>6.2826769999999996</v>
      </c>
      <c r="E9" s="102">
        <v>3.7797800000000001</v>
      </c>
      <c r="F9" s="102">
        <v>0.70954200000000001</v>
      </c>
      <c r="G9" s="102">
        <v>0.46214499999999997</v>
      </c>
      <c r="H9" s="102">
        <v>0.57625999999999999</v>
      </c>
      <c r="I9" s="102">
        <v>0.45772000000000002</v>
      </c>
      <c r="J9" s="102">
        <v>0.66264599999999996</v>
      </c>
      <c r="K9" s="103">
        <v>0.37109700000000001</v>
      </c>
      <c r="L9" s="108">
        <v>0.150396</v>
      </c>
      <c r="M9" s="102">
        <v>4.9952000000000003E-2</v>
      </c>
      <c r="N9" s="102">
        <v>0.77263800000000005</v>
      </c>
      <c r="O9" s="102">
        <v>0.35459400000000002</v>
      </c>
      <c r="P9" s="102">
        <v>17.136983000000001</v>
      </c>
      <c r="Q9" s="102">
        <v>8.8394779999999997</v>
      </c>
      <c r="R9" s="102">
        <v>3.367918</v>
      </c>
      <c r="S9" s="102">
        <v>2.3874409999999999</v>
      </c>
      <c r="T9" s="102">
        <v>2.753625</v>
      </c>
      <c r="U9" s="103">
        <v>1.7373019999999999</v>
      </c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  <c r="ANR9"/>
      <c r="ANS9"/>
    </row>
    <row r="10" spans="1:1059" s="18" customFormat="1" ht="15" x14ac:dyDescent="0.25">
      <c r="A10" s="19" t="s">
        <v>96</v>
      </c>
      <c r="B10" s="108">
        <v>0</v>
      </c>
      <c r="C10" s="102">
        <v>0</v>
      </c>
      <c r="D10" s="102">
        <v>1.42641</v>
      </c>
      <c r="E10" s="102">
        <v>0.83674300000000001</v>
      </c>
      <c r="F10" s="102">
        <v>0.27756399999999998</v>
      </c>
      <c r="G10" s="102">
        <v>0.159078</v>
      </c>
      <c r="H10" s="102">
        <v>0.41414400000000001</v>
      </c>
      <c r="I10" s="102">
        <v>0.35199999999999998</v>
      </c>
      <c r="J10" s="102">
        <v>0.109448</v>
      </c>
      <c r="K10" s="103">
        <v>8.8676000000000005E-2</v>
      </c>
      <c r="L10" s="108">
        <v>2.3E-5</v>
      </c>
      <c r="M10" s="102">
        <v>2.32E-4</v>
      </c>
      <c r="N10" s="102">
        <v>0</v>
      </c>
      <c r="O10" s="102">
        <v>0</v>
      </c>
      <c r="P10" s="102">
        <v>9.3344959999999997</v>
      </c>
      <c r="Q10" s="102">
        <v>4.979133</v>
      </c>
      <c r="R10" s="102">
        <v>23.825147000000001</v>
      </c>
      <c r="S10" s="102">
        <v>14.841773</v>
      </c>
      <c r="T10" s="102">
        <v>4.4765160000000002</v>
      </c>
      <c r="U10" s="103">
        <v>2.8731110000000002</v>
      </c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</row>
    <row r="11" spans="1:1059" s="18" customFormat="1" ht="15" x14ac:dyDescent="0.25">
      <c r="A11" s="19" t="s">
        <v>97</v>
      </c>
      <c r="B11" s="108">
        <v>0</v>
      </c>
      <c r="C11" s="102">
        <v>0</v>
      </c>
      <c r="D11" s="102">
        <v>0</v>
      </c>
      <c r="E11" s="102">
        <v>0</v>
      </c>
      <c r="F11" s="102">
        <v>11.086821</v>
      </c>
      <c r="G11" s="102">
        <v>6.4355919999999998</v>
      </c>
      <c r="H11" s="102">
        <v>7.9703679999999997</v>
      </c>
      <c r="I11" s="102">
        <v>5.101146</v>
      </c>
      <c r="J11" s="102">
        <v>12.365410000000001</v>
      </c>
      <c r="K11" s="103">
        <v>8.294397</v>
      </c>
      <c r="L11" s="108">
        <v>6.8483359999999998</v>
      </c>
      <c r="M11" s="102">
        <v>4.0238240000000003</v>
      </c>
      <c r="N11" s="102">
        <v>0</v>
      </c>
      <c r="O11" s="102">
        <v>0</v>
      </c>
      <c r="P11" s="102">
        <v>0</v>
      </c>
      <c r="Q11" s="102">
        <v>0</v>
      </c>
      <c r="R11" s="102">
        <v>2.0691130000000002</v>
      </c>
      <c r="S11" s="102">
        <v>1.111361</v>
      </c>
      <c r="T11" s="102">
        <v>0</v>
      </c>
      <c r="U11" s="103">
        <v>0</v>
      </c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  <c r="ANR11"/>
      <c r="ANS11"/>
    </row>
    <row r="12" spans="1:1059" s="18" customFormat="1" ht="15" x14ac:dyDescent="0.25">
      <c r="A12" s="19" t="s">
        <v>98</v>
      </c>
      <c r="B12" s="108">
        <v>0.676875</v>
      </c>
      <c r="C12" s="102">
        <v>0.459899</v>
      </c>
      <c r="D12" s="102">
        <v>0.40745100000000001</v>
      </c>
      <c r="E12" s="102">
        <v>0.24807799999999999</v>
      </c>
      <c r="F12" s="102">
        <v>0.84270900000000004</v>
      </c>
      <c r="G12" s="102">
        <v>0.52967600000000004</v>
      </c>
      <c r="H12" s="102">
        <v>0</v>
      </c>
      <c r="I12" s="102">
        <v>0</v>
      </c>
      <c r="J12" s="102">
        <v>0</v>
      </c>
      <c r="K12" s="103">
        <v>0</v>
      </c>
      <c r="L12" s="108">
        <v>0</v>
      </c>
      <c r="M12" s="102">
        <v>0</v>
      </c>
      <c r="N12" s="102">
        <v>0</v>
      </c>
      <c r="O12" s="102">
        <v>0</v>
      </c>
      <c r="P12" s="102">
        <v>0</v>
      </c>
      <c r="Q12" s="102">
        <v>0</v>
      </c>
      <c r="R12" s="102">
        <v>0</v>
      </c>
      <c r="S12" s="102">
        <v>0</v>
      </c>
      <c r="T12" s="102">
        <v>0</v>
      </c>
      <c r="U12" s="103">
        <v>0</v>
      </c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  <c r="ANR12"/>
      <c r="ANS12"/>
    </row>
    <row r="13" spans="1:1059" s="18" customFormat="1" ht="15" x14ac:dyDescent="0.25">
      <c r="A13" s="19" t="s">
        <v>99</v>
      </c>
      <c r="B13" s="108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103">
        <v>0</v>
      </c>
      <c r="L13" s="108">
        <v>0</v>
      </c>
      <c r="M13" s="102">
        <v>0</v>
      </c>
      <c r="N13" s="102">
        <v>0</v>
      </c>
      <c r="O13" s="102">
        <v>0</v>
      </c>
      <c r="P13" s="102">
        <v>0</v>
      </c>
      <c r="Q13" s="102">
        <v>0</v>
      </c>
      <c r="R13" s="102">
        <v>2.5106280000000001</v>
      </c>
      <c r="S13" s="102">
        <v>2.0514290000000002</v>
      </c>
      <c r="T13" s="102">
        <v>1.776195</v>
      </c>
      <c r="U13" s="103">
        <v>1.1461049999999999</v>
      </c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  <c r="AMM13"/>
      <c r="AMN13"/>
      <c r="AMO13"/>
      <c r="AMP13"/>
      <c r="AMQ13"/>
      <c r="AMR13"/>
      <c r="AMS13"/>
      <c r="AMT13"/>
      <c r="AMU13"/>
      <c r="AMV13"/>
      <c r="AMW13"/>
      <c r="AMX13"/>
      <c r="AMY13"/>
      <c r="AMZ13"/>
      <c r="ANA13"/>
      <c r="ANB13"/>
      <c r="ANC13"/>
      <c r="AND13"/>
      <c r="ANE13"/>
      <c r="ANF13"/>
      <c r="ANG13"/>
      <c r="ANH13"/>
      <c r="ANI13"/>
      <c r="ANJ13"/>
      <c r="ANK13"/>
      <c r="ANL13"/>
      <c r="ANM13"/>
      <c r="ANN13"/>
      <c r="ANO13"/>
      <c r="ANP13"/>
      <c r="ANQ13"/>
      <c r="ANR13"/>
      <c r="ANS13"/>
    </row>
    <row r="14" spans="1:1059" s="18" customFormat="1" ht="15" x14ac:dyDescent="0.25">
      <c r="A14" s="19" t="s">
        <v>100</v>
      </c>
      <c r="B14" s="108">
        <v>0</v>
      </c>
      <c r="C14" s="102">
        <v>0</v>
      </c>
      <c r="D14" s="102">
        <v>0</v>
      </c>
      <c r="E14" s="102">
        <v>0</v>
      </c>
      <c r="F14" s="102">
        <v>0</v>
      </c>
      <c r="G14" s="102">
        <v>0</v>
      </c>
      <c r="H14" s="102">
        <v>0</v>
      </c>
      <c r="I14" s="102">
        <v>0</v>
      </c>
      <c r="J14" s="102">
        <v>0</v>
      </c>
      <c r="K14" s="103">
        <v>0</v>
      </c>
      <c r="L14" s="108">
        <v>0</v>
      </c>
      <c r="M14" s="102">
        <v>0</v>
      </c>
      <c r="N14" s="102">
        <v>0</v>
      </c>
      <c r="O14" s="102">
        <v>0</v>
      </c>
      <c r="P14" s="102">
        <v>3.006157</v>
      </c>
      <c r="Q14" s="102">
        <v>1.4449419999999999</v>
      </c>
      <c r="R14" s="102">
        <v>8.4033949999999997</v>
      </c>
      <c r="S14" s="102">
        <v>5.2857229999999999</v>
      </c>
      <c r="T14" s="102">
        <v>0</v>
      </c>
      <c r="U14" s="103">
        <v>0</v>
      </c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  <c r="AMM14"/>
      <c r="AMN14"/>
      <c r="AMO14"/>
      <c r="AMP14"/>
      <c r="AMQ14"/>
      <c r="AMR14"/>
      <c r="AMS14"/>
      <c r="AMT14"/>
      <c r="AMU14"/>
      <c r="AMV14"/>
      <c r="AMW14"/>
      <c r="AMX14"/>
      <c r="AMY14"/>
      <c r="AMZ14"/>
      <c r="ANA14"/>
      <c r="ANB14"/>
      <c r="ANC14"/>
      <c r="AND14"/>
      <c r="ANE14"/>
      <c r="ANF14"/>
      <c r="ANG14"/>
      <c r="ANH14"/>
      <c r="ANI14"/>
      <c r="ANJ14"/>
      <c r="ANK14"/>
      <c r="ANL14"/>
      <c r="ANM14"/>
      <c r="ANN14"/>
      <c r="ANO14"/>
      <c r="ANP14"/>
      <c r="ANQ14"/>
      <c r="ANR14"/>
      <c r="ANS14"/>
    </row>
    <row r="15" spans="1:1059" s="18" customFormat="1" ht="15" x14ac:dyDescent="0.25">
      <c r="A15" s="38" t="s">
        <v>101</v>
      </c>
      <c r="B15" s="109">
        <v>1357.502203</v>
      </c>
      <c r="C15" s="110">
        <v>833.93944499999986</v>
      </c>
      <c r="D15" s="110">
        <v>1686.6193839999999</v>
      </c>
      <c r="E15" s="110">
        <v>974.11799899999994</v>
      </c>
      <c r="F15" s="110">
        <v>2640.3511359999998</v>
      </c>
      <c r="G15" s="110">
        <v>1613.6627700000001</v>
      </c>
      <c r="H15" s="110">
        <v>3226.9163489999996</v>
      </c>
      <c r="I15" s="110">
        <v>2125.4174059999996</v>
      </c>
      <c r="J15" s="110">
        <v>3407.6560500000001</v>
      </c>
      <c r="K15" s="111">
        <v>2017.1104089999999</v>
      </c>
      <c r="L15" s="109">
        <v>3676.3016670000002</v>
      </c>
      <c r="M15" s="110">
        <v>1803.7239950000001</v>
      </c>
      <c r="N15" s="110">
        <v>3073.788012</v>
      </c>
      <c r="O15" s="110">
        <v>1618.1991420000002</v>
      </c>
      <c r="P15" s="110">
        <v>5154.7516080000005</v>
      </c>
      <c r="Q15" s="110">
        <v>2774.2569819999999</v>
      </c>
      <c r="R15" s="110">
        <v>4923.8160980000002</v>
      </c>
      <c r="S15" s="110">
        <v>3025.682307</v>
      </c>
      <c r="T15" s="110">
        <v>1432.1785439999999</v>
      </c>
      <c r="U15" s="111">
        <v>935.17135400000006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</row>
    <row r="16" spans="1:1059" s="18" customFormat="1" ht="15" x14ac:dyDescent="0.25">
      <c r="A16" s="66" t="s">
        <v>102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</row>
    <row r="17" spans="1:91" s="18" customFormat="1" ht="15" x14ac:dyDescent="0.25">
      <c r="A17" s="7" t="s">
        <v>20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</row>
    <row r="18" spans="1:91" s="18" customFormat="1" ht="15" x14ac:dyDescent="0.25">
      <c r="A18" s="6" t="s">
        <v>23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</row>
    <row r="19" spans="1:91" s="18" customFormat="1" ht="15" x14ac:dyDescent="0.25">
      <c r="A19" s="6" t="s">
        <v>24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</row>
    <row r="20" spans="1:91" s="18" customFormat="1" ht="15" x14ac:dyDescent="0.25">
      <c r="A20" s="6" t="s">
        <v>25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</row>
    <row r="21" spans="1:91" s="18" customFormat="1" ht="15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</row>
    <row r="22" spans="1:91" s="18" customFormat="1" ht="15.75" x14ac:dyDescent="0.25">
      <c r="A22" s="74" t="s">
        <v>38</v>
      </c>
      <c r="B22" s="5"/>
      <c r="C22" s="5"/>
      <c r="D22" s="5"/>
      <c r="E22" s="5"/>
      <c r="F22" s="5"/>
      <c r="G22" s="5"/>
      <c r="H22" s="5"/>
      <c r="I22" s="5"/>
      <c r="J22" s="5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</row>
    <row r="23" spans="1:91" ht="37.5" customHeight="1" x14ac:dyDescent="0.25">
      <c r="A23" s="76" t="s">
        <v>16</v>
      </c>
      <c r="B23" s="77"/>
      <c r="C23" s="78" t="s">
        <v>36</v>
      </c>
      <c r="D23" s="78" t="s">
        <v>17</v>
      </c>
      <c r="E23" s="78" t="s">
        <v>37</v>
      </c>
      <c r="F23" s="78" t="s">
        <v>18</v>
      </c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</row>
    <row r="24" spans="1:91" ht="15.75" x14ac:dyDescent="0.25">
      <c r="A24" s="75" t="s">
        <v>39</v>
      </c>
      <c r="B24" s="75"/>
      <c r="C24" s="133" t="s">
        <v>21</v>
      </c>
      <c r="D24" s="114" t="s">
        <v>22</v>
      </c>
      <c r="E24" s="112">
        <v>120.45</v>
      </c>
      <c r="F24" s="113">
        <v>45047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</row>
    <row r="25" spans="1:91" ht="15.75" x14ac:dyDescent="0.25">
      <c r="A25" s="75" t="s">
        <v>40</v>
      </c>
      <c r="B25" s="75"/>
      <c r="C25" s="134"/>
      <c r="D25" s="114" t="s">
        <v>22</v>
      </c>
      <c r="E25" s="112">
        <v>119.09</v>
      </c>
      <c r="F25" s="113">
        <v>45413</v>
      </c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</row>
    <row r="26" spans="1:91" ht="15.75" x14ac:dyDescent="0.25">
      <c r="A26" s="75" t="s">
        <v>81</v>
      </c>
      <c r="B26" s="75"/>
      <c r="C26" s="134"/>
      <c r="D26" s="114" t="s">
        <v>22</v>
      </c>
      <c r="E26" s="112">
        <v>114.58</v>
      </c>
      <c r="F26" s="113">
        <v>45778</v>
      </c>
      <c r="G26" s="3"/>
      <c r="H26" s="3"/>
      <c r="I26"/>
      <c r="J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</row>
    <row r="27" spans="1:91" ht="15.75" x14ac:dyDescent="0.25">
      <c r="A27" s="75" t="s">
        <v>89</v>
      </c>
      <c r="B27" s="75"/>
      <c r="C27" s="135"/>
      <c r="D27" s="114" t="s">
        <v>22</v>
      </c>
      <c r="E27" s="112">
        <v>114.58</v>
      </c>
      <c r="F27" s="113">
        <v>46143</v>
      </c>
      <c r="G27" s="3"/>
      <c r="H27" s="3"/>
      <c r="I27"/>
      <c r="J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</row>
    <row r="28" spans="1:91" ht="15" x14ac:dyDescent="0.25">
      <c r="A28" s="3" t="s">
        <v>19</v>
      </c>
      <c r="B28" s="3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</row>
    <row r="29" spans="1:91" ht="15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</row>
    <row r="30" spans="1:91" ht="15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</row>
    <row r="31" spans="1:91" ht="15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</row>
    <row r="32" spans="1:91" ht="15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</row>
    <row r="33" spans="1:91" ht="15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</row>
    <row r="34" spans="1:91" ht="15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</row>
    <row r="35" spans="1:91" ht="15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</row>
    <row r="36" spans="1:91" ht="15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</row>
    <row r="37" spans="1:91" ht="15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</row>
    <row r="38" spans="1:91" ht="15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</row>
    <row r="39" spans="1:91" ht="15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</row>
    <row r="40" spans="1:91" ht="15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</row>
    <row r="41" spans="1:91" ht="15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</row>
    <row r="42" spans="1:91" ht="15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</row>
    <row r="43" spans="1:91" ht="15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</row>
    <row r="44" spans="1:91" ht="15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</row>
    <row r="45" spans="1:91" ht="15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</row>
    <row r="46" spans="1:91" ht="15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</row>
    <row r="47" spans="1:91" ht="15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</row>
    <row r="48" spans="1:91" ht="15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</row>
    <row r="49" spans="1:91" ht="15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</row>
    <row r="50" spans="1:91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</row>
    <row r="51" spans="1:91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</row>
    <row r="52" spans="1:91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</row>
    <row r="53" spans="1:91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</row>
    <row r="54" spans="1:91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</row>
    <row r="55" spans="1:91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</row>
    <row r="56" spans="1:91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</row>
    <row r="57" spans="1:91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</row>
    <row r="58" spans="1:91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</row>
    <row r="59" spans="1:91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</row>
    <row r="60" spans="1:91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</row>
    <row r="61" spans="1:91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</row>
    <row r="62" spans="1:91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</row>
    <row r="63" spans="1:91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</row>
    <row r="64" spans="1:91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</row>
    <row r="65" spans="1:91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</row>
    <row r="66" spans="1:91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</row>
    <row r="67" spans="1:91" ht="8.4499999999999993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</row>
    <row r="68" spans="1:91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</row>
    <row r="69" spans="1:91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</row>
    <row r="70" spans="1:91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</row>
    <row r="71" spans="1:91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</row>
    <row r="72" spans="1:91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</row>
    <row r="73" spans="1:91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</row>
    <row r="74" spans="1:91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</row>
    <row r="75" spans="1:91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</row>
    <row r="76" spans="1:91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</row>
    <row r="77" spans="1:91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</row>
    <row r="78" spans="1:91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</row>
    <row r="79" spans="1:91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</row>
    <row r="80" spans="1:91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</row>
    <row r="81" spans="1:91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</row>
    <row r="82" spans="1:91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</row>
    <row r="83" spans="1:91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</row>
    <row r="84" spans="1:91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</row>
    <row r="85" spans="1:91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</row>
    <row r="86" spans="1:91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</row>
    <row r="87" spans="1:91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</row>
    <row r="88" spans="1:91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</row>
    <row r="89" spans="1:91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</row>
    <row r="90" spans="1:91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</row>
    <row r="91" spans="1:91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</row>
    <row r="92" spans="1:91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</row>
    <row r="93" spans="1:91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</row>
    <row r="94" spans="1:91" ht="15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</row>
    <row r="95" spans="1:91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</row>
    <row r="96" spans="1:91" ht="15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</row>
    <row r="97" spans="1:91" ht="15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</row>
    <row r="98" spans="1:91" ht="15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</row>
    <row r="99" spans="1:91" ht="15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</row>
    <row r="100" spans="1:91" ht="15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</row>
    <row r="101" spans="1:91" ht="15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</row>
    <row r="102" spans="1:91" ht="15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</row>
    <row r="103" spans="1:91" ht="15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</row>
    <row r="104" spans="1:91" ht="15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</row>
    <row r="105" spans="1:91" ht="15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</row>
    <row r="106" spans="1:91" ht="15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</row>
    <row r="107" spans="1:91" ht="15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</row>
    <row r="108" spans="1:91" ht="15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</row>
    <row r="109" spans="1:91" ht="15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</row>
    <row r="110" spans="1:91" ht="15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</row>
    <row r="111" spans="1:91" ht="15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</row>
    <row r="112" spans="1:91" ht="15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</row>
    <row r="113" spans="1:91" ht="15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</row>
    <row r="114" spans="1:91" ht="15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</row>
    <row r="115" spans="1:91" ht="15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</row>
    <row r="116" spans="1:91" ht="15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</row>
    <row r="117" spans="1:91" ht="15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</row>
    <row r="118" spans="1:91" ht="15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</row>
    <row r="119" spans="1:91" ht="15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</row>
    <row r="120" spans="1:91" ht="15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</row>
    <row r="121" spans="1:91" ht="15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</row>
    <row r="122" spans="1:91" ht="15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</row>
    <row r="123" spans="1:91" ht="15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</row>
    <row r="124" spans="1:91" ht="15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</row>
    <row r="125" spans="1:91" ht="15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</row>
    <row r="126" spans="1:91" ht="15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</row>
    <row r="127" spans="1:91" ht="15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</row>
    <row r="128" spans="1:91" ht="15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</row>
    <row r="129" spans="1:91" ht="15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</row>
    <row r="130" spans="1:91" ht="15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</row>
    <row r="131" spans="1:91" ht="15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</row>
    <row r="132" spans="1:91" ht="15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</row>
    <row r="133" spans="1:91" ht="15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</row>
    <row r="134" spans="1:91" ht="15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</row>
    <row r="135" spans="1:91" ht="15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</row>
    <row r="136" spans="1:91" ht="15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</row>
    <row r="137" spans="1:91" ht="15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</row>
    <row r="138" spans="1:91" ht="15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</row>
    <row r="139" spans="1:91" ht="15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</row>
    <row r="140" spans="1:91" ht="15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</row>
    <row r="141" spans="1:91" ht="15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</row>
    <row r="142" spans="1:91" ht="15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</row>
    <row r="143" spans="1:91" ht="15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</row>
    <row r="144" spans="1:91" ht="15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</row>
    <row r="145" spans="1:91" ht="15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</row>
    <row r="146" spans="1:91" ht="15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</row>
    <row r="147" spans="1:91" ht="15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</row>
    <row r="148" spans="1:91" ht="15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</row>
    <row r="149" spans="1:91" ht="15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</row>
    <row r="150" spans="1:91" ht="15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</row>
    <row r="151" spans="1:91" ht="15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</row>
    <row r="152" spans="1:91" ht="15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</row>
    <row r="153" spans="1:91" ht="15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</row>
    <row r="154" spans="1:91" ht="15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</row>
    <row r="155" spans="1:91" ht="15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</row>
    <row r="156" spans="1:91" ht="15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</row>
    <row r="157" spans="1:91" ht="15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</row>
    <row r="158" spans="1:91" ht="15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</row>
    <row r="159" spans="1:91" ht="15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</row>
    <row r="160" spans="1:91" ht="15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</row>
    <row r="161" spans="1:91" ht="15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</row>
    <row r="162" spans="1:91" ht="15" x14ac:dyDescent="0.2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</row>
    <row r="163" spans="1:91" ht="15" x14ac:dyDescent="0.2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</row>
    <row r="164" spans="1:91" ht="15" x14ac:dyDescent="0.2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</row>
    <row r="165" spans="1:91" ht="15" x14ac:dyDescent="0.2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</row>
    <row r="166" spans="1:91" ht="15" x14ac:dyDescent="0.2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</row>
    <row r="167" spans="1:91" ht="15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</row>
    <row r="168" spans="1:91" ht="15" x14ac:dyDescent="0.2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</row>
    <row r="169" spans="1:91" ht="15" x14ac:dyDescent="0.2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</row>
    <row r="170" spans="1:91" ht="15" x14ac:dyDescent="0.2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</row>
    <row r="171" spans="1:91" ht="15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</row>
    <row r="172" spans="1:91" ht="15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</row>
    <row r="173" spans="1:91" ht="15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</row>
    <row r="174" spans="1:91" ht="15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</row>
    <row r="175" spans="1:91" ht="15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</row>
    <row r="176" spans="1:91" ht="15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</row>
    <row r="177" spans="1:91" ht="15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</row>
    <row r="178" spans="1:91" ht="15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</row>
    <row r="179" spans="1:91" ht="15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</row>
    <row r="180" spans="1:91" ht="15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</row>
    <row r="181" spans="1:91" ht="15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</row>
    <row r="182" spans="1:91" ht="15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</row>
    <row r="183" spans="1:91" ht="15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</row>
    <row r="184" spans="1:91" ht="15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</row>
    <row r="185" spans="1:91" ht="15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</row>
    <row r="186" spans="1:91" ht="15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</row>
    <row r="187" spans="1:91" ht="15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</row>
    <row r="188" spans="1:91" ht="15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</row>
    <row r="189" spans="1:91" ht="15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</row>
    <row r="190" spans="1:91" ht="15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</row>
    <row r="191" spans="1:91" ht="15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</row>
    <row r="192" spans="1:91" ht="15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</row>
    <row r="193" spans="1:91" ht="15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</row>
    <row r="194" spans="1:91" ht="15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</row>
    <row r="195" spans="1:91" ht="15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</row>
    <row r="196" spans="1:91" ht="15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</row>
    <row r="197" spans="1:91" ht="15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</row>
    <row r="198" spans="1:91" ht="15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</row>
    <row r="199" spans="1:91" ht="15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</row>
    <row r="200" spans="1:91" ht="15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</row>
    <row r="201" spans="1:91" ht="15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</row>
    <row r="202" spans="1:91" ht="15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</row>
    <row r="203" spans="1:91" ht="15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</row>
    <row r="204" spans="1:91" ht="15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</row>
    <row r="205" spans="1:91" ht="15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</row>
    <row r="206" spans="1:91" ht="15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</row>
    <row r="207" spans="1:91" ht="15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</row>
    <row r="208" spans="1:91" ht="15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</row>
    <row r="209" spans="1:91" ht="15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</row>
    <row r="210" spans="1:91" ht="15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</row>
    <row r="211" spans="1:91" ht="15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</row>
    <row r="212" spans="1:91" ht="15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</row>
    <row r="213" spans="1:91" ht="15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</row>
    <row r="214" spans="1:91" ht="15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</row>
    <row r="215" spans="1:91" ht="15" x14ac:dyDescent="0.2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</row>
    <row r="216" spans="1:91" ht="15" x14ac:dyDescent="0.2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</row>
    <row r="217" spans="1:91" ht="15" x14ac:dyDescent="0.2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</row>
    <row r="218" spans="1:91" ht="15" x14ac:dyDescent="0.2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</row>
    <row r="219" spans="1:91" ht="15" x14ac:dyDescent="0.2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</row>
    <row r="220" spans="1:91" ht="15" x14ac:dyDescent="0.2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</row>
    <row r="221" spans="1:91" ht="15" x14ac:dyDescent="0.2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</row>
    <row r="222" spans="1:91" ht="15" x14ac:dyDescent="0.2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</row>
    <row r="223" spans="1:91" ht="15" x14ac:dyDescent="0.2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</row>
    <row r="224" spans="1:91" ht="15" x14ac:dyDescent="0.2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</row>
    <row r="225" spans="1:91" ht="15" x14ac:dyDescent="0.2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</row>
    <row r="226" spans="1:91" ht="15" x14ac:dyDescent="0.2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</row>
    <row r="227" spans="1:91" ht="15" x14ac:dyDescent="0.2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</row>
    <row r="228" spans="1:91" ht="15" x14ac:dyDescent="0.2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</row>
    <row r="229" spans="1:91" ht="15" x14ac:dyDescent="0.2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</row>
    <row r="230" spans="1:91" ht="15" x14ac:dyDescent="0.2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</row>
    <row r="231" spans="1:91" ht="15" x14ac:dyDescent="0.2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</row>
    <row r="232" spans="1:91" ht="15" x14ac:dyDescent="0.2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</row>
    <row r="233" spans="1:91" ht="15" x14ac:dyDescent="0.2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</row>
    <row r="234" spans="1:91" ht="15" x14ac:dyDescent="0.2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</row>
    <row r="235" spans="1:91" ht="15" x14ac:dyDescent="0.2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</row>
    <row r="236" spans="1:91" ht="15" x14ac:dyDescent="0.2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</row>
    <row r="237" spans="1:91" ht="15" x14ac:dyDescent="0.2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</row>
    <row r="238" spans="1:91" ht="15" x14ac:dyDescent="0.2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</row>
    <row r="239" spans="1:91" ht="15" x14ac:dyDescent="0.2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</row>
    <row r="240" spans="1:91" ht="15" x14ac:dyDescent="0.2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</row>
    <row r="241" spans="1:91" ht="15" x14ac:dyDescent="0.2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</row>
    <row r="242" spans="1:91" ht="15" x14ac:dyDescent="0.2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</row>
    <row r="243" spans="1:91" ht="15" x14ac:dyDescent="0.2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</row>
    <row r="244" spans="1:91" ht="15" x14ac:dyDescent="0.2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</row>
    <row r="245" spans="1:91" ht="15" x14ac:dyDescent="0.2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</row>
    <row r="246" spans="1:91" ht="15" x14ac:dyDescent="0.2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</row>
    <row r="247" spans="1:91" ht="15" x14ac:dyDescent="0.2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</row>
    <row r="248" spans="1:91" ht="15" x14ac:dyDescent="0.2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</row>
    <row r="249" spans="1:91" ht="15" x14ac:dyDescent="0.2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</row>
    <row r="250" spans="1:91" ht="15" x14ac:dyDescent="0.2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</row>
    <row r="251" spans="1:91" ht="15" x14ac:dyDescent="0.2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</row>
    <row r="252" spans="1:91" ht="15" x14ac:dyDescent="0.2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</row>
    <row r="253" spans="1:91" ht="15" x14ac:dyDescent="0.2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</row>
    <row r="254" spans="1:91" ht="15" x14ac:dyDescent="0.2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</row>
    <row r="255" spans="1:91" ht="15" x14ac:dyDescent="0.2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</row>
    <row r="256" spans="1:91" ht="15" x14ac:dyDescent="0.2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</row>
    <row r="257" spans="1:91" ht="15" x14ac:dyDescent="0.2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</row>
    <row r="258" spans="1:91" ht="15" x14ac:dyDescent="0.2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</row>
    <row r="259" spans="1:91" ht="15" x14ac:dyDescent="0.2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</row>
    <row r="260" spans="1:91" ht="15" x14ac:dyDescent="0.2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</row>
    <row r="261" spans="1:91" ht="15" x14ac:dyDescent="0.2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</row>
    <row r="262" spans="1:91" ht="15" x14ac:dyDescent="0.2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</row>
    <row r="263" spans="1:91" ht="15" x14ac:dyDescent="0.2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</row>
    <row r="264" spans="1:91" ht="15" x14ac:dyDescent="0.2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</row>
    <row r="265" spans="1:91" ht="15" x14ac:dyDescent="0.2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</row>
    <row r="266" spans="1:91" ht="15" x14ac:dyDescent="0.2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</row>
    <row r="267" spans="1:91" ht="15" x14ac:dyDescent="0.2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</row>
    <row r="268" spans="1:91" ht="15" x14ac:dyDescent="0.2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</row>
    <row r="269" spans="1:91" ht="15" x14ac:dyDescent="0.2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</row>
    <row r="270" spans="1:91" ht="15" x14ac:dyDescent="0.2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</row>
    <row r="271" spans="1:91" ht="15" x14ac:dyDescent="0.2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</row>
    <row r="272" spans="1:91" ht="15" x14ac:dyDescent="0.2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</row>
    <row r="273" spans="1:91" ht="15" x14ac:dyDescent="0.2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</row>
    <row r="274" spans="1:91" ht="15" x14ac:dyDescent="0.2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</row>
    <row r="275" spans="1:91" ht="15" x14ac:dyDescent="0.2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</row>
    <row r="276" spans="1:91" ht="15" x14ac:dyDescent="0.2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</row>
    <row r="277" spans="1:91" ht="15" x14ac:dyDescent="0.2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</row>
    <row r="278" spans="1:91" ht="15" x14ac:dyDescent="0.2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</row>
    <row r="279" spans="1:91" ht="15" x14ac:dyDescent="0.2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</row>
    <row r="280" spans="1:91" ht="15" x14ac:dyDescent="0.2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</row>
    <row r="281" spans="1:91" ht="15" x14ac:dyDescent="0.2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</row>
    <row r="282" spans="1:91" ht="15" x14ac:dyDescent="0.2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</row>
    <row r="283" spans="1:91" ht="15" x14ac:dyDescent="0.2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</row>
    <row r="284" spans="1:91" ht="15" x14ac:dyDescent="0.2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</row>
    <row r="285" spans="1:91" ht="15" x14ac:dyDescent="0.2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</row>
    <row r="286" spans="1:91" ht="15" x14ac:dyDescent="0.2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</row>
    <row r="287" spans="1:91" ht="15" x14ac:dyDescent="0.2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</row>
    <row r="288" spans="1:91" ht="15" x14ac:dyDescent="0.2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</row>
    <row r="289" spans="1:91" ht="15" x14ac:dyDescent="0.2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</row>
    <row r="290" spans="1:91" ht="15" x14ac:dyDescent="0.2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</row>
    <row r="291" spans="1:91" ht="15" x14ac:dyDescent="0.2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</row>
    <row r="292" spans="1:91" ht="15" x14ac:dyDescent="0.2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</row>
    <row r="293" spans="1:91" ht="15" x14ac:dyDescent="0.2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</row>
    <row r="294" spans="1:91" ht="15" x14ac:dyDescent="0.2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</row>
    <row r="295" spans="1:91" ht="15" x14ac:dyDescent="0.2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</row>
    <row r="296" spans="1:91" ht="15" x14ac:dyDescent="0.2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</row>
    <row r="297" spans="1:91" ht="15" x14ac:dyDescent="0.2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</row>
    <row r="298" spans="1:91" ht="15" x14ac:dyDescent="0.2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</row>
    <row r="299" spans="1:91" ht="15" x14ac:dyDescent="0.2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</row>
    <row r="300" spans="1:91" ht="15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</row>
    <row r="301" spans="1:91" ht="15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</row>
    <row r="302" spans="1:91" ht="15" x14ac:dyDescent="0.2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</row>
    <row r="303" spans="1:91" ht="15" x14ac:dyDescent="0.2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</row>
    <row r="304" spans="1:91" ht="15" x14ac:dyDescent="0.2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</row>
    <row r="305" spans="1:91" ht="15" x14ac:dyDescent="0.2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</row>
    <row r="306" spans="1:91" ht="15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</row>
    <row r="307" spans="1:91" ht="15" x14ac:dyDescent="0.2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</row>
    <row r="308" spans="1:91" ht="15" x14ac:dyDescent="0.2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</row>
    <row r="309" spans="1:91" ht="15" x14ac:dyDescent="0.2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</row>
    <row r="310" spans="1:91" ht="15" x14ac:dyDescent="0.2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</row>
    <row r="311" spans="1:91" ht="15" x14ac:dyDescent="0.25">
      <c r="A311"/>
      <c r="B311"/>
      <c r="C311"/>
      <c r="D311"/>
      <c r="E311"/>
      <c r="F311"/>
      <c r="G311"/>
      <c r="H311"/>
      <c r="I311"/>
      <c r="J311"/>
      <c r="K311"/>
      <c r="L311"/>
      <c r="M311" s="18"/>
      <c r="N311" s="18"/>
      <c r="O311" s="18"/>
      <c r="P311" s="18"/>
      <c r="Q311" s="18"/>
      <c r="R311" s="18"/>
      <c r="S311" s="18"/>
      <c r="T311" s="18"/>
      <c r="U311" s="18"/>
    </row>
    <row r="312" spans="1:91" ht="15" x14ac:dyDescent="0.25">
      <c r="A312"/>
      <c r="B312"/>
      <c r="C312"/>
      <c r="D312"/>
      <c r="E312"/>
      <c r="F312"/>
      <c r="G312"/>
      <c r="H312"/>
      <c r="I312"/>
      <c r="J312"/>
      <c r="K312"/>
      <c r="L312"/>
      <c r="M312" s="18"/>
      <c r="N312" s="18"/>
      <c r="O312" s="18"/>
      <c r="P312" s="18"/>
      <c r="Q312" s="18"/>
      <c r="R312" s="18"/>
      <c r="S312" s="18"/>
      <c r="T312" s="18"/>
      <c r="U312" s="18"/>
    </row>
    <row r="313" spans="1:91" ht="15" x14ac:dyDescent="0.25">
      <c r="A313"/>
      <c r="B313"/>
      <c r="C313"/>
      <c r="D313"/>
      <c r="E313"/>
      <c r="F313"/>
      <c r="G313"/>
      <c r="H313"/>
      <c r="I313"/>
      <c r="J313"/>
      <c r="K313"/>
      <c r="L313"/>
      <c r="M313" s="18"/>
      <c r="N313" s="18"/>
      <c r="O313" s="18"/>
      <c r="P313" s="18"/>
      <c r="Q313" s="18"/>
      <c r="R313" s="18"/>
      <c r="S313" s="18"/>
      <c r="T313" s="18"/>
      <c r="U313" s="18"/>
    </row>
    <row r="314" spans="1:91" ht="15" x14ac:dyDescent="0.25">
      <c r="A314"/>
      <c r="B314"/>
      <c r="C314"/>
      <c r="D314"/>
      <c r="E314"/>
      <c r="F314"/>
      <c r="G314"/>
      <c r="H314"/>
      <c r="I314"/>
      <c r="J314"/>
      <c r="K314"/>
      <c r="L314"/>
      <c r="M314" s="18"/>
      <c r="N314" s="18"/>
      <c r="O314" s="18"/>
      <c r="P314" s="18"/>
      <c r="Q314" s="18"/>
      <c r="R314" s="18"/>
      <c r="S314" s="18"/>
      <c r="T314" s="18"/>
      <c r="U314" s="18"/>
    </row>
    <row r="315" spans="1:91" ht="15" x14ac:dyDescent="0.25">
      <c r="A315"/>
      <c r="B315"/>
      <c r="C315"/>
      <c r="D315"/>
      <c r="E315"/>
      <c r="F315"/>
      <c r="G315"/>
      <c r="H315"/>
      <c r="I315"/>
      <c r="J315"/>
      <c r="K315"/>
      <c r="L315"/>
      <c r="M315" s="18"/>
      <c r="N315" s="18"/>
      <c r="O315" s="18"/>
      <c r="P315" s="18"/>
      <c r="Q315" s="18"/>
      <c r="R315" s="18"/>
      <c r="S315" s="18"/>
      <c r="T315" s="18"/>
      <c r="U315" s="18"/>
    </row>
    <row r="316" spans="1:91" ht="15" x14ac:dyDescent="0.25">
      <c r="A316"/>
      <c r="B316"/>
      <c r="C316"/>
      <c r="D316"/>
      <c r="E316"/>
      <c r="F316"/>
      <c r="G316"/>
      <c r="H316"/>
      <c r="I316"/>
      <c r="J316"/>
      <c r="K316"/>
      <c r="L316"/>
      <c r="M316" s="18"/>
      <c r="N316" s="18"/>
      <c r="O316" s="18"/>
      <c r="P316" s="18"/>
      <c r="Q316" s="18"/>
      <c r="R316" s="18"/>
      <c r="S316" s="18"/>
      <c r="T316" s="18"/>
      <c r="U316" s="18"/>
    </row>
    <row r="317" spans="1:91" ht="15" x14ac:dyDescent="0.25">
      <c r="A317"/>
      <c r="B317"/>
      <c r="C317"/>
      <c r="D317"/>
      <c r="E317"/>
      <c r="F317"/>
      <c r="G317"/>
      <c r="H317"/>
      <c r="I317"/>
      <c r="J317"/>
      <c r="K317"/>
      <c r="L317"/>
      <c r="M317" s="18"/>
      <c r="N317" s="18"/>
      <c r="O317" s="18"/>
      <c r="P317" s="18"/>
      <c r="Q317" s="18"/>
      <c r="R317" s="18"/>
      <c r="S317" s="18"/>
      <c r="T317" s="18"/>
      <c r="U317" s="18"/>
    </row>
    <row r="318" spans="1:91" ht="15" x14ac:dyDescent="0.25">
      <c r="A318"/>
      <c r="B318"/>
      <c r="C318"/>
      <c r="D318"/>
      <c r="E318"/>
      <c r="F318"/>
      <c r="G318"/>
      <c r="H318"/>
      <c r="I318"/>
      <c r="J318"/>
      <c r="K318"/>
      <c r="L318"/>
      <c r="M318" s="18"/>
      <c r="N318" s="18"/>
      <c r="O318" s="18"/>
      <c r="P318" s="18"/>
      <c r="Q318" s="18"/>
      <c r="R318" s="18"/>
      <c r="S318" s="18"/>
      <c r="T318" s="18"/>
      <c r="U318" s="18"/>
    </row>
    <row r="319" spans="1:91" ht="15" x14ac:dyDescent="0.25">
      <c r="A319"/>
      <c r="B319"/>
      <c r="C319"/>
      <c r="D319"/>
      <c r="E319"/>
      <c r="F319"/>
      <c r="G319"/>
      <c r="H319"/>
      <c r="I319"/>
      <c r="J319"/>
      <c r="K319"/>
      <c r="L319"/>
      <c r="M319" s="18"/>
      <c r="N319" s="18"/>
      <c r="O319" s="18"/>
      <c r="P319" s="18"/>
      <c r="Q319" s="18"/>
      <c r="R319" s="18"/>
      <c r="S319" s="18"/>
      <c r="T319" s="18"/>
      <c r="U319" s="18"/>
    </row>
    <row r="320" spans="1:91" ht="15" x14ac:dyDescent="0.25">
      <c r="A320"/>
      <c r="B320"/>
      <c r="C320"/>
      <c r="D320"/>
      <c r="E320"/>
      <c r="F320"/>
      <c r="G320"/>
      <c r="H320"/>
      <c r="I320"/>
      <c r="J320"/>
      <c r="K320"/>
      <c r="L320"/>
      <c r="M320" s="18"/>
      <c r="N320" s="18"/>
      <c r="O320" s="18"/>
      <c r="P320" s="18"/>
      <c r="Q320" s="18"/>
      <c r="R320" s="18"/>
      <c r="S320" s="18"/>
      <c r="T320" s="18"/>
      <c r="U320" s="18"/>
    </row>
    <row r="321" spans="1:21" ht="15" x14ac:dyDescent="0.25">
      <c r="A321"/>
      <c r="B321"/>
      <c r="C321"/>
      <c r="D321"/>
      <c r="E321"/>
      <c r="F321"/>
      <c r="G321"/>
      <c r="H321"/>
      <c r="I321"/>
      <c r="J321"/>
      <c r="K321"/>
      <c r="L321"/>
      <c r="M321" s="18"/>
      <c r="N321" s="18"/>
      <c r="O321" s="18"/>
      <c r="P321" s="18"/>
      <c r="Q321" s="18"/>
      <c r="R321" s="18"/>
      <c r="S321" s="18"/>
      <c r="T321" s="18"/>
      <c r="U321" s="18"/>
    </row>
    <row r="322" spans="1:21" ht="15" x14ac:dyDescent="0.25">
      <c r="A322"/>
      <c r="B322"/>
      <c r="C322"/>
      <c r="D322"/>
      <c r="E322"/>
      <c r="F322"/>
      <c r="G322"/>
      <c r="H322"/>
      <c r="I322"/>
      <c r="J322"/>
      <c r="K322"/>
      <c r="L322"/>
      <c r="M322" s="18"/>
      <c r="N322" s="18"/>
      <c r="O322" s="18"/>
      <c r="P322" s="18"/>
      <c r="Q322" s="18"/>
      <c r="R322" s="18"/>
      <c r="S322" s="18"/>
      <c r="T322" s="18"/>
      <c r="U322" s="18"/>
    </row>
    <row r="323" spans="1:21" ht="15" x14ac:dyDescent="0.25">
      <c r="A323"/>
      <c r="B323"/>
      <c r="C323"/>
      <c r="D323"/>
      <c r="E323"/>
      <c r="F323"/>
      <c r="G323"/>
      <c r="H323"/>
      <c r="I323"/>
      <c r="J323"/>
      <c r="K323"/>
      <c r="L323"/>
      <c r="M323" s="18"/>
      <c r="N323" s="18"/>
      <c r="O323" s="18"/>
      <c r="P323" s="18"/>
      <c r="Q323" s="18"/>
      <c r="R323" s="18"/>
      <c r="S323" s="18"/>
      <c r="T323" s="18"/>
      <c r="U323" s="18"/>
    </row>
    <row r="324" spans="1:21" ht="15" x14ac:dyDescent="0.25">
      <c r="A324"/>
      <c r="B324"/>
      <c r="C324"/>
      <c r="D324"/>
      <c r="E324"/>
      <c r="F324"/>
      <c r="G324"/>
      <c r="H324"/>
      <c r="I324"/>
      <c r="J324"/>
      <c r="K324"/>
      <c r="L324"/>
      <c r="M324" s="18"/>
      <c r="N324" s="18"/>
      <c r="O324" s="18"/>
      <c r="P324" s="18"/>
      <c r="Q324" s="18"/>
      <c r="R324" s="18"/>
      <c r="S324" s="18"/>
      <c r="T324" s="18"/>
      <c r="U324" s="18"/>
    </row>
    <row r="325" spans="1:21" ht="15" x14ac:dyDescent="0.25">
      <c r="A325"/>
      <c r="B325"/>
      <c r="C325"/>
      <c r="D325"/>
      <c r="E325"/>
      <c r="F325"/>
      <c r="G325"/>
      <c r="H325"/>
      <c r="I325"/>
      <c r="J325"/>
      <c r="K325"/>
      <c r="L325"/>
      <c r="M325" s="18"/>
      <c r="N325" s="18"/>
      <c r="O325" s="18"/>
      <c r="P325" s="18"/>
      <c r="Q325" s="18"/>
      <c r="R325" s="18"/>
      <c r="S325" s="18"/>
      <c r="T325" s="18"/>
      <c r="U325" s="18"/>
    </row>
    <row r="326" spans="1:21" ht="15" x14ac:dyDescent="0.25">
      <c r="A326"/>
      <c r="B326"/>
      <c r="C326"/>
      <c r="D326"/>
      <c r="E326"/>
      <c r="F326"/>
      <c r="G326"/>
      <c r="H326"/>
      <c r="I326"/>
      <c r="J326"/>
      <c r="K326"/>
      <c r="L326"/>
      <c r="M326" s="18"/>
      <c r="N326" s="18"/>
      <c r="O326" s="18"/>
      <c r="P326" s="18"/>
      <c r="Q326" s="18"/>
      <c r="R326" s="18"/>
      <c r="S326" s="18"/>
      <c r="T326" s="18"/>
      <c r="U326" s="18"/>
    </row>
    <row r="327" spans="1:21" ht="15" x14ac:dyDescent="0.25">
      <c r="A327"/>
      <c r="B327"/>
      <c r="C327"/>
      <c r="D327"/>
      <c r="E327"/>
      <c r="F327"/>
      <c r="G327"/>
      <c r="H327"/>
      <c r="I327"/>
      <c r="J327"/>
      <c r="K327"/>
      <c r="L327"/>
      <c r="M327" s="18"/>
      <c r="N327" s="18"/>
      <c r="O327" s="18"/>
      <c r="P327" s="18"/>
      <c r="Q327" s="18"/>
      <c r="R327" s="18"/>
      <c r="S327" s="18"/>
      <c r="T327" s="18"/>
      <c r="U327" s="18"/>
    </row>
    <row r="328" spans="1:21" ht="15" x14ac:dyDescent="0.25">
      <c r="A328"/>
      <c r="B328"/>
      <c r="C328"/>
      <c r="D328"/>
      <c r="E328"/>
      <c r="F328"/>
      <c r="G328"/>
      <c r="H328"/>
      <c r="I328"/>
      <c r="J328"/>
      <c r="K328"/>
      <c r="L328"/>
      <c r="M328" s="18"/>
      <c r="N328" s="18"/>
      <c r="O328" s="18"/>
      <c r="P328" s="18"/>
      <c r="Q328" s="18"/>
      <c r="R328" s="18"/>
      <c r="S328" s="18"/>
      <c r="T328" s="18"/>
      <c r="U328" s="18"/>
    </row>
    <row r="329" spans="1:21" ht="15" x14ac:dyDescent="0.25">
      <c r="A329"/>
      <c r="B329"/>
      <c r="C329"/>
      <c r="D329"/>
      <c r="E329"/>
      <c r="F329"/>
      <c r="G329"/>
      <c r="H329"/>
      <c r="I329"/>
      <c r="J329"/>
      <c r="K329"/>
      <c r="L329"/>
      <c r="M329" s="18"/>
      <c r="N329" s="18"/>
      <c r="O329" s="18"/>
      <c r="P329" s="18"/>
      <c r="Q329" s="18"/>
      <c r="R329" s="18"/>
      <c r="S329" s="18"/>
      <c r="T329" s="18"/>
      <c r="U329" s="18"/>
    </row>
    <row r="330" spans="1:21" ht="15" x14ac:dyDescent="0.25">
      <c r="A330"/>
      <c r="B330"/>
      <c r="C330"/>
      <c r="D330"/>
      <c r="E330"/>
      <c r="F330"/>
      <c r="G330"/>
      <c r="H330"/>
      <c r="I330"/>
      <c r="J330"/>
      <c r="K330"/>
      <c r="L330"/>
      <c r="M330" s="18"/>
      <c r="N330" s="18"/>
      <c r="O330" s="18"/>
      <c r="P330" s="18"/>
      <c r="Q330" s="18"/>
      <c r="R330" s="18"/>
      <c r="S330" s="18"/>
      <c r="T330" s="18"/>
      <c r="U330" s="18"/>
    </row>
    <row r="331" spans="1:21" ht="15" x14ac:dyDescent="0.25">
      <c r="A331"/>
      <c r="B331"/>
      <c r="C331"/>
      <c r="D331"/>
      <c r="E331"/>
      <c r="F331"/>
      <c r="G331"/>
      <c r="H331"/>
      <c r="I331"/>
      <c r="J331"/>
      <c r="K331"/>
      <c r="L331"/>
      <c r="M331" s="18"/>
      <c r="N331" s="18"/>
      <c r="O331" s="18"/>
      <c r="P331" s="18"/>
      <c r="Q331" s="18"/>
      <c r="R331" s="18"/>
      <c r="S331" s="18"/>
      <c r="T331" s="18"/>
      <c r="U331" s="18"/>
    </row>
    <row r="332" spans="1:21" ht="15" x14ac:dyDescent="0.25">
      <c r="A332"/>
      <c r="B332"/>
      <c r="C332"/>
      <c r="D332"/>
      <c r="E332"/>
      <c r="F332"/>
      <c r="G332"/>
      <c r="H332"/>
      <c r="I332"/>
      <c r="J332"/>
      <c r="K332"/>
      <c r="L332"/>
      <c r="M332" s="18"/>
      <c r="N332" s="18"/>
      <c r="O332" s="18"/>
      <c r="P332" s="18"/>
      <c r="Q332" s="18"/>
      <c r="R332" s="18"/>
      <c r="S332" s="18"/>
      <c r="T332" s="18"/>
      <c r="U332" s="18"/>
    </row>
    <row r="333" spans="1:21" ht="15" x14ac:dyDescent="0.25">
      <c r="A333"/>
      <c r="B333"/>
      <c r="C333"/>
      <c r="D333"/>
      <c r="E333"/>
      <c r="F333"/>
      <c r="G333"/>
      <c r="H333"/>
      <c r="I333"/>
      <c r="J333"/>
      <c r="K333"/>
      <c r="L333"/>
      <c r="M333" s="18"/>
      <c r="N333" s="18"/>
      <c r="O333" s="18"/>
      <c r="P333" s="18"/>
      <c r="Q333" s="18"/>
      <c r="R333" s="18"/>
      <c r="S333" s="18"/>
      <c r="T333" s="18"/>
      <c r="U333" s="18"/>
    </row>
    <row r="334" spans="1:21" ht="15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 s="18"/>
      <c r="N334" s="18"/>
      <c r="O334" s="18"/>
      <c r="P334" s="18"/>
      <c r="Q334" s="18"/>
      <c r="R334" s="18"/>
      <c r="S334" s="18"/>
      <c r="T334" s="18"/>
      <c r="U334" s="18"/>
    </row>
    <row r="335" spans="1:21" ht="15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 s="18"/>
      <c r="N335" s="18"/>
      <c r="O335" s="18"/>
      <c r="P335" s="18"/>
      <c r="Q335" s="18"/>
      <c r="R335" s="18"/>
      <c r="S335" s="18"/>
      <c r="T335" s="18"/>
      <c r="U335" s="18"/>
    </row>
    <row r="336" spans="1:21" ht="15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 s="18"/>
      <c r="N336" s="18"/>
      <c r="O336" s="18"/>
      <c r="P336" s="18"/>
      <c r="Q336" s="18"/>
      <c r="R336" s="18"/>
      <c r="S336" s="18"/>
      <c r="T336" s="18"/>
      <c r="U336" s="18"/>
    </row>
    <row r="337" spans="1:21" ht="15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 s="18"/>
      <c r="N337" s="18"/>
      <c r="O337" s="18"/>
      <c r="P337" s="18"/>
      <c r="Q337" s="18"/>
      <c r="R337" s="18"/>
      <c r="S337" s="18"/>
      <c r="T337" s="18"/>
      <c r="U337" s="18"/>
    </row>
    <row r="338" spans="1:21" ht="15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 s="18"/>
      <c r="N338" s="18"/>
      <c r="O338" s="18"/>
      <c r="P338" s="18"/>
      <c r="Q338" s="18"/>
      <c r="R338" s="18"/>
      <c r="S338" s="18"/>
      <c r="T338" s="18"/>
      <c r="U338" s="18"/>
    </row>
    <row r="339" spans="1:21" ht="15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 s="18"/>
      <c r="N339" s="18"/>
      <c r="O339" s="18"/>
      <c r="P339" s="18"/>
      <c r="Q339" s="18"/>
      <c r="R339" s="18"/>
      <c r="S339" s="18"/>
      <c r="T339" s="18"/>
      <c r="U339" s="18"/>
    </row>
    <row r="340" spans="1:21" ht="15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 s="18"/>
      <c r="N340" s="18"/>
      <c r="O340" s="18"/>
      <c r="P340" s="18"/>
      <c r="Q340" s="18"/>
      <c r="R340" s="18"/>
      <c r="S340" s="18"/>
      <c r="T340" s="18"/>
      <c r="U340" s="18"/>
    </row>
    <row r="341" spans="1:21" ht="15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 s="18"/>
      <c r="N341" s="18"/>
      <c r="O341" s="18"/>
      <c r="P341" s="18"/>
      <c r="Q341" s="18"/>
      <c r="R341" s="18"/>
      <c r="S341" s="18"/>
      <c r="T341" s="18"/>
      <c r="U341" s="18"/>
    </row>
    <row r="342" spans="1:21" ht="15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 s="18"/>
      <c r="N342" s="18"/>
      <c r="O342" s="18"/>
      <c r="P342" s="18"/>
      <c r="Q342" s="18"/>
      <c r="R342" s="18"/>
      <c r="S342" s="18"/>
      <c r="T342" s="18"/>
      <c r="U342" s="18"/>
    </row>
    <row r="343" spans="1:21" ht="15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 s="18"/>
      <c r="N343" s="18"/>
      <c r="O343" s="18"/>
      <c r="P343" s="18"/>
      <c r="Q343" s="18"/>
      <c r="R343" s="18"/>
      <c r="S343" s="18"/>
      <c r="T343" s="18"/>
      <c r="U343" s="18"/>
    </row>
    <row r="344" spans="1:21" ht="15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 s="18"/>
      <c r="N344" s="18"/>
      <c r="O344" s="18"/>
      <c r="P344" s="18"/>
      <c r="Q344" s="18"/>
      <c r="R344" s="18"/>
      <c r="S344" s="18"/>
      <c r="T344" s="18"/>
      <c r="U344" s="18"/>
    </row>
    <row r="345" spans="1:21" ht="15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 s="18"/>
      <c r="N345" s="18"/>
      <c r="O345" s="18"/>
      <c r="P345" s="18"/>
      <c r="Q345" s="18"/>
      <c r="R345" s="18"/>
      <c r="S345" s="18"/>
      <c r="T345" s="18"/>
      <c r="U345" s="18"/>
    </row>
    <row r="346" spans="1:21" ht="15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 s="18"/>
      <c r="N346" s="18"/>
      <c r="O346" s="18"/>
      <c r="P346" s="18"/>
      <c r="Q346" s="18"/>
      <c r="R346" s="18"/>
      <c r="S346" s="18"/>
      <c r="T346" s="18"/>
      <c r="U346" s="18"/>
    </row>
    <row r="347" spans="1:21" ht="15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 s="18"/>
      <c r="N347" s="18"/>
      <c r="O347" s="18"/>
      <c r="P347" s="18"/>
      <c r="Q347" s="18"/>
      <c r="R347" s="18"/>
      <c r="S347" s="18"/>
      <c r="T347" s="18"/>
      <c r="U347" s="18"/>
    </row>
    <row r="348" spans="1:21" ht="15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 s="18"/>
      <c r="N348" s="18"/>
      <c r="O348" s="18"/>
      <c r="P348" s="18"/>
      <c r="Q348" s="18"/>
      <c r="R348" s="18"/>
      <c r="S348" s="18"/>
      <c r="T348" s="18"/>
      <c r="U348" s="18"/>
    </row>
    <row r="349" spans="1:21" ht="15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 s="18"/>
      <c r="N349" s="18"/>
      <c r="O349" s="18"/>
      <c r="P349" s="18"/>
      <c r="Q349" s="18"/>
      <c r="R349" s="18"/>
      <c r="S349" s="18"/>
      <c r="T349" s="18"/>
      <c r="U349" s="18"/>
    </row>
    <row r="350" spans="1:21" ht="15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 s="18"/>
      <c r="N350" s="18"/>
      <c r="O350" s="18"/>
      <c r="P350" s="18"/>
      <c r="Q350" s="18"/>
      <c r="R350" s="18"/>
      <c r="S350" s="18"/>
      <c r="T350" s="18"/>
      <c r="U350" s="18"/>
    </row>
    <row r="351" spans="1:21" ht="15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 s="18"/>
      <c r="N351" s="18"/>
      <c r="O351" s="18"/>
      <c r="P351" s="18"/>
      <c r="Q351" s="18"/>
      <c r="R351" s="18"/>
      <c r="S351" s="18"/>
      <c r="T351" s="18"/>
      <c r="U351" s="18"/>
    </row>
    <row r="352" spans="1:21" ht="15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 s="18"/>
      <c r="N352" s="18"/>
      <c r="O352" s="18"/>
      <c r="P352" s="18"/>
      <c r="Q352" s="18"/>
      <c r="R352" s="18"/>
      <c r="S352" s="18"/>
      <c r="T352" s="18"/>
      <c r="U352" s="18"/>
    </row>
    <row r="353" spans="1:21" ht="15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 s="18"/>
      <c r="N353" s="18"/>
      <c r="O353" s="18"/>
      <c r="P353" s="18"/>
      <c r="Q353" s="18"/>
      <c r="R353" s="18"/>
      <c r="S353" s="18"/>
      <c r="T353" s="18"/>
      <c r="U353" s="18"/>
    </row>
    <row r="354" spans="1:21" ht="15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 s="18"/>
      <c r="N354" s="18"/>
      <c r="O354" s="18"/>
      <c r="P354" s="18"/>
      <c r="Q354" s="18"/>
      <c r="R354" s="18"/>
      <c r="S354" s="18"/>
      <c r="T354" s="18"/>
      <c r="U354" s="18"/>
    </row>
    <row r="355" spans="1:21" ht="15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 s="18"/>
      <c r="N355" s="18"/>
      <c r="O355" s="18"/>
      <c r="P355" s="18"/>
      <c r="Q355" s="18"/>
      <c r="R355" s="18"/>
      <c r="S355" s="18"/>
      <c r="T355" s="18"/>
      <c r="U355" s="18"/>
    </row>
    <row r="356" spans="1:21" ht="15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 s="18"/>
      <c r="N356" s="18"/>
      <c r="O356" s="18"/>
      <c r="P356" s="18"/>
      <c r="Q356" s="18"/>
      <c r="R356" s="18"/>
      <c r="S356" s="18"/>
      <c r="T356" s="18"/>
      <c r="U356" s="18"/>
    </row>
    <row r="357" spans="1:21" ht="15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 s="18"/>
      <c r="N357" s="18"/>
      <c r="O357" s="18"/>
      <c r="P357" s="18"/>
      <c r="Q357" s="18"/>
      <c r="R357" s="18"/>
      <c r="S357" s="18"/>
      <c r="T357" s="18"/>
      <c r="U357" s="18"/>
    </row>
    <row r="358" spans="1:21" ht="15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 s="18"/>
      <c r="N358" s="18"/>
      <c r="O358" s="18"/>
      <c r="P358" s="18"/>
      <c r="Q358" s="18"/>
      <c r="R358" s="18"/>
      <c r="S358" s="18"/>
      <c r="T358" s="18"/>
      <c r="U358" s="18"/>
    </row>
    <row r="359" spans="1:21" ht="15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 s="18"/>
      <c r="N359" s="18"/>
      <c r="O359" s="18"/>
      <c r="P359" s="18"/>
      <c r="Q359" s="18"/>
      <c r="R359" s="18"/>
      <c r="S359" s="18"/>
      <c r="T359" s="18"/>
      <c r="U359" s="18"/>
    </row>
    <row r="360" spans="1:21" ht="15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 s="18"/>
      <c r="N360" s="18"/>
      <c r="O360" s="18"/>
      <c r="P360" s="18"/>
      <c r="Q360" s="18"/>
      <c r="R360" s="18"/>
      <c r="S360" s="18"/>
      <c r="T360" s="18"/>
      <c r="U360" s="18"/>
    </row>
    <row r="361" spans="1:21" ht="15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 s="18"/>
      <c r="N361" s="18"/>
      <c r="O361" s="18"/>
      <c r="P361" s="18"/>
      <c r="Q361" s="18"/>
      <c r="R361" s="18"/>
      <c r="S361" s="18"/>
      <c r="T361" s="18"/>
      <c r="U361" s="18"/>
    </row>
    <row r="362" spans="1:21" ht="15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 s="18"/>
      <c r="N362" s="18"/>
      <c r="O362" s="18"/>
      <c r="P362" s="18"/>
      <c r="Q362" s="18"/>
      <c r="R362" s="18"/>
      <c r="S362" s="18"/>
      <c r="T362" s="18"/>
      <c r="U362" s="18"/>
    </row>
    <row r="363" spans="1:21" ht="15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 s="18"/>
      <c r="N363" s="18"/>
      <c r="O363" s="18"/>
      <c r="P363" s="18"/>
      <c r="Q363" s="18"/>
      <c r="R363" s="18"/>
      <c r="S363" s="18"/>
      <c r="T363" s="18"/>
      <c r="U363" s="18"/>
    </row>
    <row r="364" spans="1:21" ht="15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 s="18"/>
      <c r="N364" s="18"/>
      <c r="O364" s="18"/>
      <c r="P364" s="18"/>
      <c r="Q364" s="18"/>
      <c r="R364" s="18"/>
      <c r="S364" s="18"/>
      <c r="T364" s="18"/>
      <c r="U364" s="18"/>
    </row>
    <row r="365" spans="1:21" ht="15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 s="18"/>
      <c r="N365" s="18"/>
      <c r="O365" s="18"/>
      <c r="P365" s="18"/>
      <c r="Q365" s="18"/>
      <c r="R365" s="18"/>
      <c r="S365" s="18"/>
      <c r="T365" s="18"/>
      <c r="U365" s="18"/>
    </row>
    <row r="366" spans="1:21" ht="15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 s="18"/>
      <c r="N366" s="18"/>
      <c r="O366" s="18"/>
      <c r="P366" s="18"/>
      <c r="Q366" s="18"/>
      <c r="R366" s="18"/>
      <c r="S366" s="18"/>
      <c r="T366" s="18"/>
      <c r="U366" s="18"/>
    </row>
    <row r="367" spans="1:21" ht="15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 s="18"/>
      <c r="N367" s="18"/>
      <c r="O367" s="18"/>
      <c r="P367" s="18"/>
      <c r="Q367" s="18"/>
      <c r="R367" s="18"/>
      <c r="S367" s="18"/>
      <c r="T367" s="18"/>
      <c r="U367" s="18"/>
    </row>
    <row r="368" spans="1:21" ht="15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 s="18"/>
      <c r="N368" s="18"/>
      <c r="O368" s="18"/>
      <c r="P368" s="18"/>
      <c r="Q368" s="18"/>
      <c r="R368" s="18"/>
      <c r="S368" s="18"/>
      <c r="T368" s="18"/>
      <c r="U368" s="18"/>
    </row>
    <row r="369" spans="1:21" ht="15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 s="18"/>
      <c r="N369" s="18"/>
      <c r="O369" s="18"/>
      <c r="P369" s="18"/>
      <c r="Q369" s="18"/>
      <c r="R369" s="18"/>
      <c r="S369" s="18"/>
      <c r="T369" s="18"/>
      <c r="U369" s="18"/>
    </row>
    <row r="370" spans="1:21" ht="15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 s="18"/>
      <c r="N370" s="18"/>
      <c r="O370" s="18"/>
      <c r="P370" s="18"/>
      <c r="Q370" s="18"/>
      <c r="R370" s="18"/>
      <c r="S370" s="18"/>
      <c r="T370" s="18"/>
      <c r="U370" s="18"/>
    </row>
    <row r="371" spans="1:21" ht="15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 s="18"/>
      <c r="N371" s="18"/>
      <c r="O371" s="18"/>
      <c r="P371" s="18"/>
      <c r="Q371" s="18"/>
      <c r="R371" s="18"/>
      <c r="S371" s="18"/>
      <c r="T371" s="18"/>
      <c r="U371" s="18"/>
    </row>
    <row r="372" spans="1:21" ht="15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 s="18"/>
      <c r="N372" s="18"/>
      <c r="O372" s="18"/>
      <c r="P372" s="18"/>
      <c r="Q372" s="18"/>
      <c r="R372" s="18"/>
      <c r="S372" s="18"/>
      <c r="T372" s="18"/>
      <c r="U372" s="18"/>
    </row>
    <row r="373" spans="1:21" ht="15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 s="18"/>
      <c r="N373" s="18"/>
      <c r="O373" s="18"/>
      <c r="P373" s="18"/>
      <c r="Q373" s="18"/>
      <c r="R373" s="18"/>
      <c r="S373" s="18"/>
      <c r="T373" s="18"/>
      <c r="U373" s="18"/>
    </row>
    <row r="374" spans="1:21" ht="15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 s="18"/>
      <c r="N374" s="18"/>
      <c r="O374" s="18"/>
      <c r="P374" s="18"/>
      <c r="Q374" s="18"/>
      <c r="R374" s="18"/>
      <c r="S374" s="18"/>
      <c r="T374" s="18"/>
      <c r="U374" s="18"/>
    </row>
    <row r="375" spans="1:21" ht="15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 s="18"/>
      <c r="N375" s="18"/>
      <c r="O375" s="18"/>
      <c r="P375" s="18"/>
      <c r="Q375" s="18"/>
      <c r="R375" s="18"/>
      <c r="S375" s="18"/>
      <c r="T375" s="18"/>
      <c r="U375" s="18"/>
    </row>
    <row r="376" spans="1:21" ht="15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 s="18"/>
      <c r="N376" s="18"/>
      <c r="O376" s="18"/>
      <c r="P376" s="18"/>
      <c r="Q376" s="18"/>
      <c r="R376" s="18"/>
      <c r="S376" s="18"/>
      <c r="T376" s="18"/>
      <c r="U376" s="18"/>
    </row>
    <row r="377" spans="1:21" ht="15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 s="18"/>
      <c r="N377" s="18"/>
      <c r="O377" s="18"/>
      <c r="P377" s="18"/>
      <c r="Q377" s="18"/>
      <c r="R377" s="18"/>
      <c r="S377" s="18"/>
      <c r="T377" s="18"/>
      <c r="U377" s="18"/>
    </row>
    <row r="378" spans="1:21" ht="15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 s="18"/>
      <c r="N378" s="18"/>
      <c r="O378" s="18"/>
      <c r="P378" s="18"/>
      <c r="Q378" s="18"/>
      <c r="R378" s="18"/>
      <c r="S378" s="18"/>
      <c r="T378" s="18"/>
      <c r="U378" s="18"/>
    </row>
    <row r="379" spans="1:21" ht="15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 s="18"/>
      <c r="N379" s="18"/>
      <c r="O379" s="18"/>
      <c r="P379" s="18"/>
      <c r="Q379" s="18"/>
      <c r="R379" s="18"/>
      <c r="S379" s="18"/>
      <c r="T379" s="18"/>
      <c r="U379" s="18"/>
    </row>
    <row r="380" spans="1:21" ht="15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 s="18"/>
      <c r="N380" s="18"/>
      <c r="O380" s="18"/>
      <c r="P380" s="18"/>
      <c r="Q380" s="18"/>
      <c r="R380" s="18"/>
      <c r="S380" s="18"/>
      <c r="T380" s="18"/>
      <c r="U380" s="18"/>
    </row>
    <row r="381" spans="1:21" ht="15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 s="18"/>
      <c r="N381" s="18"/>
      <c r="O381" s="18"/>
      <c r="P381" s="18"/>
      <c r="Q381" s="18"/>
      <c r="R381" s="18"/>
      <c r="S381" s="18"/>
      <c r="T381" s="18"/>
      <c r="U381" s="18"/>
    </row>
    <row r="382" spans="1:21" ht="15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 s="18"/>
      <c r="N382" s="18"/>
      <c r="O382" s="18"/>
      <c r="P382" s="18"/>
      <c r="Q382" s="18"/>
      <c r="R382" s="18"/>
      <c r="S382" s="18"/>
      <c r="T382" s="18"/>
      <c r="U382" s="18"/>
    </row>
    <row r="383" spans="1:21" ht="15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 s="18"/>
      <c r="N383" s="18"/>
      <c r="O383" s="18"/>
      <c r="P383" s="18"/>
      <c r="Q383" s="18"/>
      <c r="R383" s="18"/>
      <c r="S383" s="18"/>
      <c r="T383" s="18"/>
      <c r="U383" s="18"/>
    </row>
    <row r="384" spans="1:21" ht="15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 s="18"/>
      <c r="N384" s="18"/>
      <c r="O384" s="18"/>
      <c r="P384" s="18"/>
      <c r="Q384" s="18"/>
      <c r="R384" s="18"/>
      <c r="S384" s="18"/>
      <c r="T384" s="18"/>
      <c r="U384" s="18"/>
    </row>
    <row r="385" spans="1:21" ht="15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 s="18"/>
      <c r="N385" s="18"/>
      <c r="O385" s="18"/>
      <c r="P385" s="18"/>
      <c r="Q385" s="18"/>
      <c r="R385" s="18"/>
      <c r="S385" s="18"/>
      <c r="T385" s="18"/>
      <c r="U385" s="18"/>
    </row>
    <row r="386" spans="1:21" ht="15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 s="18"/>
      <c r="N386" s="18"/>
      <c r="O386" s="18"/>
      <c r="P386" s="18"/>
      <c r="Q386" s="18"/>
      <c r="R386" s="18"/>
      <c r="S386" s="18"/>
      <c r="T386" s="18"/>
      <c r="U386" s="18"/>
    </row>
    <row r="387" spans="1:21" ht="15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 s="18"/>
      <c r="N387" s="18"/>
      <c r="O387" s="18"/>
      <c r="P387" s="18"/>
      <c r="Q387" s="18"/>
      <c r="R387" s="18"/>
      <c r="S387" s="18"/>
      <c r="T387" s="18"/>
      <c r="U387" s="18"/>
    </row>
    <row r="388" spans="1:21" ht="15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 s="18"/>
      <c r="N388" s="18"/>
      <c r="O388" s="18"/>
      <c r="P388" s="18"/>
      <c r="Q388" s="18"/>
      <c r="R388" s="18"/>
      <c r="S388" s="18"/>
      <c r="T388" s="18"/>
      <c r="U388" s="18"/>
    </row>
    <row r="389" spans="1:21" ht="15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 s="18"/>
      <c r="N389" s="18"/>
      <c r="O389" s="18"/>
      <c r="P389" s="18"/>
      <c r="Q389" s="18"/>
      <c r="R389" s="18"/>
      <c r="S389" s="18"/>
      <c r="T389" s="18"/>
      <c r="U389" s="18"/>
    </row>
    <row r="390" spans="1:21" ht="15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 s="18"/>
      <c r="N390" s="18"/>
      <c r="O390" s="18"/>
      <c r="P390" s="18"/>
      <c r="Q390" s="18"/>
      <c r="R390" s="18"/>
      <c r="S390" s="18"/>
      <c r="T390" s="18"/>
      <c r="U390" s="18"/>
    </row>
    <row r="391" spans="1:21" ht="15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 s="18"/>
      <c r="N391" s="18"/>
      <c r="O391" s="18"/>
      <c r="P391" s="18"/>
      <c r="Q391" s="18"/>
      <c r="R391" s="18"/>
      <c r="S391" s="18"/>
      <c r="T391" s="18"/>
      <c r="U391" s="18"/>
    </row>
    <row r="392" spans="1:21" ht="15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 s="18"/>
      <c r="N392" s="18"/>
      <c r="O392" s="18"/>
      <c r="P392" s="18"/>
      <c r="Q392" s="18"/>
      <c r="R392" s="18"/>
      <c r="S392" s="18"/>
      <c r="T392" s="18"/>
      <c r="U392" s="18"/>
    </row>
    <row r="393" spans="1:21" ht="15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 s="18"/>
      <c r="N393" s="18"/>
      <c r="O393" s="18"/>
      <c r="P393" s="18"/>
      <c r="Q393" s="18"/>
      <c r="R393" s="18"/>
      <c r="S393" s="18"/>
      <c r="T393" s="18"/>
      <c r="U393" s="18"/>
    </row>
    <row r="394" spans="1:21" ht="15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 s="18"/>
      <c r="N394" s="18"/>
      <c r="O394" s="18"/>
      <c r="P394" s="18"/>
      <c r="Q394" s="18"/>
      <c r="R394" s="18"/>
      <c r="S394" s="18"/>
      <c r="T394" s="18"/>
      <c r="U394" s="18"/>
    </row>
    <row r="395" spans="1:21" ht="15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 s="18"/>
      <c r="N395" s="18"/>
      <c r="O395" s="18"/>
      <c r="P395" s="18"/>
      <c r="Q395" s="18"/>
      <c r="R395" s="18"/>
      <c r="S395" s="18"/>
      <c r="T395" s="18"/>
      <c r="U395" s="18"/>
    </row>
    <row r="396" spans="1:21" ht="15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 s="18"/>
      <c r="N396" s="18"/>
      <c r="O396" s="18"/>
      <c r="P396" s="18"/>
      <c r="Q396" s="18"/>
      <c r="R396" s="18"/>
      <c r="S396" s="18"/>
      <c r="T396" s="18"/>
      <c r="U396" s="18"/>
    </row>
    <row r="397" spans="1:21" ht="15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 s="18"/>
      <c r="N397" s="18"/>
      <c r="O397" s="18"/>
      <c r="P397" s="18"/>
      <c r="Q397" s="18"/>
      <c r="R397" s="18"/>
      <c r="S397" s="18"/>
      <c r="T397" s="18"/>
      <c r="U397" s="18"/>
    </row>
    <row r="398" spans="1:21" ht="15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 s="18"/>
      <c r="N398" s="18"/>
      <c r="O398" s="18"/>
      <c r="P398" s="18"/>
      <c r="Q398" s="18"/>
      <c r="R398" s="18"/>
      <c r="S398" s="18"/>
      <c r="T398" s="18"/>
      <c r="U398" s="18"/>
    </row>
    <row r="399" spans="1:21" ht="15" x14ac:dyDescent="0.25">
      <c r="A399"/>
      <c r="B399"/>
      <c r="C399"/>
      <c r="D399"/>
      <c r="E399"/>
      <c r="F399"/>
      <c r="G399"/>
      <c r="H399"/>
      <c r="I399"/>
      <c r="J399"/>
      <c r="K399"/>
      <c r="L399"/>
      <c r="M399" s="18"/>
      <c r="N399" s="18"/>
      <c r="O399" s="18"/>
      <c r="P399" s="18"/>
      <c r="Q399" s="18"/>
      <c r="R399" s="18"/>
      <c r="S399" s="18"/>
      <c r="T399" s="18"/>
      <c r="U399" s="18"/>
    </row>
    <row r="400" spans="1:21" ht="15" x14ac:dyDescent="0.25">
      <c r="A400"/>
      <c r="B400"/>
      <c r="C400"/>
      <c r="D400"/>
      <c r="E400"/>
      <c r="F400"/>
      <c r="G400"/>
      <c r="H400"/>
      <c r="I400"/>
      <c r="J400"/>
      <c r="K400"/>
      <c r="L400"/>
      <c r="M400" s="18"/>
      <c r="N400" s="18"/>
      <c r="O400" s="18"/>
      <c r="P400" s="18"/>
      <c r="Q400" s="18"/>
      <c r="R400" s="18"/>
      <c r="S400" s="18"/>
      <c r="T400" s="18"/>
      <c r="U400" s="18"/>
    </row>
    <row r="401" spans="1:21" ht="15" x14ac:dyDescent="0.25">
      <c r="A401"/>
      <c r="B401"/>
      <c r="C401"/>
      <c r="D401"/>
      <c r="E401"/>
      <c r="F401"/>
      <c r="G401"/>
      <c r="H401"/>
      <c r="I401"/>
      <c r="J401"/>
      <c r="K401"/>
      <c r="L401"/>
      <c r="M401" s="18"/>
      <c r="N401" s="18"/>
      <c r="O401" s="18"/>
      <c r="P401" s="18"/>
      <c r="Q401" s="18"/>
      <c r="R401" s="18"/>
      <c r="S401" s="18"/>
      <c r="T401" s="18"/>
      <c r="U401" s="18"/>
    </row>
    <row r="402" spans="1:21" ht="15" x14ac:dyDescent="0.25">
      <c r="A402"/>
      <c r="B402"/>
      <c r="C402"/>
      <c r="D402"/>
      <c r="E402"/>
      <c r="F402"/>
      <c r="G402"/>
      <c r="H402"/>
      <c r="I402"/>
      <c r="J402"/>
      <c r="K402"/>
      <c r="L402"/>
      <c r="M402" s="18"/>
      <c r="N402" s="18"/>
      <c r="O402" s="18"/>
      <c r="P402" s="18"/>
      <c r="Q402" s="18"/>
      <c r="R402" s="18"/>
      <c r="S402" s="18"/>
      <c r="T402" s="18"/>
      <c r="U402" s="18"/>
    </row>
    <row r="403" spans="1:21" ht="15" x14ac:dyDescent="0.25">
      <c r="A403"/>
      <c r="B403"/>
      <c r="C403"/>
      <c r="D403"/>
      <c r="E403"/>
      <c r="F403"/>
      <c r="G403"/>
      <c r="H403"/>
      <c r="I403"/>
      <c r="J403"/>
      <c r="K403"/>
      <c r="L403"/>
      <c r="M403" s="18"/>
      <c r="N403" s="18"/>
      <c r="O403" s="18"/>
      <c r="P403" s="18"/>
      <c r="Q403" s="18"/>
      <c r="R403" s="18"/>
      <c r="S403" s="18"/>
      <c r="T403" s="18"/>
      <c r="U403" s="18"/>
    </row>
    <row r="404" spans="1:21" ht="15" x14ac:dyDescent="0.25">
      <c r="A404"/>
      <c r="B404"/>
      <c r="C404"/>
      <c r="D404"/>
      <c r="E404"/>
      <c r="F404"/>
      <c r="G404"/>
      <c r="H404"/>
      <c r="I404"/>
      <c r="J404"/>
      <c r="K404"/>
      <c r="L404"/>
      <c r="M404" s="18"/>
      <c r="N404" s="18"/>
      <c r="O404" s="18"/>
      <c r="P404" s="18"/>
      <c r="Q404" s="18"/>
      <c r="R404" s="18"/>
      <c r="S404" s="18"/>
      <c r="T404" s="18"/>
      <c r="U404" s="18"/>
    </row>
    <row r="405" spans="1:21" ht="15" x14ac:dyDescent="0.25">
      <c r="A405"/>
      <c r="B405"/>
      <c r="C405"/>
      <c r="D405"/>
      <c r="E405"/>
      <c r="F405"/>
      <c r="G405"/>
      <c r="H405"/>
      <c r="I405"/>
      <c r="J405"/>
      <c r="K405"/>
      <c r="L405"/>
      <c r="M405" s="18"/>
      <c r="N405" s="18"/>
      <c r="O405" s="18"/>
      <c r="P405" s="18"/>
      <c r="Q405" s="18"/>
      <c r="R405" s="18"/>
      <c r="S405" s="18"/>
      <c r="T405" s="18"/>
      <c r="U405" s="18"/>
    </row>
    <row r="406" spans="1:21" ht="15" x14ac:dyDescent="0.25">
      <c r="A406"/>
      <c r="B406"/>
      <c r="C406"/>
      <c r="D406"/>
      <c r="E406"/>
      <c r="F406"/>
      <c r="G406"/>
      <c r="H406"/>
      <c r="I406"/>
      <c r="J406"/>
      <c r="K406"/>
      <c r="L406"/>
      <c r="M406" s="18"/>
      <c r="N406" s="18"/>
      <c r="O406" s="18"/>
      <c r="P406" s="18"/>
      <c r="Q406" s="18"/>
      <c r="R406" s="18"/>
      <c r="S406" s="18"/>
      <c r="T406" s="18"/>
      <c r="U406" s="18"/>
    </row>
    <row r="407" spans="1:21" ht="15" x14ac:dyDescent="0.25">
      <c r="A407"/>
      <c r="B407"/>
      <c r="C407"/>
      <c r="D407"/>
      <c r="E407"/>
      <c r="F407"/>
      <c r="G407"/>
      <c r="H407"/>
      <c r="I407"/>
      <c r="J407"/>
      <c r="K407"/>
      <c r="L407"/>
      <c r="M407" s="18"/>
      <c r="N407" s="18"/>
      <c r="O407" s="18"/>
      <c r="P407" s="18"/>
      <c r="Q407" s="18"/>
      <c r="R407" s="18"/>
      <c r="S407" s="18"/>
      <c r="T407" s="18"/>
      <c r="U407" s="18"/>
    </row>
    <row r="408" spans="1:21" ht="15" x14ac:dyDescent="0.25">
      <c r="A408"/>
      <c r="B408"/>
      <c r="C408"/>
      <c r="D408"/>
      <c r="E408"/>
      <c r="F408"/>
      <c r="G408"/>
      <c r="H408"/>
      <c r="I408"/>
      <c r="J408"/>
      <c r="K408"/>
      <c r="L408"/>
      <c r="M408" s="18"/>
      <c r="N408" s="18"/>
      <c r="O408" s="18"/>
      <c r="P408" s="18"/>
      <c r="Q408" s="18"/>
      <c r="R408" s="18"/>
      <c r="S408" s="18"/>
      <c r="T408" s="18"/>
      <c r="U408" s="18"/>
    </row>
    <row r="409" spans="1:21" ht="15" x14ac:dyDescent="0.25">
      <c r="A409"/>
      <c r="B409"/>
      <c r="C409"/>
      <c r="D409"/>
      <c r="E409"/>
      <c r="F409"/>
      <c r="G409"/>
      <c r="H409"/>
      <c r="I409"/>
      <c r="J409"/>
      <c r="K409"/>
      <c r="L409"/>
      <c r="M409" s="18"/>
      <c r="N409" s="18"/>
      <c r="O409" s="18"/>
      <c r="P409" s="18"/>
      <c r="Q409" s="18"/>
      <c r="R409" s="18"/>
      <c r="S409" s="18"/>
      <c r="T409" s="18"/>
      <c r="U409" s="18"/>
    </row>
    <row r="410" spans="1:21" ht="15" x14ac:dyDescent="0.25">
      <c r="A410"/>
      <c r="B410"/>
      <c r="C410"/>
      <c r="D410"/>
      <c r="E410"/>
      <c r="F410"/>
      <c r="G410"/>
      <c r="H410"/>
      <c r="I410"/>
      <c r="J410"/>
      <c r="K410"/>
      <c r="L410"/>
      <c r="M410" s="18"/>
      <c r="N410" s="18"/>
      <c r="O410" s="18"/>
      <c r="P410" s="18"/>
      <c r="Q410" s="18"/>
      <c r="R410" s="18"/>
      <c r="S410" s="18"/>
      <c r="T410" s="18"/>
      <c r="U410" s="18"/>
    </row>
    <row r="411" spans="1:21" ht="15" x14ac:dyDescent="0.25">
      <c r="A411"/>
      <c r="B411"/>
      <c r="C411"/>
      <c r="D411"/>
      <c r="E411"/>
      <c r="F411"/>
      <c r="G411"/>
      <c r="H411"/>
      <c r="I411"/>
      <c r="J411"/>
      <c r="K411"/>
      <c r="L411"/>
      <c r="M411" s="18"/>
      <c r="N411" s="18"/>
      <c r="O411" s="18"/>
      <c r="P411" s="18"/>
      <c r="Q411" s="18"/>
      <c r="R411" s="18"/>
      <c r="S411" s="18"/>
      <c r="T411" s="18"/>
      <c r="U411" s="18"/>
    </row>
    <row r="412" spans="1:21" ht="15" x14ac:dyDescent="0.25">
      <c r="A412"/>
      <c r="B412"/>
      <c r="C412"/>
      <c r="D412"/>
      <c r="E412"/>
      <c r="F412"/>
      <c r="G412"/>
      <c r="H412"/>
      <c r="I412"/>
      <c r="J412"/>
      <c r="K412"/>
      <c r="L412"/>
      <c r="M412" s="18"/>
      <c r="N412" s="18"/>
      <c r="O412" s="18"/>
      <c r="P412" s="18"/>
      <c r="Q412" s="18"/>
      <c r="R412" s="18"/>
      <c r="S412" s="18"/>
      <c r="T412" s="18"/>
      <c r="U412" s="18"/>
    </row>
    <row r="413" spans="1:21" ht="15" x14ac:dyDescent="0.25">
      <c r="A413"/>
      <c r="B413"/>
      <c r="C413"/>
      <c r="D413"/>
      <c r="E413"/>
      <c r="F413"/>
      <c r="G413"/>
      <c r="H413"/>
      <c r="I413"/>
      <c r="J413"/>
      <c r="K413"/>
      <c r="L413"/>
      <c r="M413" s="18"/>
      <c r="N413" s="18"/>
      <c r="O413" s="18"/>
      <c r="P413" s="18"/>
      <c r="Q413" s="18"/>
      <c r="R413" s="18"/>
      <c r="S413" s="18"/>
      <c r="T413" s="18"/>
      <c r="U413" s="18"/>
    </row>
    <row r="414" spans="1:21" ht="15" x14ac:dyDescent="0.25">
      <c r="A414"/>
      <c r="B414"/>
      <c r="C414"/>
      <c r="D414"/>
      <c r="E414"/>
      <c r="F414"/>
      <c r="G414"/>
      <c r="H414"/>
      <c r="I414"/>
      <c r="J414"/>
      <c r="K414"/>
      <c r="L414"/>
      <c r="M414" s="18"/>
      <c r="N414" s="18"/>
      <c r="O414" s="18"/>
      <c r="P414" s="18"/>
      <c r="Q414" s="18"/>
      <c r="R414" s="18"/>
      <c r="S414" s="18"/>
      <c r="T414" s="18"/>
      <c r="U414" s="18"/>
    </row>
    <row r="415" spans="1:21" ht="15" x14ac:dyDescent="0.25">
      <c r="A415"/>
      <c r="B415"/>
      <c r="C415"/>
      <c r="D415"/>
      <c r="E415"/>
      <c r="F415"/>
      <c r="G415"/>
      <c r="H415"/>
      <c r="I415"/>
      <c r="J415"/>
      <c r="K415"/>
      <c r="L415"/>
      <c r="M415" s="18"/>
      <c r="N415" s="18"/>
      <c r="O415" s="18"/>
      <c r="P415" s="18"/>
      <c r="Q415" s="18"/>
      <c r="R415" s="18"/>
      <c r="S415" s="18"/>
      <c r="T415" s="18"/>
      <c r="U415" s="18"/>
    </row>
    <row r="416" spans="1:21" ht="15" x14ac:dyDescent="0.25">
      <c r="A416"/>
      <c r="B416"/>
      <c r="C416"/>
      <c r="D416"/>
      <c r="E416"/>
      <c r="F416"/>
      <c r="G416"/>
      <c r="H416"/>
      <c r="I416"/>
      <c r="J416"/>
      <c r="K416"/>
      <c r="L416"/>
      <c r="M416" s="18"/>
      <c r="N416" s="18"/>
      <c r="O416" s="18"/>
      <c r="P416" s="18"/>
      <c r="Q416" s="18"/>
      <c r="R416" s="18"/>
      <c r="S416" s="18"/>
      <c r="T416" s="18"/>
      <c r="U416" s="18"/>
    </row>
    <row r="417" spans="1:21" ht="15" x14ac:dyDescent="0.25">
      <c r="A417"/>
      <c r="B417"/>
      <c r="C417"/>
      <c r="D417"/>
      <c r="E417"/>
      <c r="F417"/>
      <c r="G417"/>
      <c r="H417"/>
      <c r="I417"/>
      <c r="J417"/>
      <c r="K417"/>
      <c r="L417"/>
      <c r="M417" s="18"/>
      <c r="N417" s="18"/>
      <c r="O417" s="18"/>
      <c r="P417" s="18"/>
      <c r="Q417" s="18"/>
      <c r="R417" s="18"/>
      <c r="S417" s="18"/>
      <c r="T417" s="18"/>
      <c r="U417" s="18"/>
    </row>
    <row r="418" spans="1:21" ht="15" x14ac:dyDescent="0.25">
      <c r="A418"/>
      <c r="B418"/>
      <c r="C418"/>
      <c r="D418"/>
      <c r="E418"/>
      <c r="F418"/>
      <c r="G418"/>
      <c r="H418"/>
      <c r="I418"/>
      <c r="J418"/>
      <c r="K418"/>
      <c r="L418"/>
      <c r="M418" s="18"/>
      <c r="N418" s="18"/>
      <c r="O418" s="18"/>
      <c r="P418" s="18"/>
      <c r="Q418" s="18"/>
      <c r="R418" s="18"/>
      <c r="S418" s="18"/>
      <c r="T418" s="18"/>
      <c r="U418" s="18"/>
    </row>
    <row r="419" spans="1:21" ht="15" x14ac:dyDescent="0.25">
      <c r="A419"/>
      <c r="B419"/>
      <c r="C419"/>
      <c r="D419"/>
      <c r="E419"/>
      <c r="F419"/>
      <c r="G419"/>
      <c r="H419"/>
      <c r="I419"/>
      <c r="J419"/>
      <c r="K419"/>
      <c r="L419"/>
      <c r="M419" s="18"/>
      <c r="N419" s="18"/>
      <c r="O419" s="18"/>
      <c r="P419" s="18"/>
      <c r="Q419" s="18"/>
      <c r="R419" s="18"/>
      <c r="S419" s="18"/>
      <c r="T419" s="18"/>
      <c r="U419" s="18"/>
    </row>
    <row r="420" spans="1:21" ht="15" x14ac:dyDescent="0.25">
      <c r="A420"/>
      <c r="B420"/>
      <c r="C420"/>
      <c r="D420"/>
      <c r="E420"/>
      <c r="F420"/>
      <c r="G420"/>
      <c r="H420"/>
      <c r="I420"/>
      <c r="J420"/>
      <c r="K420"/>
      <c r="L420"/>
      <c r="M420" s="18"/>
      <c r="N420" s="18"/>
      <c r="O420" s="18"/>
      <c r="P420" s="18"/>
      <c r="Q420" s="18"/>
      <c r="R420" s="18"/>
      <c r="S420" s="18"/>
      <c r="T420" s="18"/>
      <c r="U420" s="18"/>
    </row>
    <row r="421" spans="1:21" ht="15" x14ac:dyDescent="0.25">
      <c r="A421"/>
      <c r="B421"/>
      <c r="C421"/>
      <c r="D421"/>
      <c r="E421"/>
      <c r="F421"/>
      <c r="G421"/>
      <c r="H421"/>
      <c r="I421"/>
      <c r="J421"/>
      <c r="K421"/>
      <c r="L421"/>
      <c r="M421" s="18"/>
      <c r="N421" s="18"/>
      <c r="O421" s="18"/>
      <c r="P421" s="18"/>
      <c r="Q421" s="18"/>
      <c r="R421" s="18"/>
      <c r="S421" s="18"/>
      <c r="T421" s="18"/>
      <c r="U421" s="18"/>
    </row>
    <row r="422" spans="1:21" ht="15" x14ac:dyDescent="0.25">
      <c r="A422"/>
      <c r="B422"/>
      <c r="C422"/>
      <c r="D422"/>
      <c r="E422"/>
      <c r="F422"/>
      <c r="G422"/>
      <c r="H422"/>
      <c r="I422"/>
      <c r="J422"/>
      <c r="K422"/>
      <c r="L422"/>
      <c r="M422" s="18"/>
      <c r="N422" s="18"/>
      <c r="O422" s="18"/>
      <c r="P422" s="18"/>
      <c r="Q422" s="18"/>
      <c r="R422" s="18"/>
      <c r="S422" s="18"/>
      <c r="T422" s="18"/>
      <c r="U422" s="18"/>
    </row>
    <row r="423" spans="1:21" ht="15" x14ac:dyDescent="0.25">
      <c r="A423"/>
      <c r="B423"/>
      <c r="C423"/>
      <c r="D423"/>
      <c r="E423"/>
      <c r="F423"/>
      <c r="G423"/>
      <c r="H423"/>
      <c r="I423"/>
      <c r="J423"/>
      <c r="K423"/>
      <c r="L423"/>
      <c r="M423" s="18"/>
      <c r="N423" s="18"/>
      <c r="O423" s="18"/>
      <c r="P423" s="18"/>
      <c r="Q423" s="18"/>
      <c r="R423" s="18"/>
      <c r="S423" s="18"/>
      <c r="T423" s="18"/>
      <c r="U423" s="18"/>
    </row>
    <row r="424" spans="1:21" ht="15" x14ac:dyDescent="0.25">
      <c r="A424"/>
      <c r="B424"/>
      <c r="C424"/>
      <c r="D424"/>
      <c r="E424"/>
      <c r="F424"/>
      <c r="G424"/>
      <c r="H424"/>
      <c r="I424"/>
      <c r="J424"/>
      <c r="K424"/>
      <c r="L424"/>
      <c r="M424" s="18"/>
      <c r="N424" s="18"/>
      <c r="O424" s="18"/>
      <c r="P424" s="18"/>
      <c r="Q424" s="18"/>
      <c r="R424" s="18"/>
      <c r="S424" s="18"/>
      <c r="T424" s="18"/>
      <c r="U424" s="18"/>
    </row>
    <row r="425" spans="1:21" ht="15" x14ac:dyDescent="0.25">
      <c r="A425"/>
      <c r="B425"/>
      <c r="C425"/>
      <c r="D425"/>
      <c r="E425"/>
      <c r="F425"/>
      <c r="G425"/>
      <c r="H425"/>
      <c r="I425"/>
      <c r="J425"/>
      <c r="K425"/>
      <c r="L425"/>
      <c r="M425" s="18"/>
      <c r="N425" s="18"/>
      <c r="O425" s="18"/>
      <c r="P425" s="18"/>
      <c r="Q425" s="18"/>
      <c r="R425" s="18"/>
      <c r="S425" s="18"/>
      <c r="T425" s="18"/>
      <c r="U425" s="18"/>
    </row>
    <row r="426" spans="1:21" ht="15" x14ac:dyDescent="0.25">
      <c r="A426"/>
      <c r="B426"/>
      <c r="C426"/>
      <c r="D426"/>
      <c r="E426"/>
      <c r="F426"/>
      <c r="G426"/>
      <c r="H426"/>
      <c r="I426"/>
      <c r="J426"/>
      <c r="K426"/>
      <c r="L426"/>
      <c r="M426" s="18"/>
      <c r="N426" s="18"/>
      <c r="O426" s="18"/>
      <c r="P426" s="18"/>
      <c r="Q426" s="18"/>
      <c r="R426" s="18"/>
      <c r="S426" s="18"/>
      <c r="T426" s="18"/>
      <c r="U426" s="18"/>
    </row>
    <row r="427" spans="1:21" ht="15" x14ac:dyDescent="0.25">
      <c r="A427"/>
      <c r="B427"/>
      <c r="C427"/>
      <c r="D427"/>
      <c r="E427"/>
      <c r="F427"/>
      <c r="G427"/>
      <c r="H427"/>
      <c r="I427"/>
      <c r="J427"/>
      <c r="K427"/>
      <c r="L427"/>
      <c r="M427" s="18"/>
      <c r="N427" s="18"/>
      <c r="O427" s="18"/>
      <c r="P427" s="18"/>
      <c r="Q427" s="18"/>
      <c r="R427" s="18"/>
      <c r="S427" s="18"/>
      <c r="T427" s="18"/>
      <c r="U427" s="18"/>
    </row>
    <row r="428" spans="1:21" ht="15" x14ac:dyDescent="0.25">
      <c r="A428"/>
      <c r="B428"/>
      <c r="C428"/>
      <c r="D428"/>
      <c r="E428"/>
      <c r="F428"/>
      <c r="G428"/>
      <c r="H428"/>
      <c r="I428"/>
      <c r="J428"/>
      <c r="K428"/>
      <c r="L428"/>
      <c r="M428" s="18"/>
      <c r="N428" s="18"/>
      <c r="O428" s="18"/>
      <c r="P428" s="18"/>
      <c r="Q428" s="18"/>
      <c r="R428" s="18"/>
      <c r="S428" s="18"/>
      <c r="T428" s="18"/>
      <c r="U428" s="18"/>
    </row>
    <row r="429" spans="1:21" ht="15" x14ac:dyDescent="0.25">
      <c r="A429"/>
      <c r="B429"/>
      <c r="C429"/>
      <c r="D429"/>
      <c r="E429"/>
      <c r="F429"/>
      <c r="G429"/>
      <c r="H429"/>
      <c r="I429"/>
      <c r="J429"/>
      <c r="K429"/>
      <c r="L429"/>
      <c r="M429" s="18"/>
      <c r="N429" s="18"/>
      <c r="O429" s="18"/>
      <c r="P429" s="18"/>
      <c r="Q429" s="18"/>
      <c r="R429" s="18"/>
      <c r="S429" s="18"/>
      <c r="T429" s="18"/>
      <c r="U429" s="18"/>
    </row>
    <row r="430" spans="1:21" ht="15" x14ac:dyDescent="0.25">
      <c r="A430"/>
      <c r="B430"/>
      <c r="C430"/>
      <c r="D430"/>
      <c r="E430"/>
      <c r="F430"/>
      <c r="G430"/>
      <c r="H430"/>
      <c r="I430"/>
      <c r="J430"/>
      <c r="K430"/>
      <c r="L430"/>
      <c r="M430" s="18"/>
      <c r="N430" s="18"/>
      <c r="O430" s="18"/>
      <c r="P430" s="18"/>
      <c r="Q430" s="18"/>
      <c r="R430" s="18"/>
      <c r="S430" s="18"/>
      <c r="T430" s="18"/>
      <c r="U430" s="18"/>
    </row>
    <row r="431" spans="1:21" ht="15" x14ac:dyDescent="0.25">
      <c r="A431"/>
      <c r="B431"/>
      <c r="C431"/>
      <c r="D431"/>
      <c r="E431"/>
      <c r="F431"/>
      <c r="G431"/>
      <c r="H431"/>
      <c r="I431"/>
      <c r="J431"/>
      <c r="K431"/>
      <c r="L431"/>
      <c r="M431" s="18"/>
      <c r="N431" s="18"/>
      <c r="O431" s="18"/>
      <c r="P431" s="18"/>
      <c r="Q431" s="18"/>
      <c r="R431" s="18"/>
      <c r="S431" s="18"/>
      <c r="T431" s="18"/>
      <c r="U431" s="18"/>
    </row>
    <row r="432" spans="1:21" ht="15" x14ac:dyDescent="0.25">
      <c r="A432"/>
      <c r="B432"/>
      <c r="C432"/>
      <c r="D432"/>
      <c r="E432"/>
      <c r="F432"/>
      <c r="G432"/>
      <c r="H432"/>
      <c r="I432"/>
      <c r="J432"/>
      <c r="K432"/>
      <c r="L432"/>
      <c r="M432" s="18"/>
      <c r="N432" s="18"/>
      <c r="O432" s="18"/>
      <c r="P432" s="18"/>
      <c r="Q432" s="18"/>
      <c r="R432" s="18"/>
      <c r="S432" s="18"/>
      <c r="T432" s="18"/>
      <c r="U432" s="18"/>
    </row>
    <row r="433" spans="1:21" ht="15" x14ac:dyDescent="0.25">
      <c r="A433"/>
      <c r="B433"/>
      <c r="C433"/>
      <c r="D433"/>
      <c r="E433"/>
      <c r="F433"/>
      <c r="G433"/>
      <c r="H433"/>
      <c r="I433"/>
      <c r="J433"/>
      <c r="K433"/>
      <c r="L433"/>
      <c r="M433" s="18"/>
      <c r="N433" s="18"/>
      <c r="O433" s="18"/>
      <c r="P433" s="18"/>
      <c r="Q433" s="18"/>
      <c r="R433" s="18"/>
      <c r="S433" s="18"/>
      <c r="T433" s="18"/>
      <c r="U433" s="18"/>
    </row>
    <row r="434" spans="1:21" ht="15" x14ac:dyDescent="0.25">
      <c r="A434"/>
      <c r="B434"/>
      <c r="C434"/>
      <c r="D434"/>
      <c r="E434"/>
      <c r="F434"/>
      <c r="G434"/>
      <c r="H434"/>
      <c r="I434"/>
      <c r="J434"/>
      <c r="K434"/>
      <c r="L434"/>
      <c r="M434" s="18"/>
      <c r="N434" s="18"/>
      <c r="O434" s="18"/>
      <c r="P434" s="18"/>
      <c r="Q434" s="18"/>
      <c r="R434" s="18"/>
      <c r="S434" s="18"/>
      <c r="T434" s="18"/>
      <c r="U434" s="18"/>
    </row>
    <row r="435" spans="1:21" ht="15" x14ac:dyDescent="0.25">
      <c r="A435"/>
      <c r="B435"/>
      <c r="C435"/>
      <c r="D435"/>
      <c r="E435"/>
      <c r="F435"/>
      <c r="G435"/>
      <c r="H435"/>
      <c r="I435"/>
      <c r="J435"/>
      <c r="K435"/>
      <c r="L435"/>
      <c r="M435" s="18"/>
      <c r="N435" s="18"/>
      <c r="O435" s="18"/>
      <c r="P435" s="18"/>
      <c r="Q435" s="18"/>
      <c r="R435" s="18"/>
      <c r="S435" s="18"/>
      <c r="T435" s="18"/>
      <c r="U435" s="18"/>
    </row>
    <row r="436" spans="1:21" ht="15" x14ac:dyDescent="0.25">
      <c r="A436"/>
      <c r="B436"/>
      <c r="C436"/>
      <c r="D436"/>
      <c r="E436"/>
      <c r="F436"/>
      <c r="G436"/>
      <c r="H436"/>
      <c r="I436"/>
      <c r="J436"/>
      <c r="K436"/>
      <c r="L436"/>
      <c r="M436" s="18"/>
      <c r="N436" s="18"/>
      <c r="O436" s="18"/>
      <c r="P436" s="18"/>
      <c r="Q436" s="18"/>
      <c r="R436" s="18"/>
      <c r="S436" s="18"/>
      <c r="T436" s="18"/>
      <c r="U436" s="18"/>
    </row>
    <row r="437" spans="1:21" ht="15" x14ac:dyDescent="0.25">
      <c r="A437"/>
      <c r="B437"/>
      <c r="C437"/>
      <c r="D437"/>
      <c r="E437"/>
      <c r="F437"/>
      <c r="G437"/>
      <c r="H437"/>
      <c r="I437"/>
      <c r="J437"/>
      <c r="K437"/>
      <c r="L437"/>
      <c r="M437" s="18"/>
      <c r="N437" s="18"/>
      <c r="O437" s="18"/>
      <c r="P437" s="18"/>
      <c r="Q437" s="18"/>
      <c r="R437" s="18"/>
      <c r="S437" s="18"/>
      <c r="T437" s="18"/>
      <c r="U437" s="18"/>
    </row>
    <row r="438" spans="1:21" ht="15" x14ac:dyDescent="0.25">
      <c r="A438"/>
      <c r="B438"/>
      <c r="C438"/>
      <c r="D438"/>
      <c r="E438"/>
      <c r="F438"/>
      <c r="G438"/>
      <c r="H438"/>
      <c r="I438"/>
      <c r="J438"/>
      <c r="K438"/>
      <c r="L438"/>
      <c r="M438" s="18"/>
      <c r="N438" s="18"/>
      <c r="O438" s="18"/>
      <c r="P438" s="18"/>
      <c r="Q438" s="18"/>
      <c r="R438" s="18"/>
      <c r="S438" s="18"/>
      <c r="T438" s="18"/>
      <c r="U438" s="18"/>
    </row>
    <row r="439" spans="1:21" ht="15" x14ac:dyDescent="0.25">
      <c r="A439"/>
      <c r="B439"/>
      <c r="C439"/>
      <c r="D439"/>
      <c r="E439"/>
      <c r="F439"/>
      <c r="G439"/>
      <c r="H439"/>
      <c r="I439"/>
      <c r="J439"/>
      <c r="K439"/>
      <c r="L439"/>
      <c r="M439" s="18"/>
      <c r="N439" s="18"/>
      <c r="O439" s="18"/>
      <c r="P439" s="18"/>
      <c r="Q439" s="18"/>
      <c r="R439" s="18"/>
      <c r="S439" s="18"/>
      <c r="T439" s="18"/>
      <c r="U439" s="18"/>
    </row>
    <row r="440" spans="1:21" ht="15" x14ac:dyDescent="0.25">
      <c r="A440"/>
      <c r="B440"/>
      <c r="C440"/>
      <c r="D440"/>
      <c r="E440"/>
      <c r="F440"/>
      <c r="G440"/>
      <c r="H440"/>
      <c r="I440"/>
      <c r="J440"/>
      <c r="K440"/>
      <c r="L440"/>
      <c r="M440" s="18"/>
      <c r="N440" s="18"/>
      <c r="O440" s="18"/>
      <c r="P440" s="18"/>
      <c r="Q440" s="18"/>
      <c r="R440" s="18"/>
      <c r="S440" s="18"/>
      <c r="T440" s="18"/>
      <c r="U440" s="18"/>
    </row>
    <row r="441" spans="1:21" ht="15" x14ac:dyDescent="0.25">
      <c r="A441"/>
      <c r="B441"/>
      <c r="C441"/>
      <c r="D441"/>
      <c r="E441"/>
      <c r="F441"/>
      <c r="G441"/>
      <c r="H441"/>
      <c r="I441"/>
      <c r="J441"/>
      <c r="K441"/>
      <c r="L441"/>
      <c r="M441" s="18"/>
      <c r="N441" s="18"/>
      <c r="O441" s="18"/>
      <c r="P441" s="18"/>
      <c r="Q441" s="18"/>
      <c r="R441" s="18"/>
      <c r="S441" s="18"/>
      <c r="T441" s="18"/>
      <c r="U441" s="18"/>
    </row>
    <row r="442" spans="1:21" ht="15" x14ac:dyDescent="0.25">
      <c r="A442"/>
      <c r="B442"/>
      <c r="C442"/>
      <c r="D442"/>
      <c r="E442"/>
      <c r="F442"/>
      <c r="G442"/>
      <c r="H442"/>
      <c r="I442"/>
      <c r="J442"/>
      <c r="K442"/>
      <c r="L442"/>
      <c r="M442" s="18"/>
      <c r="N442" s="18"/>
      <c r="O442" s="18"/>
      <c r="P442" s="18"/>
      <c r="Q442" s="18"/>
      <c r="R442" s="18"/>
      <c r="S442" s="18"/>
      <c r="T442" s="18"/>
      <c r="U442" s="18"/>
    </row>
    <row r="443" spans="1:21" ht="15" x14ac:dyDescent="0.25">
      <c r="A443"/>
      <c r="B443"/>
      <c r="C443"/>
      <c r="D443"/>
      <c r="E443"/>
      <c r="F443"/>
      <c r="G443"/>
      <c r="H443"/>
      <c r="I443"/>
      <c r="J443"/>
      <c r="K443"/>
      <c r="L443"/>
      <c r="M443" s="18"/>
      <c r="N443" s="18"/>
      <c r="O443" s="18"/>
      <c r="P443" s="18"/>
      <c r="Q443" s="18"/>
      <c r="R443" s="18"/>
      <c r="S443" s="18"/>
      <c r="T443" s="18"/>
      <c r="U443" s="18"/>
    </row>
    <row r="444" spans="1:21" ht="15" x14ac:dyDescent="0.25">
      <c r="A444"/>
      <c r="B444"/>
      <c r="C444"/>
      <c r="D444"/>
      <c r="E444"/>
      <c r="F444"/>
      <c r="G444"/>
      <c r="H444"/>
      <c r="I444"/>
      <c r="J444"/>
      <c r="K444"/>
      <c r="L444"/>
      <c r="M444" s="18"/>
      <c r="N444" s="18"/>
      <c r="O444" s="18"/>
      <c r="P444" s="18"/>
      <c r="Q444" s="18"/>
      <c r="R444" s="18"/>
      <c r="S444" s="18"/>
      <c r="T444" s="18"/>
      <c r="U444" s="18"/>
    </row>
    <row r="445" spans="1:21" ht="15" x14ac:dyDescent="0.25">
      <c r="A445"/>
      <c r="B445"/>
      <c r="C445"/>
      <c r="D445"/>
      <c r="E445"/>
      <c r="F445"/>
      <c r="G445"/>
      <c r="H445"/>
      <c r="I445"/>
      <c r="J445"/>
      <c r="K445"/>
      <c r="L445"/>
      <c r="M445" s="18"/>
      <c r="N445" s="18"/>
      <c r="O445" s="18"/>
      <c r="P445" s="18"/>
      <c r="Q445" s="18"/>
      <c r="R445" s="18"/>
      <c r="S445" s="18"/>
      <c r="T445" s="18"/>
      <c r="U445" s="18"/>
    </row>
    <row r="446" spans="1:21" ht="15" x14ac:dyDescent="0.25">
      <c r="A446"/>
      <c r="B446"/>
      <c r="C446"/>
      <c r="D446"/>
      <c r="E446"/>
      <c r="F446"/>
      <c r="G446"/>
      <c r="H446"/>
      <c r="I446"/>
      <c r="J446"/>
      <c r="K446"/>
      <c r="L446"/>
      <c r="M446" s="18"/>
      <c r="N446" s="18"/>
      <c r="O446" s="18"/>
      <c r="P446" s="18"/>
      <c r="Q446" s="18"/>
      <c r="R446" s="18"/>
      <c r="S446" s="18"/>
      <c r="T446" s="18"/>
      <c r="U446" s="18"/>
    </row>
    <row r="447" spans="1:21" ht="15" x14ac:dyDescent="0.25">
      <c r="A447"/>
      <c r="B447"/>
      <c r="C447"/>
      <c r="D447"/>
      <c r="E447"/>
      <c r="F447"/>
      <c r="G447"/>
      <c r="H447"/>
      <c r="I447"/>
      <c r="J447"/>
      <c r="K447"/>
      <c r="L447"/>
      <c r="M447" s="18"/>
      <c r="N447" s="18"/>
      <c r="O447" s="18"/>
      <c r="P447" s="18"/>
      <c r="Q447" s="18"/>
      <c r="R447" s="18"/>
      <c r="S447" s="18"/>
      <c r="T447" s="18"/>
      <c r="U447" s="18"/>
    </row>
    <row r="448" spans="1:21" ht="15" x14ac:dyDescent="0.25">
      <c r="A448"/>
      <c r="B448"/>
      <c r="C448"/>
      <c r="D448"/>
      <c r="E448"/>
      <c r="F448"/>
      <c r="G448"/>
      <c r="H448"/>
      <c r="I448"/>
      <c r="J448"/>
      <c r="K448"/>
      <c r="L448"/>
      <c r="M448" s="18"/>
      <c r="N448" s="18"/>
      <c r="O448" s="18"/>
      <c r="P448" s="18"/>
      <c r="Q448" s="18"/>
      <c r="R448" s="18"/>
      <c r="S448" s="18"/>
      <c r="T448" s="18"/>
      <c r="U448" s="18"/>
    </row>
    <row r="449" spans="1:21" ht="15" x14ac:dyDescent="0.25">
      <c r="A449"/>
      <c r="B449"/>
      <c r="C449"/>
      <c r="D449"/>
      <c r="E449"/>
      <c r="F449"/>
      <c r="G449"/>
      <c r="H449"/>
      <c r="I449"/>
      <c r="J449"/>
      <c r="K449"/>
      <c r="L449"/>
      <c r="M449" s="18"/>
      <c r="N449" s="18"/>
      <c r="O449" s="18"/>
      <c r="P449" s="18"/>
      <c r="Q449" s="18"/>
      <c r="R449" s="18"/>
      <c r="S449" s="18"/>
      <c r="T449" s="18"/>
      <c r="U449" s="18"/>
    </row>
    <row r="450" spans="1:21" ht="15" x14ac:dyDescent="0.25">
      <c r="A450"/>
      <c r="B450"/>
      <c r="C450"/>
      <c r="D450"/>
      <c r="E450"/>
      <c r="F450"/>
      <c r="G450"/>
      <c r="H450"/>
      <c r="I450"/>
      <c r="J450"/>
      <c r="K450"/>
      <c r="L450"/>
      <c r="M450" s="18"/>
      <c r="N450" s="18"/>
      <c r="O450" s="18"/>
      <c r="P450" s="18"/>
      <c r="Q450" s="18"/>
      <c r="R450" s="18"/>
      <c r="S450" s="18"/>
      <c r="T450" s="18"/>
      <c r="U450" s="18"/>
    </row>
    <row r="451" spans="1:21" ht="15" x14ac:dyDescent="0.25">
      <c r="A451"/>
      <c r="B451"/>
      <c r="C451"/>
      <c r="D451"/>
      <c r="E451"/>
      <c r="F451"/>
      <c r="G451"/>
      <c r="H451"/>
      <c r="I451"/>
      <c r="J451"/>
      <c r="K451"/>
      <c r="L451"/>
      <c r="M451" s="18"/>
      <c r="N451" s="18"/>
      <c r="O451" s="18"/>
      <c r="P451" s="18"/>
      <c r="Q451" s="18"/>
      <c r="R451" s="18"/>
      <c r="S451" s="18"/>
      <c r="T451" s="18"/>
      <c r="U451" s="18"/>
    </row>
    <row r="452" spans="1:21" ht="15" x14ac:dyDescent="0.25">
      <c r="A452"/>
      <c r="B452"/>
      <c r="C452"/>
      <c r="D452"/>
      <c r="E452"/>
      <c r="F452"/>
      <c r="G452"/>
      <c r="H452"/>
      <c r="I452"/>
      <c r="J452"/>
      <c r="K452"/>
      <c r="L452"/>
      <c r="M452" s="18"/>
      <c r="N452" s="18"/>
      <c r="O452" s="18"/>
      <c r="P452" s="18"/>
      <c r="Q452" s="18"/>
      <c r="R452" s="18"/>
      <c r="S452" s="18"/>
      <c r="T452" s="18"/>
      <c r="U452" s="18"/>
    </row>
    <row r="453" spans="1:21" ht="15" x14ac:dyDescent="0.25">
      <c r="A453"/>
      <c r="B453"/>
      <c r="C453"/>
      <c r="D453"/>
      <c r="E453"/>
      <c r="F453"/>
      <c r="G453"/>
      <c r="H453"/>
      <c r="I453"/>
      <c r="J453"/>
      <c r="K453"/>
      <c r="L453"/>
      <c r="M453" s="18"/>
      <c r="N453" s="18"/>
      <c r="O453" s="18"/>
      <c r="P453" s="18"/>
      <c r="Q453" s="18"/>
      <c r="R453" s="18"/>
      <c r="S453" s="18"/>
      <c r="T453" s="18"/>
      <c r="U453" s="18"/>
    </row>
    <row r="454" spans="1:21" ht="15" x14ac:dyDescent="0.25">
      <c r="A454"/>
      <c r="B454"/>
      <c r="C454"/>
      <c r="D454"/>
      <c r="E454"/>
      <c r="F454"/>
      <c r="G454"/>
      <c r="H454"/>
      <c r="I454"/>
      <c r="J454"/>
      <c r="K454"/>
      <c r="L454"/>
      <c r="M454" s="18"/>
      <c r="N454" s="18"/>
      <c r="O454" s="18"/>
      <c r="P454" s="18"/>
      <c r="Q454" s="18"/>
      <c r="R454" s="18"/>
      <c r="S454" s="18"/>
      <c r="T454" s="18"/>
      <c r="U454" s="18"/>
    </row>
    <row r="455" spans="1:21" ht="15" x14ac:dyDescent="0.25">
      <c r="A455"/>
      <c r="B455"/>
      <c r="C455"/>
      <c r="D455"/>
      <c r="E455"/>
      <c r="F455"/>
      <c r="G455"/>
      <c r="H455"/>
      <c r="I455"/>
      <c r="J455"/>
      <c r="K455"/>
      <c r="L455"/>
      <c r="M455" s="18"/>
      <c r="N455" s="18"/>
      <c r="O455" s="18"/>
      <c r="P455" s="18"/>
      <c r="Q455" s="18"/>
      <c r="R455" s="18"/>
      <c r="S455" s="18"/>
      <c r="T455" s="18"/>
      <c r="U455" s="18"/>
    </row>
    <row r="456" spans="1:21" ht="15" x14ac:dyDescent="0.25">
      <c r="A456"/>
      <c r="B456"/>
      <c r="C456"/>
      <c r="D456"/>
      <c r="E456"/>
      <c r="F456"/>
      <c r="G456"/>
      <c r="H456"/>
      <c r="I456"/>
      <c r="J456"/>
      <c r="K456"/>
      <c r="L456"/>
      <c r="M456" s="18"/>
      <c r="N456" s="18"/>
      <c r="O456" s="18"/>
      <c r="P456" s="18"/>
      <c r="Q456" s="18"/>
      <c r="R456" s="18"/>
      <c r="S456" s="18"/>
      <c r="T456" s="18"/>
      <c r="U456" s="18"/>
    </row>
    <row r="457" spans="1:21" ht="15" x14ac:dyDescent="0.25">
      <c r="A457"/>
      <c r="B457"/>
      <c r="C457"/>
      <c r="D457"/>
      <c r="E457"/>
      <c r="F457"/>
      <c r="G457"/>
      <c r="H457"/>
      <c r="I457"/>
      <c r="J457"/>
      <c r="K457"/>
      <c r="L457"/>
      <c r="M457" s="18"/>
      <c r="N457" s="18"/>
      <c r="O457" s="18"/>
      <c r="P457" s="18"/>
      <c r="Q457" s="18"/>
      <c r="R457" s="18"/>
      <c r="S457" s="18"/>
      <c r="T457" s="18"/>
      <c r="U457" s="18"/>
    </row>
    <row r="458" spans="1:21" ht="15" x14ac:dyDescent="0.25">
      <c r="A458"/>
      <c r="B458"/>
      <c r="C458"/>
      <c r="D458"/>
      <c r="E458"/>
      <c r="F458"/>
      <c r="G458"/>
      <c r="H458"/>
      <c r="I458"/>
      <c r="J458"/>
      <c r="K458"/>
      <c r="L458"/>
      <c r="M458" s="18"/>
      <c r="N458" s="18"/>
      <c r="O458" s="18"/>
      <c r="P458" s="18"/>
      <c r="Q458" s="18"/>
      <c r="R458" s="18"/>
      <c r="S458" s="18"/>
      <c r="T458" s="18"/>
      <c r="U458" s="18"/>
    </row>
    <row r="459" spans="1:21" ht="15" x14ac:dyDescent="0.25">
      <c r="A459"/>
      <c r="B459"/>
      <c r="C459"/>
      <c r="D459"/>
      <c r="E459"/>
      <c r="F459"/>
      <c r="G459"/>
      <c r="H459"/>
      <c r="I459"/>
      <c r="J459"/>
      <c r="K459"/>
      <c r="L459"/>
      <c r="M459" s="18"/>
      <c r="N459" s="18"/>
      <c r="O459" s="18"/>
      <c r="P459" s="18"/>
      <c r="Q459" s="18"/>
      <c r="R459" s="18"/>
      <c r="S459" s="18"/>
      <c r="T459" s="18"/>
      <c r="U459" s="18"/>
    </row>
    <row r="460" spans="1:21" ht="15" x14ac:dyDescent="0.25">
      <c r="A460"/>
      <c r="B460"/>
      <c r="C460"/>
      <c r="D460"/>
      <c r="E460"/>
      <c r="F460"/>
      <c r="G460"/>
      <c r="H460"/>
      <c r="I460"/>
      <c r="J460"/>
      <c r="K460"/>
      <c r="L460"/>
      <c r="M460" s="18"/>
      <c r="N460" s="18"/>
      <c r="O460" s="18"/>
      <c r="P460" s="18"/>
      <c r="Q460" s="18"/>
      <c r="R460" s="18"/>
      <c r="S460" s="18"/>
      <c r="T460" s="18"/>
      <c r="U460" s="18"/>
    </row>
    <row r="461" spans="1:21" ht="15" x14ac:dyDescent="0.25">
      <c r="A461"/>
      <c r="B461"/>
      <c r="C461"/>
      <c r="D461"/>
      <c r="E461"/>
      <c r="F461"/>
      <c r="G461"/>
      <c r="H461"/>
      <c r="I461"/>
      <c r="J461"/>
      <c r="K461"/>
      <c r="L461"/>
      <c r="M461" s="18"/>
      <c r="N461" s="18"/>
      <c r="O461" s="18"/>
      <c r="P461" s="18"/>
      <c r="Q461" s="18"/>
      <c r="R461" s="18"/>
      <c r="S461" s="18"/>
      <c r="T461" s="18"/>
      <c r="U461" s="18"/>
    </row>
    <row r="462" spans="1:21" ht="15" x14ac:dyDescent="0.25">
      <c r="A462"/>
      <c r="B462"/>
      <c r="C462"/>
      <c r="D462"/>
      <c r="E462"/>
      <c r="F462"/>
      <c r="G462"/>
      <c r="H462"/>
      <c r="I462"/>
      <c r="J462"/>
      <c r="K462"/>
      <c r="L462"/>
      <c r="M462" s="18"/>
      <c r="N462" s="18"/>
      <c r="O462" s="18"/>
      <c r="P462" s="18"/>
      <c r="Q462" s="18"/>
      <c r="R462" s="18"/>
      <c r="S462" s="18"/>
      <c r="T462" s="18"/>
      <c r="U462" s="18"/>
    </row>
    <row r="463" spans="1:21" ht="15" x14ac:dyDescent="0.25">
      <c r="A463"/>
      <c r="B463"/>
      <c r="C463"/>
      <c r="D463"/>
      <c r="E463"/>
      <c r="F463"/>
      <c r="G463"/>
      <c r="H463"/>
      <c r="I463"/>
      <c r="J463"/>
      <c r="K463"/>
      <c r="L463"/>
      <c r="M463" s="18"/>
      <c r="N463" s="18"/>
      <c r="O463" s="18"/>
      <c r="P463" s="18"/>
      <c r="Q463" s="18"/>
      <c r="R463" s="18"/>
      <c r="S463" s="18"/>
      <c r="T463" s="18"/>
      <c r="U463" s="18"/>
    </row>
    <row r="464" spans="1:21" ht="15" x14ac:dyDescent="0.25">
      <c r="A464"/>
      <c r="B464"/>
      <c r="C464"/>
      <c r="D464"/>
      <c r="E464"/>
      <c r="F464"/>
      <c r="G464"/>
      <c r="H464"/>
      <c r="I464"/>
      <c r="J464"/>
      <c r="K464"/>
      <c r="L464"/>
      <c r="M464" s="18"/>
      <c r="N464" s="18"/>
      <c r="O464" s="18"/>
      <c r="P464" s="18"/>
      <c r="Q464" s="18"/>
      <c r="R464" s="18"/>
      <c r="S464" s="18"/>
      <c r="T464" s="18"/>
      <c r="U464" s="18"/>
    </row>
    <row r="465" spans="1:21" ht="15" x14ac:dyDescent="0.25">
      <c r="A465"/>
      <c r="B465"/>
      <c r="C465"/>
      <c r="D465"/>
      <c r="E465"/>
      <c r="F465"/>
      <c r="G465"/>
      <c r="H465"/>
      <c r="I465"/>
      <c r="J465"/>
      <c r="K465"/>
      <c r="L465"/>
      <c r="M465" s="18"/>
      <c r="N465" s="18"/>
      <c r="O465" s="18"/>
      <c r="P465" s="18"/>
      <c r="Q465" s="18"/>
      <c r="R465" s="18"/>
      <c r="S465" s="18"/>
      <c r="T465" s="18"/>
      <c r="U465" s="18"/>
    </row>
    <row r="466" spans="1:21" ht="15" x14ac:dyDescent="0.25">
      <c r="A466"/>
      <c r="B466"/>
      <c r="C466"/>
      <c r="D466"/>
      <c r="E466"/>
      <c r="F466"/>
      <c r="G466"/>
      <c r="H466"/>
      <c r="I466"/>
      <c r="J466"/>
      <c r="K466"/>
      <c r="L466"/>
      <c r="M466" s="18"/>
      <c r="N466" s="18"/>
      <c r="O466" s="18"/>
      <c r="P466" s="18"/>
      <c r="Q466" s="18"/>
      <c r="R466" s="18"/>
      <c r="S466" s="18"/>
      <c r="T466" s="18"/>
      <c r="U466" s="18"/>
    </row>
    <row r="467" spans="1:21" ht="15" x14ac:dyDescent="0.25">
      <c r="A467"/>
      <c r="B467"/>
      <c r="C467"/>
      <c r="D467"/>
      <c r="E467"/>
      <c r="F467"/>
      <c r="G467"/>
      <c r="H467"/>
      <c r="I467"/>
      <c r="J467"/>
      <c r="K467"/>
      <c r="L467"/>
      <c r="M467" s="18"/>
      <c r="N467" s="18"/>
      <c r="O467" s="18"/>
      <c r="P467" s="18"/>
      <c r="Q467" s="18"/>
      <c r="R467" s="18"/>
      <c r="S467" s="18"/>
      <c r="T467" s="18"/>
      <c r="U467" s="18"/>
    </row>
    <row r="468" spans="1:21" ht="15" x14ac:dyDescent="0.25">
      <c r="A468"/>
      <c r="B468"/>
      <c r="C468"/>
      <c r="D468"/>
      <c r="E468"/>
      <c r="F468"/>
      <c r="G468"/>
      <c r="H468"/>
      <c r="I468"/>
      <c r="J468"/>
      <c r="K468"/>
      <c r="L468"/>
      <c r="M468" s="18"/>
      <c r="N468" s="18"/>
      <c r="O468" s="18"/>
      <c r="P468" s="18"/>
      <c r="Q468" s="18"/>
      <c r="R468" s="18"/>
      <c r="S468" s="18"/>
      <c r="T468" s="18"/>
      <c r="U468" s="18"/>
    </row>
    <row r="469" spans="1:21" ht="15" x14ac:dyDescent="0.25">
      <c r="A469"/>
      <c r="B469"/>
      <c r="C469"/>
      <c r="D469"/>
      <c r="E469"/>
      <c r="F469"/>
      <c r="G469"/>
      <c r="H469"/>
      <c r="I469"/>
      <c r="J469"/>
      <c r="K469"/>
      <c r="L469"/>
      <c r="M469" s="18"/>
      <c r="N469" s="18"/>
      <c r="O469" s="18"/>
      <c r="P469" s="18"/>
      <c r="Q469" s="18"/>
      <c r="R469" s="18"/>
      <c r="S469" s="18"/>
      <c r="T469" s="18"/>
      <c r="U469" s="18"/>
    </row>
    <row r="470" spans="1:21" ht="15" x14ac:dyDescent="0.25">
      <c r="A470"/>
      <c r="B470"/>
      <c r="C470"/>
      <c r="D470"/>
      <c r="E470"/>
      <c r="F470"/>
      <c r="G470"/>
      <c r="H470"/>
      <c r="I470"/>
      <c r="J470"/>
      <c r="K470"/>
      <c r="L470"/>
      <c r="M470" s="18"/>
      <c r="N470" s="18"/>
      <c r="O470" s="18"/>
      <c r="P470" s="18"/>
      <c r="Q470" s="18"/>
      <c r="R470" s="18"/>
      <c r="S470" s="18"/>
      <c r="T470" s="18"/>
      <c r="U470" s="18"/>
    </row>
    <row r="471" spans="1:21" ht="15" x14ac:dyDescent="0.25">
      <c r="A471"/>
      <c r="B471"/>
      <c r="C471"/>
      <c r="D471"/>
      <c r="E471"/>
      <c r="F471"/>
      <c r="G471"/>
      <c r="H471"/>
      <c r="I471"/>
      <c r="J471"/>
      <c r="K471"/>
      <c r="L471"/>
      <c r="M471" s="18"/>
      <c r="N471" s="18"/>
      <c r="O471" s="18"/>
      <c r="P471" s="18"/>
      <c r="Q471" s="18"/>
      <c r="R471" s="18"/>
      <c r="S471" s="18"/>
      <c r="T471" s="18"/>
      <c r="U471" s="18"/>
    </row>
    <row r="472" spans="1:21" ht="15" x14ac:dyDescent="0.25">
      <c r="A472"/>
      <c r="B472"/>
      <c r="C472"/>
      <c r="D472"/>
      <c r="E472"/>
      <c r="F472"/>
      <c r="G472"/>
      <c r="H472"/>
      <c r="I472"/>
      <c r="J472"/>
      <c r="K472"/>
      <c r="L472"/>
      <c r="M472" s="18"/>
      <c r="N472" s="18"/>
      <c r="O472" s="18"/>
      <c r="P472" s="18"/>
      <c r="Q472" s="18"/>
      <c r="R472" s="18"/>
      <c r="S472" s="18"/>
      <c r="T472" s="18"/>
      <c r="U472" s="18"/>
    </row>
    <row r="473" spans="1:21" ht="15" x14ac:dyDescent="0.25">
      <c r="A473"/>
      <c r="B473"/>
      <c r="C473"/>
      <c r="D473"/>
      <c r="E473"/>
      <c r="F473"/>
      <c r="G473"/>
      <c r="H473"/>
      <c r="I473"/>
      <c r="J473"/>
      <c r="K473"/>
      <c r="L473"/>
      <c r="M473" s="18"/>
      <c r="N473" s="18"/>
      <c r="O473" s="18"/>
      <c r="P473" s="18"/>
      <c r="Q473" s="18"/>
      <c r="R473" s="18"/>
      <c r="S473" s="18"/>
      <c r="T473" s="18"/>
      <c r="U473" s="18"/>
    </row>
    <row r="474" spans="1:21" ht="15" x14ac:dyDescent="0.25">
      <c r="A474"/>
      <c r="B474"/>
      <c r="C474"/>
      <c r="D474"/>
      <c r="E474"/>
      <c r="F474"/>
      <c r="G474"/>
      <c r="H474"/>
      <c r="I474"/>
      <c r="J474"/>
      <c r="K474"/>
      <c r="L474"/>
      <c r="M474" s="18"/>
      <c r="N474" s="18"/>
      <c r="O474" s="18"/>
      <c r="P474" s="18"/>
      <c r="Q474" s="18"/>
      <c r="R474" s="18"/>
      <c r="S474" s="18"/>
      <c r="T474" s="18"/>
      <c r="U474" s="18"/>
    </row>
    <row r="475" spans="1:21" ht="15" x14ac:dyDescent="0.25">
      <c r="A475"/>
      <c r="B475"/>
      <c r="C475"/>
      <c r="D475"/>
      <c r="E475"/>
      <c r="F475"/>
      <c r="G475"/>
      <c r="H475"/>
      <c r="I475"/>
      <c r="J475"/>
      <c r="K475"/>
      <c r="L475"/>
      <c r="M475" s="18"/>
      <c r="N475" s="18"/>
      <c r="O475" s="18"/>
      <c r="P475" s="18"/>
      <c r="Q475" s="18"/>
      <c r="R475" s="18"/>
      <c r="S475" s="18"/>
      <c r="T475" s="18"/>
      <c r="U475" s="18"/>
    </row>
    <row r="476" spans="1:21" ht="15" x14ac:dyDescent="0.25">
      <c r="A476"/>
      <c r="B476"/>
      <c r="C476"/>
      <c r="D476"/>
      <c r="E476"/>
      <c r="F476"/>
      <c r="G476"/>
      <c r="H476"/>
      <c r="I476"/>
      <c r="J476"/>
      <c r="K476"/>
      <c r="L476"/>
      <c r="M476" s="18"/>
      <c r="N476" s="18"/>
      <c r="O476" s="18"/>
      <c r="P476" s="18"/>
      <c r="Q476" s="18"/>
      <c r="R476" s="18"/>
      <c r="S476" s="18"/>
      <c r="T476" s="18"/>
      <c r="U476" s="18"/>
    </row>
    <row r="477" spans="1:21" ht="15" x14ac:dyDescent="0.25">
      <c r="A477"/>
      <c r="B477"/>
      <c r="C477"/>
      <c r="D477"/>
      <c r="E477"/>
      <c r="F477"/>
      <c r="G477"/>
      <c r="H477"/>
      <c r="I477"/>
      <c r="J477"/>
      <c r="K477"/>
      <c r="L477"/>
      <c r="M477" s="18"/>
      <c r="N477" s="18"/>
      <c r="O477" s="18"/>
      <c r="P477" s="18"/>
      <c r="Q477" s="18"/>
      <c r="R477" s="18"/>
      <c r="S477" s="18"/>
      <c r="T477" s="18"/>
      <c r="U477" s="18"/>
    </row>
    <row r="478" spans="1:21" ht="15" x14ac:dyDescent="0.25">
      <c r="A478"/>
      <c r="B478"/>
      <c r="C478"/>
      <c r="D478"/>
      <c r="E478"/>
      <c r="F478"/>
      <c r="G478"/>
      <c r="H478"/>
      <c r="I478"/>
      <c r="J478"/>
      <c r="K478"/>
      <c r="L478"/>
      <c r="M478" s="18"/>
      <c r="N478" s="18"/>
      <c r="O478" s="18"/>
      <c r="P478" s="18"/>
      <c r="Q478" s="18"/>
      <c r="R478" s="18"/>
      <c r="S478" s="18"/>
      <c r="T478" s="18"/>
      <c r="U478" s="18"/>
    </row>
    <row r="479" spans="1:21" ht="15" x14ac:dyDescent="0.25">
      <c r="A479"/>
      <c r="B479"/>
      <c r="C479"/>
      <c r="D479"/>
      <c r="E479"/>
      <c r="F479"/>
      <c r="G479"/>
      <c r="H479"/>
      <c r="I479"/>
      <c r="J479"/>
      <c r="K479"/>
      <c r="L479"/>
      <c r="M479" s="18"/>
      <c r="N479" s="18"/>
      <c r="O479" s="18"/>
      <c r="P479" s="18"/>
      <c r="Q479" s="18"/>
      <c r="R479" s="18"/>
      <c r="S479" s="18"/>
      <c r="T479" s="18"/>
      <c r="U479" s="18"/>
    </row>
    <row r="480" spans="1:21" ht="15" x14ac:dyDescent="0.25">
      <c r="A480"/>
      <c r="B480"/>
      <c r="C480"/>
      <c r="D480"/>
      <c r="E480"/>
      <c r="F480"/>
      <c r="G480"/>
      <c r="H480"/>
      <c r="I480"/>
      <c r="J480"/>
      <c r="K480"/>
      <c r="L480"/>
      <c r="M480" s="18"/>
      <c r="N480" s="18"/>
      <c r="O480" s="18"/>
      <c r="P480" s="18"/>
      <c r="Q480" s="18"/>
      <c r="R480" s="18"/>
      <c r="S480" s="18"/>
      <c r="T480" s="18"/>
      <c r="U480" s="18"/>
    </row>
    <row r="481" spans="1:21" ht="15" x14ac:dyDescent="0.25">
      <c r="A481"/>
      <c r="B481"/>
      <c r="C481"/>
      <c r="D481"/>
      <c r="E481"/>
      <c r="F481"/>
      <c r="G481"/>
      <c r="H481"/>
      <c r="I481"/>
      <c r="J481"/>
      <c r="K481"/>
      <c r="L481"/>
      <c r="M481" s="18"/>
      <c r="N481" s="18"/>
      <c r="O481" s="18"/>
      <c r="P481" s="18"/>
      <c r="Q481" s="18"/>
      <c r="R481" s="18"/>
      <c r="S481" s="18"/>
      <c r="T481" s="18"/>
      <c r="U481" s="18"/>
    </row>
    <row r="482" spans="1:21" ht="15" x14ac:dyDescent="0.25">
      <c r="A482"/>
      <c r="B482"/>
      <c r="C482"/>
      <c r="D482"/>
      <c r="E482"/>
      <c r="F482"/>
      <c r="G482"/>
      <c r="H482"/>
      <c r="I482"/>
      <c r="J482"/>
      <c r="K482"/>
      <c r="L482"/>
      <c r="M482" s="18"/>
      <c r="N482" s="18"/>
      <c r="O482" s="18"/>
      <c r="P482" s="18"/>
      <c r="Q482" s="18"/>
      <c r="R482" s="18"/>
      <c r="S482" s="18"/>
      <c r="T482" s="18"/>
      <c r="U482" s="18"/>
    </row>
    <row r="483" spans="1:21" ht="15" x14ac:dyDescent="0.25">
      <c r="A483"/>
      <c r="B483"/>
      <c r="C483"/>
      <c r="D483"/>
      <c r="E483"/>
      <c r="F483"/>
      <c r="G483"/>
      <c r="H483"/>
      <c r="I483"/>
      <c r="J483"/>
      <c r="K483"/>
      <c r="L483"/>
      <c r="M483" s="18"/>
      <c r="N483" s="18"/>
      <c r="O483" s="18"/>
      <c r="P483" s="18"/>
      <c r="Q483" s="18"/>
      <c r="R483" s="18"/>
      <c r="S483" s="18"/>
      <c r="T483" s="18"/>
      <c r="U483" s="18"/>
    </row>
    <row r="484" spans="1:21" ht="15" x14ac:dyDescent="0.25">
      <c r="A484"/>
      <c r="B484"/>
      <c r="C484"/>
      <c r="D484"/>
      <c r="E484"/>
      <c r="F484"/>
      <c r="G484"/>
      <c r="H484"/>
      <c r="I484"/>
      <c r="J484"/>
      <c r="K484"/>
      <c r="L484"/>
      <c r="M484" s="18"/>
      <c r="N484" s="18"/>
      <c r="O484" s="18"/>
      <c r="P484" s="18"/>
      <c r="Q484" s="18"/>
      <c r="R484" s="18"/>
      <c r="S484" s="18"/>
      <c r="T484" s="18"/>
      <c r="U484" s="18"/>
    </row>
    <row r="485" spans="1:21" ht="15" x14ac:dyDescent="0.25">
      <c r="A485"/>
      <c r="B485"/>
      <c r="C485"/>
      <c r="D485"/>
      <c r="E485"/>
      <c r="F485"/>
      <c r="G485"/>
      <c r="H485"/>
      <c r="I485"/>
      <c r="J485"/>
      <c r="K485"/>
      <c r="L485"/>
      <c r="M485" s="18"/>
      <c r="N485" s="18"/>
      <c r="O485" s="18"/>
      <c r="P485" s="18"/>
      <c r="Q485" s="18"/>
      <c r="R485" s="18"/>
      <c r="S485" s="18"/>
      <c r="T485" s="18"/>
      <c r="U485" s="18"/>
    </row>
    <row r="486" spans="1:21" ht="15" x14ac:dyDescent="0.25">
      <c r="A486"/>
      <c r="B486"/>
      <c r="C486"/>
      <c r="D486"/>
      <c r="E486"/>
      <c r="F486"/>
      <c r="G486"/>
      <c r="H486"/>
      <c r="I486"/>
      <c r="J486"/>
      <c r="K486"/>
      <c r="L486"/>
      <c r="M486" s="18"/>
      <c r="N486" s="18"/>
      <c r="O486" s="18"/>
      <c r="P486" s="18"/>
      <c r="Q486" s="18"/>
      <c r="R486" s="18"/>
      <c r="S486" s="18"/>
      <c r="T486" s="18"/>
      <c r="U486" s="18"/>
    </row>
    <row r="487" spans="1:21" ht="15" x14ac:dyDescent="0.25">
      <c r="A487"/>
      <c r="B487"/>
      <c r="C487"/>
      <c r="D487"/>
      <c r="E487"/>
      <c r="F487"/>
      <c r="G487"/>
      <c r="H487"/>
      <c r="I487"/>
      <c r="J487"/>
      <c r="K487"/>
      <c r="L487"/>
      <c r="M487" s="18"/>
      <c r="N487" s="18"/>
      <c r="O487" s="18"/>
      <c r="P487" s="18"/>
      <c r="Q487" s="18"/>
      <c r="R487" s="18"/>
      <c r="S487" s="18"/>
      <c r="T487" s="18"/>
      <c r="U487" s="18"/>
    </row>
    <row r="488" spans="1:21" ht="15" x14ac:dyDescent="0.25">
      <c r="A488"/>
      <c r="B488"/>
      <c r="C488"/>
      <c r="D488"/>
      <c r="E488"/>
      <c r="F488"/>
      <c r="G488"/>
      <c r="H488"/>
      <c r="I488"/>
      <c r="J488"/>
      <c r="K488"/>
      <c r="L488"/>
      <c r="M488" s="18"/>
      <c r="N488" s="18"/>
      <c r="O488" s="18"/>
      <c r="P488" s="18"/>
      <c r="Q488" s="18"/>
      <c r="R488" s="18"/>
      <c r="S488" s="18"/>
      <c r="T488" s="18"/>
      <c r="U488" s="18"/>
    </row>
    <row r="489" spans="1:21" ht="15" x14ac:dyDescent="0.25">
      <c r="A489"/>
      <c r="B489"/>
      <c r="C489"/>
      <c r="D489"/>
      <c r="E489"/>
      <c r="F489"/>
      <c r="G489"/>
      <c r="H489"/>
      <c r="I489"/>
      <c r="J489"/>
      <c r="K489"/>
      <c r="L489"/>
      <c r="M489" s="18"/>
      <c r="N489" s="18"/>
      <c r="O489" s="18"/>
      <c r="P489" s="18"/>
      <c r="Q489" s="18"/>
      <c r="R489" s="18"/>
      <c r="S489" s="18"/>
      <c r="T489" s="18"/>
      <c r="U489" s="18"/>
    </row>
    <row r="490" spans="1:21" ht="15" x14ac:dyDescent="0.25">
      <c r="A490"/>
      <c r="B490"/>
      <c r="C490"/>
      <c r="D490"/>
      <c r="E490"/>
      <c r="F490"/>
      <c r="G490"/>
      <c r="H490"/>
      <c r="I490"/>
      <c r="J490"/>
      <c r="K490"/>
      <c r="L490"/>
      <c r="M490" s="18"/>
      <c r="N490" s="18"/>
      <c r="O490" s="18"/>
      <c r="P490" s="18"/>
      <c r="Q490" s="18"/>
      <c r="R490" s="18"/>
      <c r="S490" s="18"/>
      <c r="T490" s="18"/>
      <c r="U490" s="18"/>
    </row>
    <row r="491" spans="1:21" ht="15" x14ac:dyDescent="0.25">
      <c r="A491"/>
      <c r="B491"/>
      <c r="C491"/>
      <c r="D491"/>
      <c r="E491"/>
      <c r="F491"/>
      <c r="G491"/>
      <c r="H491"/>
      <c r="I491"/>
      <c r="J491"/>
      <c r="K491"/>
      <c r="L491"/>
      <c r="M491" s="18"/>
      <c r="N491" s="18"/>
      <c r="O491" s="18"/>
      <c r="P491" s="18"/>
      <c r="Q491" s="18"/>
      <c r="R491" s="18"/>
      <c r="S491" s="18"/>
      <c r="T491" s="18"/>
      <c r="U491" s="18"/>
    </row>
    <row r="492" spans="1:21" ht="15" x14ac:dyDescent="0.25">
      <c r="A492"/>
      <c r="B492"/>
      <c r="C492"/>
      <c r="D492"/>
      <c r="E492"/>
      <c r="F492"/>
      <c r="G492"/>
      <c r="H492"/>
      <c r="I492"/>
      <c r="J492"/>
      <c r="K492"/>
      <c r="L492"/>
      <c r="M492" s="18"/>
      <c r="N492" s="18"/>
      <c r="O492" s="18"/>
      <c r="P492" s="18"/>
      <c r="Q492" s="18"/>
      <c r="R492" s="18"/>
      <c r="S492" s="18"/>
      <c r="T492" s="18"/>
      <c r="U492" s="18"/>
    </row>
    <row r="493" spans="1:21" ht="15" x14ac:dyDescent="0.25">
      <c r="A493"/>
      <c r="B493"/>
      <c r="C493"/>
      <c r="D493"/>
      <c r="E493"/>
      <c r="F493"/>
      <c r="G493"/>
      <c r="H493"/>
      <c r="I493"/>
      <c r="J493"/>
      <c r="K493"/>
      <c r="L493"/>
      <c r="M493" s="18"/>
      <c r="N493" s="18"/>
      <c r="O493" s="18"/>
      <c r="P493" s="18"/>
      <c r="Q493" s="18"/>
      <c r="R493" s="18"/>
      <c r="S493" s="18"/>
      <c r="T493" s="18"/>
      <c r="U493" s="18"/>
    </row>
    <row r="494" spans="1:21" ht="15" x14ac:dyDescent="0.25">
      <c r="A494"/>
      <c r="B494"/>
      <c r="C494"/>
      <c r="D494"/>
      <c r="E494"/>
      <c r="F494"/>
      <c r="G494"/>
      <c r="H494"/>
      <c r="I494"/>
      <c r="J494"/>
      <c r="K494"/>
      <c r="L494"/>
      <c r="M494" s="18"/>
      <c r="N494" s="18"/>
      <c r="O494" s="18"/>
      <c r="P494" s="18"/>
      <c r="Q494" s="18"/>
      <c r="R494" s="18"/>
      <c r="S494" s="18"/>
      <c r="T494" s="18"/>
      <c r="U494" s="18"/>
    </row>
    <row r="495" spans="1:21" ht="15" x14ac:dyDescent="0.25">
      <c r="A495"/>
      <c r="B495"/>
      <c r="C495"/>
      <c r="D495"/>
      <c r="E495"/>
      <c r="F495"/>
      <c r="G495"/>
      <c r="H495"/>
      <c r="I495"/>
      <c r="J495"/>
      <c r="K495"/>
      <c r="L495"/>
      <c r="M495" s="18"/>
      <c r="N495" s="18"/>
      <c r="O495" s="18"/>
      <c r="P495" s="18"/>
      <c r="Q495" s="18"/>
      <c r="R495" s="18"/>
      <c r="S495" s="18"/>
      <c r="T495" s="18"/>
      <c r="U495" s="18"/>
    </row>
    <row r="496" spans="1:21" ht="15" x14ac:dyDescent="0.25">
      <c r="A496"/>
      <c r="B496"/>
      <c r="C496"/>
      <c r="D496"/>
      <c r="E496"/>
      <c r="F496"/>
      <c r="G496"/>
      <c r="H496"/>
      <c r="I496"/>
      <c r="J496"/>
      <c r="K496"/>
      <c r="L496"/>
      <c r="M496" s="18"/>
      <c r="N496" s="18"/>
      <c r="O496" s="18"/>
      <c r="P496" s="18"/>
      <c r="Q496" s="18"/>
      <c r="R496" s="18"/>
      <c r="S496" s="18"/>
      <c r="T496" s="18"/>
      <c r="U496" s="18"/>
    </row>
    <row r="497" spans="1:21" ht="15" x14ac:dyDescent="0.25">
      <c r="A497"/>
      <c r="B497"/>
      <c r="C497"/>
      <c r="D497"/>
      <c r="E497"/>
      <c r="F497"/>
      <c r="G497"/>
      <c r="H497"/>
      <c r="I497"/>
      <c r="J497"/>
      <c r="K497"/>
      <c r="L497"/>
      <c r="M497" s="18"/>
      <c r="N497" s="18"/>
      <c r="O497" s="18"/>
      <c r="P497" s="18"/>
      <c r="Q497" s="18"/>
      <c r="R497" s="18"/>
      <c r="S497" s="18"/>
      <c r="T497" s="18"/>
      <c r="U497" s="18"/>
    </row>
    <row r="498" spans="1:21" ht="15" x14ac:dyDescent="0.25">
      <c r="A498"/>
      <c r="B498"/>
      <c r="C498"/>
      <c r="D498"/>
      <c r="E498"/>
      <c r="F498"/>
      <c r="G498"/>
      <c r="H498"/>
      <c r="I498"/>
      <c r="J498"/>
      <c r="K498"/>
      <c r="L498"/>
      <c r="M498" s="18"/>
      <c r="N498" s="18"/>
      <c r="O498" s="18"/>
      <c r="P498" s="18"/>
      <c r="Q498" s="18"/>
      <c r="R498" s="18"/>
      <c r="S498" s="18"/>
      <c r="T498" s="18"/>
      <c r="U498" s="18"/>
    </row>
    <row r="499" spans="1:21" ht="15" x14ac:dyDescent="0.25">
      <c r="A499"/>
      <c r="B499"/>
      <c r="C499"/>
      <c r="D499"/>
      <c r="E499"/>
      <c r="F499"/>
      <c r="G499"/>
      <c r="H499"/>
      <c r="I499"/>
      <c r="J499"/>
      <c r="K499"/>
      <c r="L499"/>
      <c r="M499" s="18"/>
      <c r="N499" s="18"/>
      <c r="O499" s="18"/>
      <c r="P499" s="18"/>
      <c r="Q499" s="18"/>
      <c r="R499" s="18"/>
      <c r="S499" s="18"/>
      <c r="T499" s="18"/>
      <c r="U499" s="18"/>
    </row>
    <row r="500" spans="1:21" ht="15" x14ac:dyDescent="0.25">
      <c r="A500"/>
      <c r="B500"/>
      <c r="C500"/>
      <c r="D500"/>
      <c r="E500"/>
      <c r="F500"/>
      <c r="G500"/>
      <c r="H500"/>
      <c r="I500"/>
      <c r="J500"/>
      <c r="K500"/>
      <c r="L500"/>
      <c r="M500" s="18"/>
      <c r="N500" s="18"/>
      <c r="O500" s="18"/>
      <c r="P500" s="18"/>
      <c r="Q500" s="18"/>
      <c r="R500" s="18"/>
      <c r="S500" s="18"/>
      <c r="T500" s="18"/>
      <c r="U500" s="18"/>
    </row>
    <row r="501" spans="1:21" ht="15" x14ac:dyDescent="0.25">
      <c r="A501"/>
      <c r="B501"/>
      <c r="C501"/>
      <c r="D501"/>
      <c r="E501"/>
      <c r="F501"/>
      <c r="G501"/>
      <c r="H501"/>
      <c r="I501"/>
      <c r="J501"/>
      <c r="K501"/>
      <c r="L501"/>
      <c r="M501" s="18"/>
      <c r="N501" s="18"/>
      <c r="O501" s="18"/>
      <c r="P501" s="18"/>
      <c r="Q501" s="18"/>
      <c r="R501" s="18"/>
      <c r="S501" s="18"/>
      <c r="T501" s="18"/>
      <c r="U501" s="18"/>
    </row>
    <row r="502" spans="1:21" ht="15" x14ac:dyDescent="0.25">
      <c r="A502"/>
      <c r="B502"/>
      <c r="C502"/>
      <c r="D502"/>
      <c r="E502"/>
      <c r="F502"/>
      <c r="G502"/>
      <c r="H502"/>
      <c r="I502"/>
      <c r="J502"/>
      <c r="K502"/>
      <c r="L502"/>
      <c r="M502" s="18"/>
      <c r="N502" s="18"/>
      <c r="O502" s="18"/>
      <c r="P502" s="18"/>
      <c r="Q502" s="18"/>
      <c r="R502" s="18"/>
      <c r="S502" s="18"/>
      <c r="T502" s="18"/>
      <c r="U502" s="18"/>
    </row>
    <row r="503" spans="1:21" ht="15" x14ac:dyDescent="0.25">
      <c r="A503"/>
      <c r="B503"/>
      <c r="C503"/>
      <c r="D503"/>
      <c r="E503"/>
      <c r="F503"/>
      <c r="G503"/>
      <c r="H503"/>
      <c r="I503"/>
      <c r="J503"/>
      <c r="K503"/>
      <c r="L503"/>
      <c r="M503" s="18"/>
      <c r="N503" s="18"/>
      <c r="O503" s="18"/>
      <c r="P503" s="18"/>
      <c r="Q503" s="18"/>
      <c r="R503" s="18"/>
      <c r="S503" s="18"/>
      <c r="T503" s="18"/>
      <c r="U503" s="18"/>
    </row>
    <row r="504" spans="1:21" ht="15" x14ac:dyDescent="0.25">
      <c r="A504"/>
      <c r="B504"/>
      <c r="C504"/>
      <c r="D504"/>
      <c r="E504"/>
      <c r="F504"/>
      <c r="G504"/>
      <c r="H504"/>
      <c r="I504"/>
      <c r="J504"/>
      <c r="K504"/>
      <c r="L504"/>
      <c r="M504" s="18"/>
      <c r="N504" s="18"/>
      <c r="O504" s="18"/>
      <c r="P504" s="18"/>
      <c r="Q504" s="18"/>
      <c r="R504" s="18"/>
      <c r="S504" s="18"/>
      <c r="T504" s="18"/>
      <c r="U504" s="18"/>
    </row>
    <row r="505" spans="1:21" ht="15" x14ac:dyDescent="0.25">
      <c r="A505"/>
      <c r="B505"/>
      <c r="C505"/>
      <c r="D505"/>
      <c r="E505"/>
      <c r="F505"/>
      <c r="G505"/>
      <c r="H505"/>
      <c r="I505"/>
      <c r="J505"/>
      <c r="K505"/>
      <c r="L505"/>
      <c r="M505" s="18"/>
      <c r="N505" s="18"/>
      <c r="O505" s="18"/>
      <c r="P505" s="18"/>
      <c r="Q505" s="18"/>
      <c r="R505" s="18"/>
      <c r="S505" s="18"/>
      <c r="T505" s="18"/>
      <c r="U505" s="18"/>
    </row>
    <row r="506" spans="1:21" ht="15" x14ac:dyDescent="0.25">
      <c r="A506"/>
      <c r="B506"/>
      <c r="C506"/>
      <c r="D506"/>
      <c r="E506"/>
      <c r="F506"/>
      <c r="G506"/>
      <c r="H506"/>
      <c r="I506"/>
      <c r="J506"/>
      <c r="K506"/>
      <c r="L506"/>
      <c r="M506" s="18"/>
      <c r="N506" s="18"/>
      <c r="O506" s="18"/>
      <c r="P506" s="18"/>
      <c r="Q506" s="18"/>
      <c r="R506" s="18"/>
      <c r="S506" s="18"/>
      <c r="T506" s="18"/>
      <c r="U506" s="18"/>
    </row>
    <row r="507" spans="1:21" ht="15" x14ac:dyDescent="0.25">
      <c r="A507"/>
      <c r="B507"/>
      <c r="C507"/>
      <c r="D507"/>
      <c r="E507"/>
      <c r="F507"/>
      <c r="G507"/>
      <c r="H507"/>
      <c r="I507"/>
      <c r="J507"/>
      <c r="K507"/>
      <c r="L507"/>
      <c r="M507" s="18"/>
      <c r="N507" s="18"/>
      <c r="O507" s="18"/>
      <c r="P507" s="18"/>
      <c r="Q507" s="18"/>
      <c r="R507" s="18"/>
      <c r="S507" s="18"/>
      <c r="T507" s="18"/>
      <c r="U507" s="18"/>
    </row>
    <row r="508" spans="1:21" ht="15" x14ac:dyDescent="0.25">
      <c r="A508"/>
      <c r="B508"/>
      <c r="C508"/>
      <c r="D508"/>
      <c r="E508"/>
      <c r="F508"/>
      <c r="G508"/>
      <c r="H508"/>
      <c r="I508"/>
      <c r="J508"/>
      <c r="K508"/>
      <c r="L508"/>
      <c r="M508" s="18"/>
      <c r="N508" s="18"/>
      <c r="O508" s="18"/>
      <c r="P508" s="18"/>
      <c r="Q508" s="18"/>
      <c r="R508" s="18"/>
      <c r="S508" s="18"/>
      <c r="T508" s="18"/>
      <c r="U508" s="18"/>
    </row>
    <row r="509" spans="1:21" ht="15" x14ac:dyDescent="0.25">
      <c r="A509"/>
      <c r="B509"/>
      <c r="C509"/>
      <c r="D509"/>
      <c r="E509"/>
      <c r="F509"/>
      <c r="G509"/>
      <c r="H509"/>
      <c r="I509"/>
      <c r="J509"/>
      <c r="K509"/>
      <c r="L509"/>
      <c r="M509" s="18"/>
      <c r="N509" s="18"/>
      <c r="O509" s="18"/>
      <c r="P509" s="18"/>
      <c r="Q509" s="18"/>
      <c r="R509" s="18"/>
      <c r="S509" s="18"/>
      <c r="T509" s="18"/>
      <c r="U509" s="18"/>
    </row>
    <row r="510" spans="1:21" ht="15" x14ac:dyDescent="0.25">
      <c r="A510"/>
      <c r="B510"/>
      <c r="C510"/>
      <c r="D510"/>
      <c r="E510"/>
      <c r="F510"/>
      <c r="G510"/>
      <c r="H510"/>
      <c r="I510"/>
      <c r="J510"/>
      <c r="K510"/>
      <c r="L510"/>
      <c r="M510" s="18"/>
      <c r="N510" s="18"/>
      <c r="O510" s="18"/>
      <c r="P510" s="18"/>
      <c r="Q510" s="18"/>
      <c r="R510" s="18"/>
      <c r="S510" s="18"/>
      <c r="T510" s="18"/>
      <c r="U510" s="18"/>
    </row>
    <row r="511" spans="1:21" ht="15" x14ac:dyDescent="0.25">
      <c r="A511"/>
      <c r="B511"/>
      <c r="C511"/>
      <c r="D511"/>
      <c r="E511"/>
      <c r="F511"/>
      <c r="G511"/>
      <c r="H511"/>
      <c r="I511"/>
      <c r="J511"/>
      <c r="K511"/>
      <c r="L511"/>
      <c r="M511" s="18"/>
      <c r="N511" s="18"/>
      <c r="O511" s="18"/>
      <c r="P511" s="18"/>
      <c r="Q511" s="18"/>
      <c r="R511" s="18"/>
      <c r="S511" s="18"/>
      <c r="T511" s="18"/>
      <c r="U511" s="18"/>
    </row>
    <row r="512" spans="1:21" ht="15" x14ac:dyDescent="0.25">
      <c r="A512"/>
      <c r="B512"/>
      <c r="C512"/>
      <c r="D512"/>
      <c r="E512"/>
      <c r="F512"/>
      <c r="G512"/>
      <c r="H512"/>
      <c r="I512"/>
      <c r="J512"/>
      <c r="K512"/>
      <c r="L512"/>
      <c r="M512" s="18"/>
      <c r="N512" s="18"/>
      <c r="O512" s="18"/>
      <c r="P512" s="18"/>
      <c r="Q512" s="18"/>
      <c r="R512" s="18"/>
      <c r="S512" s="18"/>
      <c r="T512" s="18"/>
      <c r="U512" s="18"/>
    </row>
    <row r="513" spans="1:21" ht="15" x14ac:dyDescent="0.25">
      <c r="A513"/>
      <c r="B513"/>
      <c r="C513"/>
      <c r="D513"/>
      <c r="E513"/>
      <c r="F513"/>
      <c r="G513"/>
      <c r="H513"/>
      <c r="I513"/>
      <c r="J513"/>
      <c r="K513"/>
      <c r="L513"/>
      <c r="M513" s="18"/>
      <c r="N513" s="18"/>
      <c r="O513" s="18"/>
      <c r="P513" s="18"/>
      <c r="Q513" s="18"/>
      <c r="R513" s="18"/>
      <c r="S513" s="18"/>
      <c r="T513" s="18"/>
      <c r="U513" s="18"/>
    </row>
    <row r="514" spans="1:21" ht="15" x14ac:dyDescent="0.25">
      <c r="A514"/>
      <c r="B514"/>
      <c r="C514"/>
      <c r="D514"/>
      <c r="E514"/>
      <c r="F514"/>
      <c r="G514"/>
      <c r="H514"/>
      <c r="I514"/>
      <c r="J514"/>
      <c r="K514"/>
      <c r="L514"/>
      <c r="M514" s="18"/>
      <c r="N514" s="18"/>
      <c r="O514" s="18"/>
      <c r="P514" s="18"/>
      <c r="Q514" s="18"/>
      <c r="R514" s="18"/>
      <c r="S514" s="18"/>
      <c r="T514" s="18"/>
      <c r="U514" s="18"/>
    </row>
    <row r="515" spans="1:21" ht="15" x14ac:dyDescent="0.25">
      <c r="A515"/>
      <c r="B515"/>
      <c r="C515"/>
      <c r="D515"/>
      <c r="E515"/>
      <c r="F515"/>
      <c r="G515"/>
      <c r="H515"/>
      <c r="I515"/>
      <c r="J515"/>
      <c r="K515"/>
      <c r="L515"/>
      <c r="M515" s="18"/>
      <c r="N515" s="18"/>
      <c r="O515" s="18"/>
      <c r="P515" s="18"/>
      <c r="Q515" s="18"/>
      <c r="R515" s="18"/>
      <c r="S515" s="18"/>
      <c r="T515" s="18"/>
      <c r="U515" s="18"/>
    </row>
    <row r="516" spans="1:21" ht="15" x14ac:dyDescent="0.25">
      <c r="A516"/>
      <c r="B516"/>
      <c r="C516"/>
      <c r="D516"/>
      <c r="E516"/>
      <c r="F516"/>
      <c r="G516"/>
      <c r="H516"/>
      <c r="I516"/>
      <c r="J516"/>
      <c r="K516"/>
      <c r="L516"/>
      <c r="M516" s="18"/>
      <c r="N516" s="18"/>
      <c r="O516" s="18"/>
      <c r="P516" s="18"/>
      <c r="Q516" s="18"/>
      <c r="R516" s="18"/>
      <c r="S516" s="18"/>
      <c r="T516" s="18"/>
      <c r="U516" s="18"/>
    </row>
    <row r="517" spans="1:21" ht="15" x14ac:dyDescent="0.25">
      <c r="A517"/>
      <c r="B517"/>
      <c r="C517"/>
      <c r="D517"/>
      <c r="E517"/>
      <c r="F517"/>
      <c r="G517"/>
      <c r="H517"/>
      <c r="I517"/>
      <c r="J517"/>
      <c r="K517"/>
      <c r="L517"/>
      <c r="M517" s="18"/>
      <c r="N517" s="18"/>
      <c r="O517" s="18"/>
      <c r="P517" s="18"/>
      <c r="Q517" s="18"/>
      <c r="R517" s="18"/>
      <c r="S517" s="18"/>
      <c r="T517" s="18"/>
      <c r="U517" s="18"/>
    </row>
    <row r="518" spans="1:21" ht="15" x14ac:dyDescent="0.25">
      <c r="A518"/>
      <c r="B518"/>
      <c r="C518"/>
      <c r="D518"/>
      <c r="E518"/>
      <c r="F518"/>
      <c r="G518"/>
      <c r="H518"/>
      <c r="I518"/>
      <c r="J518"/>
      <c r="K518"/>
      <c r="L518"/>
      <c r="M518" s="18"/>
      <c r="N518" s="18"/>
      <c r="O518" s="18"/>
      <c r="P518" s="18"/>
      <c r="Q518" s="18"/>
      <c r="R518" s="18"/>
      <c r="S518" s="18"/>
      <c r="T518" s="18"/>
      <c r="U518" s="18"/>
    </row>
    <row r="519" spans="1:21" ht="15" x14ac:dyDescent="0.25">
      <c r="A519"/>
      <c r="B519"/>
      <c r="C519"/>
      <c r="D519"/>
      <c r="E519"/>
      <c r="F519"/>
      <c r="G519"/>
      <c r="H519"/>
      <c r="I519"/>
      <c r="J519"/>
      <c r="K519"/>
      <c r="L519"/>
      <c r="M519" s="18"/>
      <c r="N519" s="18"/>
      <c r="O519" s="18"/>
      <c r="P519" s="18"/>
      <c r="Q519" s="18"/>
      <c r="R519" s="18"/>
      <c r="S519" s="18"/>
      <c r="T519" s="18"/>
      <c r="U519" s="18"/>
    </row>
    <row r="520" spans="1:21" ht="15" x14ac:dyDescent="0.25">
      <c r="A520"/>
      <c r="B520"/>
      <c r="C520"/>
      <c r="D520"/>
      <c r="E520"/>
      <c r="F520"/>
      <c r="G520"/>
      <c r="H520"/>
      <c r="I520"/>
      <c r="J520"/>
      <c r="K520"/>
      <c r="L520"/>
      <c r="M520" s="18"/>
      <c r="N520" s="18"/>
      <c r="O520" s="18"/>
      <c r="P520" s="18"/>
      <c r="Q520" s="18"/>
      <c r="R520" s="18"/>
      <c r="S520" s="18"/>
      <c r="T520" s="18"/>
      <c r="U520" s="18"/>
    </row>
    <row r="521" spans="1:21" ht="15" x14ac:dyDescent="0.25">
      <c r="A521"/>
      <c r="B521"/>
      <c r="C521"/>
      <c r="D521"/>
      <c r="E521"/>
      <c r="F521"/>
      <c r="G521"/>
      <c r="H521"/>
      <c r="I521"/>
      <c r="J521"/>
      <c r="K521"/>
      <c r="L521"/>
      <c r="M521" s="18"/>
      <c r="N521" s="18"/>
      <c r="O521" s="18"/>
      <c r="P521" s="18"/>
      <c r="Q521" s="18"/>
      <c r="R521" s="18"/>
      <c r="S521" s="18"/>
      <c r="T521" s="18"/>
      <c r="U521" s="18"/>
    </row>
    <row r="522" spans="1:21" ht="15" x14ac:dyDescent="0.25">
      <c r="A522"/>
      <c r="B522"/>
      <c r="C522"/>
      <c r="D522"/>
      <c r="E522"/>
      <c r="F522"/>
      <c r="G522"/>
      <c r="H522"/>
      <c r="I522"/>
      <c r="J522"/>
      <c r="K522"/>
      <c r="L522"/>
      <c r="M522" s="18"/>
      <c r="N522" s="18"/>
      <c r="O522" s="18"/>
      <c r="P522" s="18"/>
      <c r="Q522" s="18"/>
      <c r="R522" s="18"/>
      <c r="S522" s="18"/>
      <c r="T522" s="18"/>
      <c r="U522" s="18"/>
    </row>
    <row r="523" spans="1:21" ht="15" x14ac:dyDescent="0.25">
      <c r="A523"/>
      <c r="B523"/>
      <c r="C523"/>
      <c r="D523"/>
      <c r="E523"/>
      <c r="F523"/>
      <c r="G523"/>
      <c r="H523"/>
      <c r="I523"/>
      <c r="J523"/>
      <c r="K523"/>
      <c r="L523"/>
      <c r="M523" s="18"/>
      <c r="N523" s="18"/>
      <c r="O523" s="18"/>
      <c r="P523" s="18"/>
      <c r="Q523" s="18"/>
      <c r="R523" s="18"/>
      <c r="S523" s="18"/>
      <c r="T523" s="18"/>
      <c r="U523" s="18"/>
    </row>
    <row r="524" spans="1:21" ht="15" x14ac:dyDescent="0.25">
      <c r="A524"/>
      <c r="B524"/>
      <c r="C524"/>
      <c r="D524"/>
      <c r="E524"/>
      <c r="F524"/>
      <c r="G524"/>
      <c r="H524"/>
      <c r="I524"/>
      <c r="J524"/>
      <c r="K524"/>
      <c r="L524"/>
      <c r="M524" s="18"/>
      <c r="N524" s="18"/>
      <c r="O524" s="18"/>
      <c r="P524" s="18"/>
      <c r="Q524" s="18"/>
      <c r="R524" s="18"/>
      <c r="S524" s="18"/>
      <c r="T524" s="18"/>
      <c r="U524" s="18"/>
    </row>
    <row r="525" spans="1:21" ht="15" x14ac:dyDescent="0.25">
      <c r="A525"/>
      <c r="B525"/>
      <c r="C525"/>
      <c r="D525"/>
      <c r="E525"/>
      <c r="F525"/>
      <c r="G525"/>
      <c r="H525"/>
      <c r="I525"/>
      <c r="J525"/>
      <c r="K525"/>
      <c r="L525"/>
      <c r="M525" s="18"/>
      <c r="N525" s="18"/>
      <c r="O525" s="18"/>
      <c r="P525" s="18"/>
      <c r="Q525" s="18"/>
      <c r="R525" s="18"/>
      <c r="S525" s="18"/>
      <c r="T525" s="18"/>
      <c r="U525" s="18"/>
    </row>
    <row r="526" spans="1:21" ht="15" x14ac:dyDescent="0.25">
      <c r="A526"/>
      <c r="B526"/>
      <c r="C526"/>
      <c r="D526"/>
      <c r="E526"/>
      <c r="F526"/>
      <c r="G526"/>
      <c r="H526"/>
      <c r="I526"/>
      <c r="J526"/>
      <c r="K526"/>
      <c r="L526"/>
      <c r="M526" s="18"/>
      <c r="N526" s="18"/>
      <c r="O526" s="18"/>
      <c r="P526" s="18"/>
      <c r="Q526" s="18"/>
      <c r="R526" s="18"/>
      <c r="S526" s="18"/>
      <c r="T526" s="18"/>
      <c r="U526" s="18"/>
    </row>
    <row r="527" spans="1:21" ht="15" x14ac:dyDescent="0.25">
      <c r="A527"/>
      <c r="B527"/>
      <c r="C527"/>
      <c r="D527"/>
      <c r="E527"/>
      <c r="F527"/>
      <c r="G527"/>
      <c r="H527"/>
      <c r="I527"/>
      <c r="J527"/>
      <c r="K527"/>
      <c r="L527"/>
      <c r="M527" s="18"/>
      <c r="N527" s="18"/>
      <c r="O527" s="18"/>
      <c r="P527" s="18"/>
      <c r="Q527" s="18"/>
      <c r="R527" s="18"/>
      <c r="S527" s="18"/>
      <c r="T527" s="18"/>
      <c r="U527" s="18"/>
    </row>
    <row r="528" spans="1:21" ht="15" x14ac:dyDescent="0.25">
      <c r="A528"/>
      <c r="B528"/>
      <c r="C528"/>
      <c r="D528"/>
      <c r="E528"/>
      <c r="F528"/>
      <c r="G528"/>
      <c r="H528"/>
      <c r="I528"/>
      <c r="J528"/>
      <c r="K528"/>
      <c r="L528"/>
      <c r="M528" s="18"/>
      <c r="N528" s="18"/>
      <c r="O528" s="18"/>
      <c r="P528" s="18"/>
      <c r="Q528" s="18"/>
      <c r="R528" s="18"/>
      <c r="S528" s="18"/>
      <c r="T528" s="18"/>
      <c r="U528" s="18"/>
    </row>
    <row r="529" spans="1:21" ht="15" x14ac:dyDescent="0.25">
      <c r="A529"/>
      <c r="B529"/>
      <c r="C529"/>
      <c r="D529"/>
      <c r="E529"/>
      <c r="F529"/>
      <c r="G529"/>
      <c r="H529"/>
      <c r="I529"/>
      <c r="J529"/>
      <c r="K529"/>
      <c r="L529"/>
      <c r="M529" s="18"/>
      <c r="N529" s="18"/>
      <c r="O529" s="18"/>
      <c r="P529" s="18"/>
      <c r="Q529" s="18"/>
      <c r="R529" s="18"/>
      <c r="S529" s="18"/>
      <c r="T529" s="18"/>
      <c r="U529" s="18"/>
    </row>
    <row r="530" spans="1:21" ht="15" x14ac:dyDescent="0.25">
      <c r="A530"/>
      <c r="B530"/>
      <c r="C530"/>
      <c r="D530"/>
      <c r="E530"/>
      <c r="F530"/>
      <c r="G530"/>
      <c r="H530"/>
      <c r="I530"/>
      <c r="J530"/>
      <c r="K530"/>
      <c r="L530"/>
      <c r="M530" s="18"/>
      <c r="N530" s="18"/>
      <c r="O530" s="18"/>
      <c r="P530" s="18"/>
      <c r="Q530" s="18"/>
      <c r="R530" s="18"/>
      <c r="S530" s="18"/>
      <c r="T530" s="18"/>
      <c r="U530" s="18"/>
    </row>
    <row r="531" spans="1:21" ht="15" x14ac:dyDescent="0.25">
      <c r="A531"/>
      <c r="B531"/>
      <c r="C531"/>
      <c r="D531"/>
      <c r="E531"/>
      <c r="F531"/>
      <c r="G531"/>
      <c r="H531"/>
      <c r="I531"/>
      <c r="J531"/>
      <c r="K531"/>
      <c r="L531"/>
      <c r="M531" s="18"/>
      <c r="N531" s="18"/>
      <c r="O531" s="18"/>
      <c r="P531" s="18"/>
      <c r="Q531" s="18"/>
      <c r="R531" s="18"/>
      <c r="S531" s="18"/>
      <c r="T531" s="18"/>
      <c r="U531" s="18"/>
    </row>
    <row r="532" spans="1:21" ht="15" x14ac:dyDescent="0.25">
      <c r="A532"/>
      <c r="B532"/>
      <c r="C532"/>
      <c r="D532"/>
      <c r="E532"/>
      <c r="F532"/>
      <c r="G532"/>
      <c r="H532"/>
      <c r="I532"/>
      <c r="J532"/>
      <c r="K532"/>
      <c r="L532"/>
      <c r="M532" s="18"/>
      <c r="N532" s="18"/>
      <c r="O532" s="18"/>
      <c r="P532" s="18"/>
      <c r="Q532" s="18"/>
      <c r="R532" s="18"/>
      <c r="S532" s="18"/>
      <c r="T532" s="18"/>
      <c r="U532" s="18"/>
    </row>
    <row r="533" spans="1:21" ht="15" x14ac:dyDescent="0.25">
      <c r="A533"/>
      <c r="B533"/>
      <c r="C533"/>
      <c r="D533"/>
      <c r="E533"/>
      <c r="F533"/>
      <c r="G533"/>
      <c r="H533"/>
      <c r="I533"/>
      <c r="J533"/>
      <c r="K533"/>
      <c r="L533"/>
      <c r="M533" s="18"/>
      <c r="N533" s="18"/>
      <c r="O533" s="18"/>
      <c r="P533" s="18"/>
      <c r="Q533" s="18"/>
      <c r="R533" s="18"/>
      <c r="S533" s="18"/>
      <c r="T533" s="18"/>
      <c r="U533" s="18"/>
    </row>
    <row r="534" spans="1:21" ht="15" x14ac:dyDescent="0.25">
      <c r="A534"/>
      <c r="B534"/>
      <c r="C534"/>
      <c r="D534"/>
      <c r="E534"/>
      <c r="F534"/>
      <c r="G534"/>
      <c r="H534"/>
      <c r="I534"/>
      <c r="J534"/>
      <c r="K534"/>
      <c r="L534"/>
      <c r="M534" s="18"/>
      <c r="N534" s="18"/>
      <c r="O534" s="18"/>
      <c r="P534" s="18"/>
      <c r="Q534" s="18"/>
      <c r="R534" s="18"/>
      <c r="S534" s="18"/>
      <c r="T534" s="18"/>
      <c r="U534" s="18"/>
    </row>
    <row r="535" spans="1:21" ht="15" x14ac:dyDescent="0.25">
      <c r="A535"/>
      <c r="B535"/>
      <c r="C535"/>
      <c r="D535"/>
      <c r="E535"/>
      <c r="F535"/>
      <c r="G535"/>
      <c r="H535"/>
      <c r="I535"/>
      <c r="J535"/>
      <c r="K535"/>
      <c r="L535"/>
      <c r="M535" s="18"/>
      <c r="N535" s="18"/>
      <c r="O535" s="18"/>
      <c r="P535" s="18"/>
      <c r="Q535" s="18"/>
      <c r="R535" s="18"/>
      <c r="S535" s="18"/>
      <c r="T535" s="18"/>
      <c r="U535" s="18"/>
    </row>
    <row r="536" spans="1:21" ht="15" x14ac:dyDescent="0.25">
      <c r="A536"/>
      <c r="B536"/>
      <c r="C536"/>
      <c r="D536"/>
      <c r="E536"/>
      <c r="F536"/>
      <c r="G536"/>
      <c r="H536"/>
      <c r="I536"/>
      <c r="J536"/>
      <c r="K536"/>
      <c r="L536"/>
      <c r="M536" s="18"/>
      <c r="N536" s="18"/>
      <c r="O536" s="18"/>
      <c r="P536" s="18"/>
      <c r="Q536" s="18"/>
      <c r="R536" s="18"/>
      <c r="S536" s="18"/>
      <c r="T536" s="18"/>
      <c r="U536" s="18"/>
    </row>
    <row r="537" spans="1:21" ht="15" x14ac:dyDescent="0.25">
      <c r="A537"/>
      <c r="B537"/>
      <c r="C537"/>
      <c r="D537"/>
      <c r="E537"/>
      <c r="F537"/>
      <c r="G537"/>
      <c r="H537"/>
      <c r="I537"/>
      <c r="J537"/>
      <c r="K537"/>
      <c r="L537"/>
      <c r="M537" s="18"/>
      <c r="N537" s="18"/>
      <c r="O537" s="18"/>
      <c r="P537" s="18"/>
      <c r="Q537" s="18"/>
      <c r="R537" s="18"/>
      <c r="S537" s="18"/>
      <c r="T537" s="18"/>
      <c r="U537" s="18"/>
    </row>
    <row r="538" spans="1:21" ht="15" x14ac:dyDescent="0.25">
      <c r="A538"/>
      <c r="B538"/>
      <c r="C538"/>
      <c r="D538"/>
      <c r="E538"/>
      <c r="F538"/>
      <c r="G538"/>
      <c r="H538"/>
      <c r="I538"/>
      <c r="J538"/>
      <c r="K538"/>
      <c r="L538"/>
      <c r="M538" s="18"/>
      <c r="N538" s="18"/>
      <c r="O538" s="18"/>
      <c r="P538" s="18"/>
      <c r="Q538" s="18"/>
      <c r="R538" s="18"/>
      <c r="S538" s="18"/>
      <c r="T538" s="18"/>
      <c r="U538" s="18"/>
    </row>
    <row r="539" spans="1:21" ht="15" x14ac:dyDescent="0.25">
      <c r="A539"/>
      <c r="B539"/>
      <c r="C539"/>
      <c r="D539"/>
      <c r="E539"/>
      <c r="F539"/>
      <c r="G539"/>
      <c r="H539"/>
      <c r="I539"/>
      <c r="J539"/>
      <c r="K539"/>
      <c r="L539"/>
      <c r="M539" s="18"/>
      <c r="N539" s="18"/>
      <c r="O539" s="18"/>
      <c r="P539" s="18"/>
      <c r="Q539" s="18"/>
      <c r="R539" s="18"/>
      <c r="S539" s="18"/>
      <c r="T539" s="18"/>
      <c r="U539" s="18"/>
    </row>
    <row r="540" spans="1:21" ht="15" x14ac:dyDescent="0.25">
      <c r="A540"/>
      <c r="B540"/>
      <c r="C540"/>
      <c r="D540"/>
      <c r="E540"/>
      <c r="F540"/>
      <c r="G540"/>
      <c r="H540"/>
      <c r="I540"/>
      <c r="J540"/>
      <c r="K540"/>
      <c r="L540"/>
      <c r="M540" s="18"/>
      <c r="N540" s="18"/>
      <c r="O540" s="18"/>
      <c r="P540" s="18"/>
      <c r="Q540" s="18"/>
      <c r="R540" s="18"/>
      <c r="S540" s="18"/>
      <c r="T540" s="18"/>
      <c r="U540" s="18"/>
    </row>
    <row r="541" spans="1:21" ht="15" x14ac:dyDescent="0.25">
      <c r="A541"/>
      <c r="B541"/>
      <c r="C541"/>
      <c r="D541"/>
      <c r="E541"/>
      <c r="F541"/>
      <c r="G541"/>
      <c r="H541"/>
      <c r="I541"/>
      <c r="J541"/>
      <c r="K541"/>
      <c r="L541"/>
      <c r="M541" s="18"/>
      <c r="N541" s="18"/>
      <c r="O541" s="18"/>
      <c r="P541" s="18"/>
      <c r="Q541" s="18"/>
      <c r="R541" s="18"/>
      <c r="S541" s="18"/>
      <c r="T541" s="18"/>
      <c r="U541" s="18"/>
    </row>
    <row r="542" spans="1:21" ht="15" x14ac:dyDescent="0.25">
      <c r="A542"/>
      <c r="B542"/>
      <c r="C542"/>
      <c r="D542"/>
      <c r="E542"/>
      <c r="F542"/>
      <c r="G542"/>
      <c r="H542"/>
      <c r="I542"/>
      <c r="J542"/>
      <c r="K542"/>
      <c r="L542"/>
      <c r="M542" s="18"/>
      <c r="N542" s="18"/>
      <c r="O542" s="18"/>
      <c r="P542" s="18"/>
      <c r="Q542" s="18"/>
      <c r="R542" s="18"/>
      <c r="S542" s="18"/>
      <c r="T542" s="18"/>
      <c r="U542" s="18"/>
    </row>
    <row r="543" spans="1:21" ht="15" x14ac:dyDescent="0.25">
      <c r="A543"/>
      <c r="B543"/>
      <c r="C543"/>
      <c r="D543"/>
      <c r="E543"/>
      <c r="F543"/>
      <c r="G543"/>
      <c r="H543"/>
      <c r="I543"/>
      <c r="J543"/>
      <c r="K543"/>
      <c r="L543"/>
      <c r="M543" s="18"/>
      <c r="N543" s="18"/>
      <c r="O543" s="18"/>
      <c r="P543" s="18"/>
      <c r="Q543" s="18"/>
      <c r="R543" s="18"/>
      <c r="S543" s="18"/>
      <c r="T543" s="18"/>
      <c r="U543" s="18"/>
    </row>
    <row r="544" spans="1:21" ht="15" x14ac:dyDescent="0.25">
      <c r="A544"/>
      <c r="B544"/>
      <c r="C544"/>
      <c r="D544"/>
      <c r="E544"/>
      <c r="F544"/>
      <c r="G544"/>
      <c r="H544"/>
      <c r="I544"/>
      <c r="J544"/>
      <c r="K544"/>
      <c r="L544"/>
      <c r="M544" s="18"/>
      <c r="N544" s="18"/>
      <c r="O544" s="18"/>
      <c r="P544" s="18"/>
      <c r="Q544" s="18"/>
      <c r="R544" s="18"/>
      <c r="S544" s="18"/>
      <c r="T544" s="18"/>
      <c r="U544" s="18"/>
    </row>
    <row r="545" spans="1:21" ht="15" x14ac:dyDescent="0.25">
      <c r="A545"/>
      <c r="B545"/>
      <c r="C545"/>
      <c r="D545"/>
      <c r="E545"/>
      <c r="F545"/>
      <c r="G545"/>
      <c r="H545"/>
      <c r="I545"/>
      <c r="J545"/>
      <c r="K545"/>
      <c r="L545"/>
      <c r="M545" s="18"/>
      <c r="N545" s="18"/>
      <c r="O545" s="18"/>
      <c r="P545" s="18"/>
      <c r="Q545" s="18"/>
      <c r="R545" s="18"/>
      <c r="S545" s="18"/>
      <c r="T545" s="18"/>
      <c r="U545" s="18"/>
    </row>
    <row r="546" spans="1:21" ht="15" x14ac:dyDescent="0.25">
      <c r="A546"/>
      <c r="B546"/>
      <c r="C546"/>
      <c r="D546"/>
      <c r="E546"/>
      <c r="F546"/>
      <c r="G546"/>
      <c r="H546"/>
      <c r="I546"/>
      <c r="J546"/>
      <c r="K546"/>
      <c r="L546"/>
      <c r="M546" s="18"/>
      <c r="N546" s="18"/>
      <c r="O546" s="18"/>
      <c r="P546" s="18"/>
      <c r="Q546" s="18"/>
      <c r="R546" s="18"/>
      <c r="S546" s="18"/>
      <c r="T546" s="18"/>
      <c r="U546" s="18"/>
    </row>
    <row r="547" spans="1:21" ht="15" x14ac:dyDescent="0.25">
      <c r="A547"/>
      <c r="B547"/>
      <c r="C547"/>
      <c r="D547"/>
      <c r="E547"/>
      <c r="F547"/>
      <c r="G547"/>
      <c r="H547"/>
      <c r="I547"/>
      <c r="J547"/>
      <c r="K547"/>
      <c r="L547"/>
      <c r="M547" s="18"/>
      <c r="N547" s="18"/>
      <c r="O547" s="18"/>
      <c r="P547" s="18"/>
      <c r="Q547" s="18"/>
      <c r="R547" s="18"/>
      <c r="S547" s="18"/>
      <c r="T547" s="18"/>
      <c r="U547" s="18"/>
    </row>
    <row r="548" spans="1:21" ht="15" x14ac:dyDescent="0.25">
      <c r="A548"/>
      <c r="B548"/>
      <c r="C548"/>
      <c r="D548"/>
      <c r="E548"/>
      <c r="F548"/>
      <c r="G548"/>
      <c r="H548"/>
      <c r="I548"/>
      <c r="J548"/>
      <c r="K548"/>
      <c r="L548"/>
      <c r="M548" s="18"/>
      <c r="N548" s="18"/>
      <c r="O548" s="18"/>
      <c r="P548" s="18"/>
      <c r="Q548" s="18"/>
      <c r="R548" s="18"/>
      <c r="S548" s="18"/>
      <c r="T548" s="18"/>
      <c r="U548" s="18"/>
    </row>
    <row r="549" spans="1:21" ht="15" x14ac:dyDescent="0.25">
      <c r="A549"/>
      <c r="B549"/>
      <c r="C549"/>
      <c r="D549"/>
      <c r="E549"/>
      <c r="F549"/>
      <c r="G549"/>
      <c r="H549"/>
      <c r="I549"/>
      <c r="J549"/>
      <c r="K549"/>
      <c r="L549"/>
      <c r="M549" s="18"/>
      <c r="N549" s="18"/>
      <c r="O549" s="18"/>
      <c r="P549" s="18"/>
      <c r="Q549" s="18"/>
      <c r="R549" s="18"/>
      <c r="S549" s="18"/>
      <c r="T549" s="18"/>
      <c r="U549" s="18"/>
    </row>
    <row r="550" spans="1:21" ht="15" x14ac:dyDescent="0.25">
      <c r="A550"/>
      <c r="B550"/>
      <c r="C550"/>
      <c r="D550"/>
      <c r="E550"/>
      <c r="F550"/>
      <c r="G550"/>
      <c r="H550"/>
      <c r="I550"/>
      <c r="J550"/>
      <c r="K550"/>
      <c r="L550"/>
      <c r="M550" s="18"/>
      <c r="N550" s="18"/>
      <c r="O550" s="18"/>
      <c r="P550" s="18"/>
      <c r="Q550" s="18"/>
      <c r="R550" s="18"/>
      <c r="S550" s="18"/>
      <c r="T550" s="18"/>
      <c r="U550" s="18"/>
    </row>
    <row r="551" spans="1:21" ht="15" x14ac:dyDescent="0.25">
      <c r="A551"/>
      <c r="B551"/>
      <c r="C551"/>
      <c r="D551"/>
      <c r="E551"/>
      <c r="F551"/>
      <c r="G551"/>
      <c r="H551"/>
      <c r="I551"/>
      <c r="J551"/>
      <c r="K551"/>
      <c r="L551"/>
      <c r="M551" s="18"/>
      <c r="N551" s="18"/>
      <c r="O551" s="18"/>
      <c r="P551" s="18"/>
      <c r="Q551" s="18"/>
      <c r="R551" s="18"/>
      <c r="S551" s="18"/>
      <c r="T551" s="18"/>
      <c r="U551" s="18"/>
    </row>
    <row r="552" spans="1:21" ht="15" x14ac:dyDescent="0.25">
      <c r="A552"/>
      <c r="B552"/>
      <c r="C552"/>
      <c r="D552"/>
      <c r="E552"/>
      <c r="F552"/>
      <c r="G552"/>
      <c r="H552"/>
      <c r="I552"/>
      <c r="J552"/>
      <c r="K552"/>
      <c r="L552"/>
      <c r="M552" s="18"/>
      <c r="N552" s="18"/>
      <c r="O552" s="18"/>
      <c r="P552" s="18"/>
      <c r="Q552" s="18"/>
      <c r="R552" s="18"/>
      <c r="S552" s="18"/>
      <c r="T552" s="18"/>
      <c r="U552" s="18"/>
    </row>
    <row r="553" spans="1:21" ht="15" x14ac:dyDescent="0.25">
      <c r="A553"/>
      <c r="B553"/>
      <c r="C553"/>
      <c r="D553"/>
      <c r="E553"/>
      <c r="F553"/>
      <c r="G553"/>
      <c r="H553"/>
      <c r="I553"/>
      <c r="J553"/>
      <c r="K553"/>
      <c r="L553"/>
      <c r="M553" s="18"/>
      <c r="N553" s="18"/>
      <c r="O553" s="18"/>
      <c r="P553" s="18"/>
      <c r="Q553" s="18"/>
      <c r="R553" s="18"/>
      <c r="S553" s="18"/>
      <c r="T553" s="18"/>
      <c r="U553" s="18"/>
    </row>
    <row r="554" spans="1:21" ht="15" x14ac:dyDescent="0.25">
      <c r="A554"/>
      <c r="B554"/>
      <c r="C554"/>
      <c r="D554"/>
      <c r="E554"/>
      <c r="F554"/>
      <c r="G554"/>
      <c r="H554"/>
      <c r="I554"/>
      <c r="J554"/>
      <c r="K554"/>
      <c r="L554"/>
      <c r="M554" s="18"/>
      <c r="N554" s="18"/>
      <c r="O554" s="18"/>
      <c r="P554" s="18"/>
      <c r="Q554" s="18"/>
      <c r="R554" s="18"/>
      <c r="S554" s="18"/>
      <c r="T554" s="18"/>
      <c r="U554" s="18"/>
    </row>
    <row r="555" spans="1:21" ht="15" x14ac:dyDescent="0.25">
      <c r="A555"/>
      <c r="B555"/>
      <c r="C555"/>
      <c r="D555"/>
      <c r="E555"/>
      <c r="F555"/>
      <c r="G555"/>
      <c r="H555"/>
      <c r="I555"/>
      <c r="J555"/>
      <c r="K555"/>
      <c r="L555"/>
      <c r="M555" s="18"/>
      <c r="N555" s="18"/>
      <c r="O555" s="18"/>
      <c r="P555" s="18"/>
      <c r="Q555" s="18"/>
      <c r="R555" s="18"/>
      <c r="S555" s="18"/>
      <c r="T555" s="18"/>
      <c r="U555" s="18"/>
    </row>
    <row r="556" spans="1:21" ht="15" x14ac:dyDescent="0.25">
      <c r="A556"/>
      <c r="B556"/>
      <c r="C556"/>
      <c r="D556"/>
      <c r="E556"/>
      <c r="F556"/>
      <c r="G556"/>
      <c r="H556"/>
      <c r="I556"/>
      <c r="J556"/>
      <c r="K556"/>
      <c r="L556"/>
      <c r="M556" s="18"/>
      <c r="N556" s="18"/>
      <c r="O556" s="18"/>
      <c r="P556" s="18"/>
      <c r="Q556" s="18"/>
      <c r="R556" s="18"/>
      <c r="S556" s="18"/>
      <c r="T556" s="18"/>
      <c r="U556" s="18"/>
    </row>
    <row r="557" spans="1:21" ht="15" x14ac:dyDescent="0.25">
      <c r="A557"/>
      <c r="B557"/>
      <c r="C557"/>
      <c r="D557"/>
      <c r="E557"/>
      <c r="F557"/>
      <c r="G557"/>
      <c r="H557"/>
      <c r="I557"/>
      <c r="J557"/>
      <c r="K557"/>
      <c r="L557"/>
      <c r="M557" s="18"/>
      <c r="N557" s="18"/>
      <c r="O557" s="18"/>
      <c r="P557" s="18"/>
      <c r="Q557" s="18"/>
      <c r="R557" s="18"/>
      <c r="S557" s="18"/>
      <c r="T557" s="18"/>
      <c r="U557" s="18"/>
    </row>
    <row r="558" spans="1:21" ht="15" x14ac:dyDescent="0.25">
      <c r="A558"/>
      <c r="B558"/>
      <c r="C558"/>
      <c r="D558"/>
      <c r="E558"/>
      <c r="F558"/>
      <c r="G558"/>
      <c r="H558"/>
      <c r="I558"/>
      <c r="J558"/>
      <c r="K558"/>
      <c r="L558"/>
      <c r="M558" s="18"/>
      <c r="N558" s="18"/>
      <c r="O558" s="18"/>
      <c r="P558" s="18"/>
      <c r="Q558" s="18"/>
      <c r="R558" s="18"/>
      <c r="S558" s="18"/>
      <c r="T558" s="18"/>
      <c r="U558" s="18"/>
    </row>
    <row r="559" spans="1:21" ht="15" x14ac:dyDescent="0.25">
      <c r="A559"/>
      <c r="B559"/>
      <c r="C559"/>
      <c r="D559"/>
      <c r="E559"/>
      <c r="F559"/>
      <c r="G559"/>
      <c r="H559"/>
      <c r="I559"/>
      <c r="J559"/>
      <c r="K559"/>
      <c r="L559"/>
      <c r="M559" s="18"/>
      <c r="N559" s="18"/>
      <c r="O559" s="18"/>
      <c r="P559" s="18"/>
      <c r="Q559" s="18"/>
      <c r="R559" s="18"/>
      <c r="S559" s="18"/>
      <c r="T559" s="18"/>
      <c r="U559" s="18"/>
    </row>
    <row r="560" spans="1:21" ht="15" x14ac:dyDescent="0.25">
      <c r="A560"/>
      <c r="B560"/>
      <c r="C560"/>
      <c r="D560"/>
      <c r="E560"/>
      <c r="F560"/>
      <c r="G560"/>
      <c r="H560"/>
      <c r="I560"/>
      <c r="J560"/>
      <c r="K560"/>
      <c r="L560"/>
      <c r="M560" s="18"/>
      <c r="N560" s="18"/>
      <c r="O560" s="18"/>
      <c r="P560" s="18"/>
      <c r="Q560" s="18"/>
      <c r="R560" s="18"/>
      <c r="S560" s="18"/>
      <c r="T560" s="18"/>
      <c r="U560" s="18"/>
    </row>
    <row r="561" spans="1:21" ht="15" x14ac:dyDescent="0.25">
      <c r="A561"/>
      <c r="B561"/>
      <c r="C561"/>
      <c r="D561"/>
      <c r="E561"/>
      <c r="F561"/>
      <c r="G561"/>
      <c r="H561"/>
      <c r="I561"/>
      <c r="J561"/>
      <c r="K561"/>
      <c r="L561"/>
      <c r="M561" s="18"/>
      <c r="N561" s="18"/>
      <c r="O561" s="18"/>
      <c r="P561" s="18"/>
      <c r="Q561" s="18"/>
      <c r="R561" s="18"/>
      <c r="S561" s="18"/>
      <c r="T561" s="18"/>
      <c r="U561" s="18"/>
    </row>
    <row r="562" spans="1:21" ht="15" x14ac:dyDescent="0.25">
      <c r="A562"/>
      <c r="B562"/>
      <c r="C562"/>
      <c r="D562"/>
      <c r="E562"/>
      <c r="F562"/>
      <c r="G562"/>
      <c r="H562"/>
      <c r="I562"/>
      <c r="J562"/>
      <c r="K562"/>
      <c r="L562"/>
      <c r="M562" s="18"/>
      <c r="N562" s="18"/>
      <c r="O562" s="18"/>
      <c r="P562" s="18"/>
      <c r="Q562" s="18"/>
      <c r="R562" s="18"/>
      <c r="S562" s="18"/>
      <c r="T562" s="18"/>
      <c r="U562" s="18"/>
    </row>
    <row r="563" spans="1:21" ht="15" x14ac:dyDescent="0.25">
      <c r="A563"/>
      <c r="B563"/>
      <c r="C563"/>
      <c r="D563"/>
      <c r="E563"/>
      <c r="F563"/>
      <c r="G563"/>
      <c r="H563"/>
      <c r="I563"/>
      <c r="J563"/>
      <c r="K563"/>
      <c r="L563"/>
      <c r="M563" s="18"/>
      <c r="N563" s="18"/>
      <c r="O563" s="18"/>
      <c r="P563" s="18"/>
      <c r="Q563" s="18"/>
      <c r="R563" s="18"/>
      <c r="S563" s="18"/>
      <c r="T563" s="18"/>
      <c r="U563" s="18"/>
    </row>
    <row r="564" spans="1:21" ht="15" x14ac:dyDescent="0.25">
      <c r="A564"/>
      <c r="B564"/>
      <c r="C564"/>
      <c r="D564"/>
      <c r="E564"/>
      <c r="F564"/>
      <c r="G564"/>
      <c r="H564"/>
      <c r="I564"/>
      <c r="J564"/>
      <c r="K564"/>
      <c r="L564"/>
      <c r="M564" s="18"/>
      <c r="N564" s="18"/>
      <c r="O564" s="18"/>
      <c r="P564" s="18"/>
      <c r="Q564" s="18"/>
      <c r="R564" s="18"/>
      <c r="S564" s="18"/>
      <c r="T564" s="18"/>
      <c r="U564" s="18"/>
    </row>
    <row r="565" spans="1:21" ht="15" x14ac:dyDescent="0.25">
      <c r="A565"/>
      <c r="B565"/>
      <c r="C565"/>
      <c r="D565"/>
      <c r="E565"/>
      <c r="F565"/>
      <c r="G565"/>
      <c r="H565"/>
      <c r="I565"/>
      <c r="J565"/>
      <c r="K565"/>
      <c r="L565"/>
      <c r="M565" s="18"/>
      <c r="N565" s="18"/>
      <c r="O565" s="18"/>
      <c r="P565" s="18"/>
      <c r="Q565" s="18"/>
      <c r="R565" s="18"/>
      <c r="S565" s="18"/>
      <c r="T565" s="18"/>
      <c r="U565" s="18"/>
    </row>
    <row r="566" spans="1:21" ht="15" x14ac:dyDescent="0.25">
      <c r="A566"/>
      <c r="B566"/>
      <c r="C566"/>
      <c r="D566"/>
      <c r="E566"/>
      <c r="F566"/>
      <c r="G566"/>
      <c r="H566"/>
      <c r="I566"/>
      <c r="J566"/>
      <c r="K566"/>
      <c r="L566"/>
      <c r="M566" s="18"/>
      <c r="N566" s="18"/>
      <c r="O566" s="18"/>
      <c r="P566" s="18"/>
      <c r="Q566" s="18"/>
      <c r="R566" s="18"/>
      <c r="S566" s="18"/>
      <c r="T566" s="18"/>
      <c r="U566" s="18"/>
    </row>
    <row r="567" spans="1:21" ht="15" x14ac:dyDescent="0.25">
      <c r="A567"/>
      <c r="B567"/>
      <c r="C567"/>
      <c r="D567"/>
      <c r="E567"/>
      <c r="F567"/>
      <c r="G567"/>
      <c r="H567"/>
      <c r="I567"/>
      <c r="J567"/>
      <c r="K567"/>
      <c r="L567"/>
      <c r="M567" s="18"/>
      <c r="N567" s="18"/>
      <c r="O567" s="18"/>
      <c r="P567" s="18"/>
      <c r="Q567" s="18"/>
      <c r="R567" s="18"/>
      <c r="S567" s="18"/>
      <c r="T567" s="18"/>
      <c r="U567" s="18"/>
    </row>
    <row r="568" spans="1:21" ht="15" x14ac:dyDescent="0.25">
      <c r="A568"/>
      <c r="B568"/>
      <c r="C568"/>
      <c r="D568"/>
      <c r="E568"/>
      <c r="F568"/>
      <c r="G568"/>
      <c r="H568"/>
      <c r="I568"/>
      <c r="J568"/>
      <c r="K568"/>
      <c r="L568"/>
      <c r="M568" s="18"/>
      <c r="N568" s="18"/>
      <c r="O568" s="18"/>
      <c r="P568" s="18"/>
      <c r="Q568" s="18"/>
      <c r="R568" s="18"/>
      <c r="S568" s="18"/>
      <c r="T568" s="18"/>
      <c r="U568" s="18"/>
    </row>
    <row r="569" spans="1:21" ht="15" x14ac:dyDescent="0.25">
      <c r="A569"/>
      <c r="B569"/>
      <c r="C569"/>
      <c r="D569"/>
      <c r="E569"/>
      <c r="F569"/>
      <c r="G569"/>
      <c r="H569"/>
      <c r="I569"/>
      <c r="J569"/>
      <c r="K569"/>
      <c r="L569"/>
      <c r="M569" s="18"/>
      <c r="N569" s="18"/>
      <c r="O569" s="18"/>
      <c r="P569" s="18"/>
      <c r="Q569" s="18"/>
      <c r="R569" s="18"/>
      <c r="S569" s="18"/>
      <c r="T569" s="18"/>
      <c r="U569" s="18"/>
    </row>
    <row r="570" spans="1:21" ht="15" x14ac:dyDescent="0.25">
      <c r="A570"/>
      <c r="B570"/>
      <c r="C570"/>
      <c r="D570"/>
      <c r="E570"/>
      <c r="F570"/>
      <c r="G570"/>
      <c r="H570"/>
      <c r="I570"/>
      <c r="J570"/>
      <c r="K570"/>
      <c r="L570"/>
      <c r="M570" s="18"/>
      <c r="N570" s="18"/>
      <c r="O570" s="18"/>
      <c r="P570" s="18"/>
      <c r="Q570" s="18"/>
      <c r="R570" s="18"/>
      <c r="S570" s="18"/>
      <c r="T570" s="18"/>
      <c r="U570" s="18"/>
    </row>
    <row r="571" spans="1:21" ht="15" x14ac:dyDescent="0.25">
      <c r="A571"/>
      <c r="B571"/>
      <c r="C571"/>
      <c r="D571"/>
      <c r="E571"/>
      <c r="F571"/>
      <c r="G571"/>
      <c r="H571"/>
      <c r="I571"/>
      <c r="J571"/>
      <c r="K571"/>
      <c r="L571"/>
      <c r="M571" s="18"/>
      <c r="N571" s="18"/>
      <c r="O571" s="18"/>
      <c r="P571" s="18"/>
      <c r="Q571" s="18"/>
      <c r="R571" s="18"/>
      <c r="S571" s="18"/>
      <c r="T571" s="18"/>
      <c r="U571" s="18"/>
    </row>
    <row r="572" spans="1:21" ht="15" x14ac:dyDescent="0.25">
      <c r="A572"/>
      <c r="B572"/>
      <c r="C572"/>
      <c r="D572"/>
      <c r="E572"/>
      <c r="F572"/>
      <c r="G572"/>
      <c r="H572"/>
      <c r="I572"/>
      <c r="J572"/>
      <c r="K572"/>
      <c r="L572"/>
      <c r="M572" s="18"/>
      <c r="N572" s="18"/>
      <c r="O572" s="18"/>
      <c r="P572" s="18"/>
      <c r="Q572" s="18"/>
      <c r="R572" s="18"/>
      <c r="S572" s="18"/>
      <c r="T572" s="18"/>
      <c r="U572" s="18"/>
    </row>
    <row r="573" spans="1:21" ht="15" x14ac:dyDescent="0.25">
      <c r="A573"/>
      <c r="B573"/>
      <c r="C573"/>
      <c r="D573"/>
      <c r="E573"/>
      <c r="F573"/>
      <c r="G573"/>
      <c r="H573"/>
      <c r="I573"/>
      <c r="J573"/>
      <c r="K573"/>
      <c r="L573"/>
      <c r="M573" s="18"/>
      <c r="N573" s="18"/>
      <c r="O573" s="18"/>
      <c r="P573" s="18"/>
      <c r="Q573" s="18"/>
      <c r="R573" s="18"/>
      <c r="S573" s="18"/>
      <c r="T573" s="18"/>
      <c r="U573" s="18"/>
    </row>
    <row r="574" spans="1:21" ht="15" x14ac:dyDescent="0.25">
      <c r="A574"/>
      <c r="B574"/>
      <c r="C574"/>
      <c r="D574"/>
      <c r="E574"/>
      <c r="F574"/>
      <c r="G574"/>
      <c r="H574"/>
      <c r="I574"/>
      <c r="J574"/>
      <c r="K574"/>
      <c r="L574"/>
      <c r="M574" s="18"/>
      <c r="N574" s="18"/>
      <c r="O574" s="18"/>
      <c r="P574" s="18"/>
      <c r="Q574" s="18"/>
      <c r="R574" s="18"/>
      <c r="S574" s="18"/>
      <c r="T574" s="18"/>
      <c r="U574" s="18"/>
    </row>
    <row r="575" spans="1:21" ht="15" x14ac:dyDescent="0.25">
      <c r="A575"/>
      <c r="B575"/>
      <c r="C575"/>
      <c r="D575"/>
      <c r="E575"/>
      <c r="F575"/>
      <c r="G575"/>
      <c r="H575"/>
      <c r="I575"/>
      <c r="J575"/>
      <c r="K575"/>
      <c r="L575"/>
      <c r="M575" s="18"/>
      <c r="N575" s="18"/>
      <c r="O575" s="18"/>
      <c r="P575" s="18"/>
      <c r="Q575" s="18"/>
      <c r="R575" s="18"/>
      <c r="S575" s="18"/>
      <c r="T575" s="18"/>
      <c r="U575" s="18"/>
    </row>
    <row r="576" spans="1:21" ht="15" x14ac:dyDescent="0.25">
      <c r="A576"/>
      <c r="B576"/>
      <c r="C576"/>
      <c r="D576"/>
      <c r="E576"/>
      <c r="F576"/>
      <c r="G576"/>
      <c r="H576"/>
      <c r="I576"/>
      <c r="J576"/>
      <c r="K576"/>
      <c r="L576"/>
      <c r="M576" s="18"/>
      <c r="N576" s="18"/>
      <c r="O576" s="18"/>
      <c r="P576" s="18"/>
      <c r="Q576" s="18"/>
      <c r="R576" s="18"/>
      <c r="S576" s="18"/>
      <c r="T576" s="18"/>
      <c r="U576" s="18"/>
    </row>
    <row r="577" spans="1:21" ht="15" x14ac:dyDescent="0.25">
      <c r="A577"/>
      <c r="B577"/>
      <c r="C577"/>
      <c r="D577"/>
      <c r="E577"/>
      <c r="F577"/>
      <c r="G577"/>
      <c r="H577"/>
      <c r="I577"/>
      <c r="J577"/>
      <c r="K577"/>
      <c r="L577"/>
      <c r="M577" s="18"/>
      <c r="N577" s="18"/>
      <c r="O577" s="18"/>
      <c r="P577" s="18"/>
      <c r="Q577" s="18"/>
      <c r="R577" s="18"/>
      <c r="S577" s="18"/>
      <c r="T577" s="18"/>
      <c r="U577" s="18"/>
    </row>
    <row r="578" spans="1:21" ht="15" x14ac:dyDescent="0.25">
      <c r="A578"/>
      <c r="B578"/>
      <c r="C578"/>
      <c r="D578"/>
      <c r="E578"/>
      <c r="F578"/>
      <c r="G578"/>
      <c r="H578"/>
      <c r="I578"/>
      <c r="J578"/>
      <c r="K578"/>
      <c r="L578"/>
      <c r="M578" s="18"/>
      <c r="N578" s="18"/>
      <c r="O578" s="18"/>
      <c r="P578" s="18"/>
      <c r="Q578" s="18"/>
      <c r="R578" s="18"/>
      <c r="S578" s="18"/>
      <c r="T578" s="18"/>
      <c r="U578" s="18"/>
    </row>
    <row r="579" spans="1:21" ht="15" x14ac:dyDescent="0.25">
      <c r="A579"/>
      <c r="B579"/>
      <c r="C579"/>
      <c r="D579"/>
      <c r="E579"/>
      <c r="F579"/>
      <c r="G579"/>
      <c r="H579"/>
      <c r="I579"/>
      <c r="J579"/>
      <c r="K579"/>
      <c r="L579"/>
    </row>
    <row r="580" spans="1:21" ht="15" x14ac:dyDescent="0.25">
      <c r="A580"/>
      <c r="B580"/>
      <c r="C580"/>
      <c r="D580"/>
      <c r="E580"/>
      <c r="F580"/>
      <c r="G580"/>
      <c r="H580"/>
      <c r="I580"/>
      <c r="J580"/>
      <c r="K580"/>
      <c r="L580"/>
    </row>
    <row r="581" spans="1:21" ht="15" x14ac:dyDescent="0.25">
      <c r="A581"/>
      <c r="B581"/>
      <c r="C581"/>
      <c r="D581"/>
      <c r="E581"/>
      <c r="F581"/>
      <c r="G581"/>
      <c r="H581"/>
      <c r="I581"/>
      <c r="J581"/>
      <c r="K581"/>
      <c r="L581"/>
    </row>
    <row r="582" spans="1:21" ht="15" x14ac:dyDescent="0.25">
      <c r="A582"/>
      <c r="B582"/>
      <c r="C582"/>
      <c r="D582"/>
      <c r="E582"/>
      <c r="F582"/>
      <c r="G582"/>
      <c r="H582"/>
      <c r="I582"/>
      <c r="J582"/>
      <c r="K582"/>
      <c r="L582"/>
    </row>
    <row r="583" spans="1:21" ht="15" x14ac:dyDescent="0.25">
      <c r="A583"/>
      <c r="B583"/>
      <c r="C583"/>
      <c r="D583"/>
      <c r="E583"/>
      <c r="F583"/>
      <c r="G583"/>
      <c r="H583"/>
      <c r="I583"/>
      <c r="J583"/>
      <c r="K583"/>
      <c r="L583"/>
    </row>
    <row r="584" spans="1:21" ht="15" x14ac:dyDescent="0.25">
      <c r="A584"/>
      <c r="B584"/>
      <c r="C584"/>
      <c r="D584"/>
      <c r="E584"/>
      <c r="F584"/>
      <c r="G584"/>
      <c r="H584"/>
      <c r="I584"/>
      <c r="J584"/>
      <c r="K584"/>
      <c r="L584"/>
    </row>
    <row r="585" spans="1:21" ht="15" x14ac:dyDescent="0.25">
      <c r="A585"/>
      <c r="B585"/>
      <c r="C585"/>
      <c r="D585"/>
      <c r="E585"/>
      <c r="F585"/>
      <c r="G585"/>
      <c r="H585"/>
      <c r="I585"/>
      <c r="J585"/>
      <c r="K585"/>
      <c r="L585"/>
    </row>
    <row r="586" spans="1:21" ht="15" x14ac:dyDescent="0.25">
      <c r="A586"/>
      <c r="B586"/>
      <c r="C586"/>
      <c r="D586"/>
      <c r="E586"/>
      <c r="F586"/>
      <c r="G586"/>
      <c r="H586"/>
      <c r="I586"/>
      <c r="J586"/>
      <c r="K586"/>
      <c r="L586"/>
    </row>
    <row r="587" spans="1:21" ht="15" x14ac:dyDescent="0.25">
      <c r="A587"/>
      <c r="B587"/>
      <c r="C587"/>
      <c r="D587"/>
      <c r="E587"/>
      <c r="F587"/>
      <c r="G587"/>
      <c r="H587"/>
      <c r="I587"/>
      <c r="J587"/>
      <c r="K587"/>
      <c r="L587"/>
    </row>
    <row r="588" spans="1:21" ht="15" x14ac:dyDescent="0.25">
      <c r="A588"/>
      <c r="B588"/>
      <c r="C588"/>
      <c r="D588"/>
      <c r="E588"/>
      <c r="F588"/>
      <c r="G588"/>
      <c r="H588"/>
      <c r="I588"/>
      <c r="J588"/>
      <c r="K588"/>
      <c r="L588"/>
    </row>
    <row r="589" spans="1:21" ht="15" x14ac:dyDescent="0.25">
      <c r="A589"/>
      <c r="B589"/>
      <c r="C589"/>
      <c r="D589"/>
      <c r="E589"/>
      <c r="F589"/>
      <c r="G589"/>
      <c r="H589"/>
      <c r="I589"/>
      <c r="J589"/>
      <c r="K589"/>
      <c r="L589"/>
    </row>
    <row r="590" spans="1:21" ht="15" x14ac:dyDescent="0.25">
      <c r="A590"/>
      <c r="B590"/>
      <c r="C590"/>
      <c r="D590"/>
      <c r="E590"/>
      <c r="F590"/>
      <c r="G590"/>
      <c r="H590"/>
      <c r="I590"/>
      <c r="J590"/>
      <c r="K590"/>
      <c r="L590"/>
    </row>
    <row r="591" spans="1:21" ht="15" x14ac:dyDescent="0.25">
      <c r="A591"/>
      <c r="B591"/>
      <c r="C591"/>
      <c r="D591"/>
      <c r="E591"/>
      <c r="F591"/>
      <c r="G591"/>
      <c r="H591"/>
      <c r="I591"/>
      <c r="J591"/>
      <c r="K591"/>
      <c r="L591"/>
    </row>
    <row r="592" spans="1:21" ht="15" x14ac:dyDescent="0.25">
      <c r="A592"/>
      <c r="B592"/>
      <c r="C592"/>
      <c r="D592"/>
      <c r="E592"/>
      <c r="F592"/>
      <c r="G592"/>
      <c r="H592"/>
      <c r="I592"/>
      <c r="J592"/>
      <c r="K592"/>
      <c r="L592"/>
    </row>
    <row r="593" spans="1:12" ht="15" x14ac:dyDescent="0.25">
      <c r="A593"/>
      <c r="B593"/>
      <c r="C593"/>
      <c r="D593"/>
      <c r="E593"/>
      <c r="F593"/>
      <c r="G593"/>
      <c r="H593"/>
      <c r="I593"/>
      <c r="J593"/>
      <c r="K593"/>
      <c r="L593"/>
    </row>
    <row r="594" spans="1:12" ht="15" x14ac:dyDescent="0.25">
      <c r="A594"/>
      <c r="B594"/>
      <c r="C594"/>
      <c r="D594"/>
      <c r="E594"/>
      <c r="F594"/>
      <c r="G594"/>
      <c r="H594"/>
      <c r="I594"/>
      <c r="J594"/>
      <c r="K594"/>
      <c r="L594"/>
    </row>
    <row r="595" spans="1:12" ht="15" x14ac:dyDescent="0.25">
      <c r="A595"/>
      <c r="B595"/>
      <c r="C595"/>
      <c r="D595"/>
      <c r="E595"/>
      <c r="F595"/>
      <c r="G595"/>
      <c r="H595"/>
      <c r="I595"/>
      <c r="J595"/>
      <c r="K595"/>
      <c r="L595"/>
    </row>
    <row r="596" spans="1:12" ht="15" x14ac:dyDescent="0.25">
      <c r="A596"/>
      <c r="B596"/>
      <c r="C596"/>
      <c r="D596"/>
      <c r="E596"/>
      <c r="F596"/>
      <c r="G596"/>
      <c r="H596"/>
      <c r="I596"/>
      <c r="J596"/>
      <c r="K596"/>
      <c r="L596"/>
    </row>
    <row r="597" spans="1:12" ht="15" x14ac:dyDescent="0.25">
      <c r="A597"/>
      <c r="B597"/>
      <c r="C597"/>
      <c r="D597"/>
      <c r="E597"/>
      <c r="F597"/>
      <c r="G597"/>
      <c r="H597"/>
      <c r="I597"/>
      <c r="J597"/>
      <c r="K597"/>
      <c r="L597"/>
    </row>
    <row r="598" spans="1:12" ht="15" x14ac:dyDescent="0.25">
      <c r="A598"/>
      <c r="B598"/>
      <c r="C598"/>
      <c r="D598"/>
      <c r="E598"/>
      <c r="F598"/>
      <c r="G598"/>
      <c r="H598"/>
      <c r="I598"/>
      <c r="J598"/>
      <c r="K598"/>
      <c r="L598"/>
    </row>
    <row r="599" spans="1:12" ht="15" x14ac:dyDescent="0.25">
      <c r="A599"/>
      <c r="B599"/>
      <c r="C599"/>
      <c r="D599"/>
      <c r="E599"/>
      <c r="F599"/>
      <c r="G599"/>
      <c r="H599"/>
      <c r="I599"/>
      <c r="J599"/>
      <c r="K599"/>
      <c r="L599"/>
    </row>
    <row r="600" spans="1:12" ht="15" x14ac:dyDescent="0.25">
      <c r="A600"/>
      <c r="B600"/>
      <c r="C600"/>
      <c r="D600"/>
      <c r="E600"/>
      <c r="F600"/>
      <c r="G600"/>
      <c r="H600"/>
      <c r="I600"/>
      <c r="J600"/>
      <c r="K600"/>
      <c r="L600"/>
    </row>
    <row r="601" spans="1:12" ht="15" x14ac:dyDescent="0.25">
      <c r="A601"/>
      <c r="B601"/>
      <c r="C601"/>
      <c r="D601"/>
      <c r="E601"/>
      <c r="F601"/>
      <c r="G601"/>
      <c r="H601"/>
      <c r="I601"/>
      <c r="J601"/>
      <c r="K601"/>
      <c r="L601"/>
    </row>
    <row r="602" spans="1:12" ht="15" x14ac:dyDescent="0.25">
      <c r="A602"/>
      <c r="B602"/>
      <c r="C602"/>
      <c r="D602"/>
      <c r="E602"/>
      <c r="F602"/>
      <c r="G602"/>
      <c r="H602"/>
      <c r="I602"/>
      <c r="J602"/>
      <c r="K602"/>
      <c r="L602"/>
    </row>
    <row r="603" spans="1:12" ht="15" x14ac:dyDescent="0.25">
      <c r="A603"/>
      <c r="B603"/>
      <c r="C603"/>
      <c r="D603"/>
      <c r="E603"/>
      <c r="F603"/>
      <c r="G603"/>
      <c r="H603"/>
      <c r="I603"/>
      <c r="J603"/>
      <c r="K603"/>
      <c r="L603"/>
    </row>
    <row r="604" spans="1:12" ht="15" x14ac:dyDescent="0.25">
      <c r="A604"/>
      <c r="B604"/>
      <c r="C604"/>
      <c r="D604"/>
      <c r="E604"/>
      <c r="F604"/>
      <c r="G604"/>
      <c r="H604"/>
      <c r="I604"/>
      <c r="J604"/>
      <c r="K604"/>
      <c r="L604"/>
    </row>
    <row r="605" spans="1:12" ht="15" x14ac:dyDescent="0.25">
      <c r="A605"/>
      <c r="B605"/>
      <c r="C605"/>
      <c r="D605"/>
      <c r="E605"/>
      <c r="F605"/>
      <c r="G605"/>
      <c r="H605"/>
      <c r="I605"/>
      <c r="J605"/>
      <c r="K605"/>
      <c r="L605"/>
    </row>
    <row r="606" spans="1:12" ht="15" x14ac:dyDescent="0.25">
      <c r="A606"/>
      <c r="B606"/>
      <c r="C606"/>
      <c r="D606"/>
      <c r="E606"/>
      <c r="F606"/>
      <c r="G606"/>
      <c r="H606"/>
      <c r="I606"/>
      <c r="J606"/>
      <c r="K606"/>
      <c r="L606"/>
    </row>
    <row r="607" spans="1:12" ht="15" x14ac:dyDescent="0.25">
      <c r="A607"/>
      <c r="B607"/>
      <c r="C607"/>
      <c r="D607"/>
      <c r="E607"/>
      <c r="F607"/>
      <c r="G607"/>
      <c r="H607"/>
      <c r="I607"/>
      <c r="J607"/>
      <c r="K607"/>
      <c r="L607"/>
    </row>
    <row r="608" spans="1:12" ht="15" x14ac:dyDescent="0.25">
      <c r="A608"/>
      <c r="B608"/>
      <c r="C608"/>
      <c r="D608"/>
      <c r="E608"/>
      <c r="F608"/>
      <c r="G608"/>
      <c r="H608"/>
      <c r="I608"/>
      <c r="J608"/>
      <c r="K608"/>
      <c r="L608"/>
    </row>
    <row r="609" spans="1:12" ht="15" x14ac:dyDescent="0.25">
      <c r="A609"/>
      <c r="B609"/>
      <c r="C609"/>
      <c r="D609"/>
      <c r="E609"/>
      <c r="F609"/>
      <c r="G609"/>
      <c r="H609"/>
      <c r="I609"/>
      <c r="J609"/>
      <c r="K609"/>
      <c r="L609"/>
    </row>
    <row r="610" spans="1:12" ht="15" x14ac:dyDescent="0.25">
      <c r="A610"/>
      <c r="B610"/>
      <c r="C610"/>
      <c r="D610"/>
      <c r="E610"/>
      <c r="F610"/>
      <c r="G610"/>
      <c r="H610"/>
      <c r="I610"/>
      <c r="J610"/>
      <c r="K610"/>
      <c r="L610"/>
    </row>
    <row r="611" spans="1:12" ht="15" x14ac:dyDescent="0.25">
      <c r="A611"/>
      <c r="B611"/>
      <c r="C611"/>
      <c r="D611"/>
      <c r="E611"/>
      <c r="F611"/>
      <c r="G611"/>
      <c r="H611"/>
      <c r="I611"/>
      <c r="J611"/>
      <c r="K611"/>
      <c r="L611"/>
    </row>
    <row r="612" spans="1:12" ht="15" x14ac:dyDescent="0.25">
      <c r="A612"/>
      <c r="B612"/>
      <c r="C612"/>
      <c r="D612"/>
      <c r="E612"/>
      <c r="F612"/>
      <c r="G612"/>
      <c r="H612"/>
      <c r="I612"/>
      <c r="J612"/>
      <c r="K612"/>
      <c r="L612"/>
    </row>
    <row r="613" spans="1:12" ht="15" x14ac:dyDescent="0.25">
      <c r="A613"/>
      <c r="B613"/>
      <c r="C613"/>
      <c r="D613"/>
      <c r="E613"/>
      <c r="F613"/>
      <c r="G613"/>
      <c r="H613"/>
      <c r="I613"/>
      <c r="J613"/>
      <c r="K613"/>
      <c r="L613"/>
    </row>
    <row r="614" spans="1:12" ht="15" x14ac:dyDescent="0.25">
      <c r="A614"/>
      <c r="B614"/>
      <c r="C614"/>
      <c r="D614"/>
      <c r="E614"/>
      <c r="F614"/>
      <c r="G614"/>
      <c r="H614"/>
      <c r="I614"/>
      <c r="J614"/>
      <c r="K614"/>
      <c r="L614"/>
    </row>
    <row r="615" spans="1:12" ht="15" x14ac:dyDescent="0.25">
      <c r="A615"/>
      <c r="B615"/>
      <c r="C615"/>
      <c r="D615"/>
      <c r="E615"/>
      <c r="F615"/>
      <c r="G615"/>
      <c r="H615"/>
      <c r="I615"/>
      <c r="J615"/>
      <c r="K615"/>
      <c r="L615"/>
    </row>
    <row r="616" spans="1:12" ht="15" x14ac:dyDescent="0.25">
      <c r="A616"/>
      <c r="B616"/>
      <c r="C616"/>
      <c r="D616"/>
      <c r="E616"/>
      <c r="F616"/>
      <c r="G616"/>
      <c r="H616"/>
      <c r="I616"/>
      <c r="J616"/>
      <c r="K616"/>
      <c r="L616"/>
    </row>
    <row r="617" spans="1:12" ht="15" x14ac:dyDescent="0.25">
      <c r="A617"/>
      <c r="B617"/>
      <c r="C617"/>
      <c r="D617"/>
      <c r="E617"/>
      <c r="F617"/>
      <c r="G617"/>
      <c r="H617"/>
      <c r="I617"/>
      <c r="J617"/>
      <c r="K617"/>
      <c r="L617"/>
    </row>
    <row r="618" spans="1:12" ht="15" x14ac:dyDescent="0.25">
      <c r="A618"/>
      <c r="B618"/>
      <c r="C618"/>
      <c r="D618"/>
      <c r="E618"/>
      <c r="F618"/>
      <c r="G618"/>
      <c r="H618"/>
      <c r="I618"/>
      <c r="J618"/>
      <c r="K618"/>
      <c r="L618"/>
    </row>
    <row r="619" spans="1:12" ht="15" x14ac:dyDescent="0.25">
      <c r="A619"/>
      <c r="B619"/>
      <c r="C619"/>
      <c r="D619"/>
      <c r="E619"/>
      <c r="F619"/>
      <c r="G619"/>
      <c r="H619"/>
      <c r="I619"/>
      <c r="J619"/>
      <c r="K619"/>
      <c r="L619"/>
    </row>
    <row r="620" spans="1:12" ht="15" x14ac:dyDescent="0.25">
      <c r="A620"/>
      <c r="B620"/>
      <c r="C620"/>
      <c r="D620"/>
      <c r="E620"/>
      <c r="F620"/>
      <c r="G620"/>
      <c r="H620"/>
      <c r="I620"/>
      <c r="J620"/>
      <c r="K620"/>
      <c r="L620"/>
    </row>
    <row r="621" spans="1:12" ht="15" x14ac:dyDescent="0.25">
      <c r="A621"/>
      <c r="B621"/>
      <c r="C621"/>
      <c r="D621"/>
      <c r="E621"/>
      <c r="F621"/>
      <c r="G621"/>
      <c r="H621"/>
      <c r="I621"/>
      <c r="J621"/>
      <c r="K621"/>
      <c r="L621"/>
    </row>
    <row r="622" spans="1:12" ht="15" x14ac:dyDescent="0.25">
      <c r="A622"/>
      <c r="B622"/>
      <c r="C622"/>
      <c r="D622"/>
      <c r="E622"/>
      <c r="F622"/>
      <c r="G622"/>
      <c r="H622"/>
      <c r="I622"/>
      <c r="J622"/>
      <c r="K622"/>
      <c r="L622"/>
    </row>
    <row r="623" spans="1:12" ht="15" x14ac:dyDescent="0.25">
      <c r="A623"/>
      <c r="B623"/>
      <c r="C623"/>
      <c r="D623"/>
      <c r="E623"/>
      <c r="F623"/>
      <c r="G623"/>
      <c r="H623"/>
      <c r="I623"/>
      <c r="J623"/>
      <c r="K623"/>
      <c r="L623"/>
    </row>
    <row r="624" spans="1:12" ht="15" x14ac:dyDescent="0.25">
      <c r="A624"/>
      <c r="B624"/>
      <c r="C624"/>
      <c r="D624"/>
      <c r="E624"/>
      <c r="F624"/>
      <c r="G624"/>
      <c r="H624"/>
      <c r="I624"/>
      <c r="J624"/>
      <c r="K624"/>
      <c r="L624"/>
    </row>
    <row r="625" spans="1:12" ht="15" x14ac:dyDescent="0.25">
      <c r="A625"/>
      <c r="B625"/>
      <c r="C625"/>
      <c r="D625"/>
      <c r="E625"/>
      <c r="F625"/>
      <c r="G625"/>
      <c r="H625"/>
      <c r="I625"/>
      <c r="J625"/>
      <c r="K625"/>
      <c r="L625"/>
    </row>
    <row r="626" spans="1:12" ht="15" x14ac:dyDescent="0.25">
      <c r="A626"/>
      <c r="B626"/>
      <c r="C626"/>
      <c r="D626"/>
      <c r="E626"/>
      <c r="F626"/>
      <c r="G626"/>
      <c r="H626"/>
      <c r="I626"/>
      <c r="J626"/>
      <c r="K626"/>
      <c r="L626"/>
    </row>
    <row r="627" spans="1:12" ht="15" x14ac:dyDescent="0.25">
      <c r="A627"/>
      <c r="B627"/>
      <c r="C627"/>
      <c r="D627"/>
      <c r="E627"/>
      <c r="F627"/>
      <c r="G627"/>
      <c r="H627"/>
      <c r="I627"/>
      <c r="J627"/>
      <c r="K627"/>
      <c r="L627"/>
    </row>
    <row r="628" spans="1:12" ht="15" x14ac:dyDescent="0.25">
      <c r="A628"/>
      <c r="B628"/>
      <c r="C628"/>
      <c r="D628"/>
      <c r="E628"/>
      <c r="F628"/>
      <c r="G628"/>
      <c r="H628"/>
      <c r="I628"/>
      <c r="J628"/>
      <c r="K628"/>
      <c r="L628"/>
    </row>
    <row r="629" spans="1:12" ht="15" x14ac:dyDescent="0.25">
      <c r="A629"/>
      <c r="B629"/>
      <c r="C629"/>
      <c r="D629"/>
      <c r="E629"/>
      <c r="F629"/>
      <c r="G629"/>
      <c r="H629"/>
      <c r="I629"/>
      <c r="J629"/>
      <c r="K629"/>
      <c r="L629"/>
    </row>
  </sheetData>
  <mergeCells count="11">
    <mergeCell ref="C24:C27"/>
    <mergeCell ref="T3:U3"/>
    <mergeCell ref="A3:A4"/>
    <mergeCell ref="L3:M3"/>
    <mergeCell ref="N3:O3"/>
    <mergeCell ref="P3:Q3"/>
    <mergeCell ref="R3:S3"/>
    <mergeCell ref="B3:C3"/>
    <mergeCell ref="F3:G3"/>
    <mergeCell ref="H3:I3"/>
    <mergeCell ref="J3:K3"/>
  </mergeCells>
  <phoneticPr fontId="15" type="noConversion"/>
  <pageMargins left="0.70866141732283472" right="0.27559055118110237" top="1.299212598425197" bottom="0.55118110236220474" header="0.31496062992125984" footer="0.31496062992125984"/>
  <pageSetup paperSize="9" scale="73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Algodão em Pluma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1"/>
  <sheetViews>
    <sheetView showGridLines="0" zoomScaleNormal="100" workbookViewId="0">
      <selection activeCell="S29" sqref="S29"/>
    </sheetView>
  </sheetViews>
  <sheetFormatPr defaultColWidth="9.140625" defaultRowHeight="12.75" x14ac:dyDescent="0.25"/>
  <cols>
    <col min="1" max="16384" width="9.140625" style="1"/>
  </cols>
  <sheetData>
    <row r="1" spans="1:11" ht="15.7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</sheetData>
  <pageMargins left="0.70866141732283472" right="0.27559055118110237" top="1.299212598425197" bottom="0.55118110236220474" header="0.31496062992125984" footer="0.31496062992125984"/>
  <pageSetup paperSize="9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Algodão em Pluma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5C0E7-FDBD-4AC6-8E71-FD926AE94D90}">
  <sheetPr>
    <pageSetUpPr fitToPage="1"/>
  </sheetPr>
  <dimension ref="A1:L77"/>
  <sheetViews>
    <sheetView showGridLines="0" zoomScaleNormal="100" workbookViewId="0">
      <selection activeCell="A18" sqref="A18"/>
    </sheetView>
  </sheetViews>
  <sheetFormatPr defaultRowHeight="15" x14ac:dyDescent="0.25"/>
  <cols>
    <col min="1" max="1" width="17" bestFit="1" customWidth="1"/>
    <col min="2" max="8" width="12.5703125" customWidth="1"/>
    <col min="9" max="9" width="12.5703125" style="10" customWidth="1"/>
  </cols>
  <sheetData>
    <row r="1" spans="1:12" ht="15.75" x14ac:dyDescent="0.25">
      <c r="A1" s="118" t="s">
        <v>35</v>
      </c>
      <c r="B1" s="118"/>
      <c r="C1" s="118"/>
      <c r="D1" s="118"/>
      <c r="E1" s="118"/>
      <c r="F1" s="118"/>
      <c r="G1" s="118"/>
      <c r="H1" s="118"/>
      <c r="I1" s="118"/>
      <c r="K1" s="29">
        <v>217.73099999999999</v>
      </c>
      <c r="L1" t="s">
        <v>29</v>
      </c>
    </row>
    <row r="2" spans="1:12" ht="18.75" x14ac:dyDescent="0.3">
      <c r="A2" s="20"/>
      <c r="B2" s="67"/>
      <c r="C2" s="67"/>
      <c r="D2" s="67"/>
      <c r="E2" s="67"/>
      <c r="F2" s="67"/>
      <c r="G2" s="67"/>
      <c r="H2" s="67"/>
      <c r="I2" s="71"/>
    </row>
    <row r="3" spans="1:12" ht="44.45" customHeight="1" x14ac:dyDescent="0.25">
      <c r="A3" s="83" t="s">
        <v>64</v>
      </c>
      <c r="B3" t="s">
        <v>65</v>
      </c>
      <c r="C3" t="s">
        <v>66</v>
      </c>
      <c r="D3" t="s">
        <v>67</v>
      </c>
      <c r="E3" t="s">
        <v>68</v>
      </c>
      <c r="F3" t="s">
        <v>70</v>
      </c>
      <c r="G3" t="s">
        <v>69</v>
      </c>
      <c r="H3" t="s">
        <v>71</v>
      </c>
      <c r="I3" t="s">
        <v>72</v>
      </c>
    </row>
    <row r="4" spans="1:12" x14ac:dyDescent="0.25">
      <c r="A4" s="84" t="s">
        <v>63</v>
      </c>
      <c r="B4" s="139"/>
      <c r="C4" s="139"/>
      <c r="D4" s="139"/>
      <c r="E4" s="139"/>
      <c r="F4" s="139"/>
      <c r="G4" s="139"/>
      <c r="H4" s="139"/>
      <c r="I4" s="139"/>
    </row>
    <row r="5" spans="1:12" x14ac:dyDescent="0.25">
      <c r="A5" s="13" t="s">
        <v>54</v>
      </c>
      <c r="B5" s="139">
        <v>103.634</v>
      </c>
      <c r="C5" s="139">
        <v>97.007999999999996</v>
      </c>
      <c r="D5" s="139">
        <v>35.625999999999998</v>
      </c>
      <c r="E5" s="139">
        <v>236.268</v>
      </c>
      <c r="F5" s="139">
        <v>113.52200000000001</v>
      </c>
      <c r="G5" s="139">
        <v>34.904000000000003</v>
      </c>
      <c r="H5" s="139">
        <v>87.753</v>
      </c>
      <c r="I5" s="139">
        <v>0.77300435157942915</v>
      </c>
    </row>
    <row r="6" spans="1:12" x14ac:dyDescent="0.25">
      <c r="A6" s="13" t="s">
        <v>55</v>
      </c>
      <c r="B6" s="139">
        <v>87.753</v>
      </c>
      <c r="C6" s="139">
        <v>105.1</v>
      </c>
      <c r="D6" s="139">
        <v>37.76</v>
      </c>
      <c r="E6" s="139">
        <v>230.613</v>
      </c>
      <c r="F6" s="139">
        <v>116.532</v>
      </c>
      <c r="G6" s="139">
        <v>38.082999999999998</v>
      </c>
      <c r="H6" s="139">
        <v>76.061999999999998</v>
      </c>
      <c r="I6" s="139">
        <v>0.65271341777365899</v>
      </c>
    </row>
    <row r="7" spans="1:12" x14ac:dyDescent="0.25">
      <c r="A7" s="13" t="s">
        <v>56</v>
      </c>
      <c r="B7" s="139">
        <v>76.061999999999998</v>
      </c>
      <c r="C7" s="139">
        <v>121.598</v>
      </c>
      <c r="D7" s="139">
        <v>41.335999999999999</v>
      </c>
      <c r="E7" s="139">
        <v>238.99600000000001</v>
      </c>
      <c r="F7" s="139">
        <v>122.932</v>
      </c>
      <c r="G7" s="139">
        <v>41.561999999999998</v>
      </c>
      <c r="H7" s="139">
        <v>74.697000000000003</v>
      </c>
      <c r="I7" s="139">
        <v>0.60762860768555005</v>
      </c>
    </row>
    <row r="8" spans="1:12" x14ac:dyDescent="0.25">
      <c r="A8" s="13" t="s">
        <v>57</v>
      </c>
      <c r="B8" s="139">
        <v>74.697000000000003</v>
      </c>
      <c r="C8" s="139">
        <v>113.732</v>
      </c>
      <c r="D8" s="139">
        <v>42.374000000000002</v>
      </c>
      <c r="E8" s="139">
        <v>230.803</v>
      </c>
      <c r="F8" s="139">
        <v>118.905</v>
      </c>
      <c r="G8" s="139">
        <v>41.335999999999999</v>
      </c>
      <c r="H8" s="139">
        <v>70.691999999999993</v>
      </c>
      <c r="I8" s="139">
        <v>0.59452504099911696</v>
      </c>
    </row>
    <row r="9" spans="1:12" x14ac:dyDescent="0.25">
      <c r="A9" s="13" t="s">
        <v>58</v>
      </c>
      <c r="B9" s="139">
        <v>70.691999999999993</v>
      </c>
      <c r="C9" s="139">
        <v>118.206</v>
      </c>
      <c r="D9" s="139">
        <v>40.725000000000001</v>
      </c>
      <c r="E9" s="139">
        <v>229.62299999999999</v>
      </c>
      <c r="F9" s="139">
        <v>105.19799999999999</v>
      </c>
      <c r="G9" s="139">
        <v>40.81</v>
      </c>
      <c r="H9" s="139">
        <v>83.668999999999997</v>
      </c>
      <c r="I9" s="139">
        <v>0.79534782030076612</v>
      </c>
    </row>
    <row r="10" spans="1:12" x14ac:dyDescent="0.25">
      <c r="A10" s="13" t="s">
        <v>59</v>
      </c>
      <c r="B10" s="139">
        <v>83.668999999999997</v>
      </c>
      <c r="C10" s="139">
        <v>113.261</v>
      </c>
      <c r="D10" s="139">
        <v>48.578000000000003</v>
      </c>
      <c r="E10" s="139">
        <v>245.50800000000001</v>
      </c>
      <c r="F10" s="139">
        <v>124.468</v>
      </c>
      <c r="G10" s="139">
        <v>48.463000000000001</v>
      </c>
      <c r="H10" s="139">
        <v>72.716999999999999</v>
      </c>
      <c r="I10" s="139">
        <v>0.58422245075039403</v>
      </c>
    </row>
    <row r="11" spans="1:12" x14ac:dyDescent="0.25">
      <c r="A11" s="13" t="s">
        <v>60</v>
      </c>
      <c r="B11" s="139">
        <v>72.716999999999999</v>
      </c>
      <c r="C11" s="139">
        <v>114.33499999999999</v>
      </c>
      <c r="D11" s="139">
        <v>42.917000000000002</v>
      </c>
      <c r="E11" s="139">
        <v>229.96899999999999</v>
      </c>
      <c r="F11" s="139">
        <v>115.708</v>
      </c>
      <c r="G11" s="139">
        <v>42.665999999999997</v>
      </c>
      <c r="H11" s="139">
        <v>71.191000000000003</v>
      </c>
      <c r="I11" s="139">
        <v>0.61526428596121296</v>
      </c>
    </row>
    <row r="12" spans="1:12" x14ac:dyDescent="0.25">
      <c r="A12" s="13" t="s">
        <v>61</v>
      </c>
      <c r="B12" s="139">
        <v>71.191000000000003</v>
      </c>
      <c r="C12" s="139">
        <v>115.919</v>
      </c>
      <c r="D12" s="139">
        <v>37.738</v>
      </c>
      <c r="E12" s="139">
        <v>224.84800000000001</v>
      </c>
      <c r="F12" s="139">
        <v>112.70099999999999</v>
      </c>
      <c r="G12" s="139">
        <v>36.552999999999997</v>
      </c>
      <c r="H12" s="139">
        <v>75.858999999999995</v>
      </c>
      <c r="I12" s="139">
        <v>0.67309961757215997</v>
      </c>
    </row>
    <row r="13" spans="1:12" x14ac:dyDescent="0.25">
      <c r="A13" s="13" t="s">
        <v>62</v>
      </c>
      <c r="B13" s="139">
        <v>75.858999999999995</v>
      </c>
      <c r="C13" s="139">
        <v>112.23399999999999</v>
      </c>
      <c r="D13" s="139">
        <v>44.046999999999997</v>
      </c>
      <c r="E13" s="139">
        <v>232.14</v>
      </c>
      <c r="F13" s="139">
        <v>114.985</v>
      </c>
      <c r="G13" s="139">
        <v>44.061999999999998</v>
      </c>
      <c r="H13" s="139">
        <v>73.3</v>
      </c>
      <c r="I13" s="139">
        <v>0.63747445318954599</v>
      </c>
    </row>
    <row r="14" spans="1:12" x14ac:dyDescent="0.25">
      <c r="A14" s="13" t="s">
        <v>87</v>
      </c>
      <c r="B14" s="139">
        <v>73.3</v>
      </c>
      <c r="C14" s="139">
        <v>118.544</v>
      </c>
      <c r="D14" s="139">
        <v>43.033999999999999</v>
      </c>
      <c r="E14" s="139">
        <v>234.87799999999999</v>
      </c>
      <c r="F14" s="139">
        <v>118.93600000000001</v>
      </c>
      <c r="G14" s="139">
        <v>42.411000000000001</v>
      </c>
      <c r="H14" s="139">
        <v>73.754999999999995</v>
      </c>
      <c r="I14" s="139">
        <v>0.62012342772583595</v>
      </c>
    </row>
    <row r="15" spans="1:12" x14ac:dyDescent="0.25">
      <c r="A15" s="13" t="s">
        <v>88</v>
      </c>
      <c r="B15" s="139">
        <v>73.754999999999995</v>
      </c>
      <c r="C15" s="139">
        <v>120.99299999999999</v>
      </c>
      <c r="D15" s="139">
        <v>43.906999999999996</v>
      </c>
      <c r="E15" s="139">
        <v>238.655</v>
      </c>
      <c r="F15" s="139">
        <v>118.575</v>
      </c>
      <c r="G15" s="139">
        <v>43.911999999999999</v>
      </c>
      <c r="H15" s="139">
        <v>76.385000000000005</v>
      </c>
      <c r="I15" s="139">
        <v>0.64419144001686701</v>
      </c>
    </row>
    <row r="16" spans="1:12" x14ac:dyDescent="0.25">
      <c r="A16" s="84" t="s">
        <v>21</v>
      </c>
      <c r="B16" s="139"/>
      <c r="C16" s="139"/>
      <c r="D16" s="139"/>
      <c r="E16" s="139"/>
      <c r="F16" s="139"/>
      <c r="G16" s="139"/>
      <c r="H16" s="139"/>
      <c r="I16" s="139"/>
    </row>
    <row r="17" spans="1:9" x14ac:dyDescent="0.25">
      <c r="A17" s="13" t="s">
        <v>54</v>
      </c>
      <c r="B17" s="139">
        <v>2.214</v>
      </c>
      <c r="C17" s="139">
        <v>7.18</v>
      </c>
      <c r="D17" s="139">
        <v>9.0999999999999998E-2</v>
      </c>
      <c r="E17" s="139">
        <v>9.4849999999999994</v>
      </c>
      <c r="F17" s="139">
        <v>3.3380000000000001</v>
      </c>
      <c r="G17" s="139">
        <v>4.3120000000000003</v>
      </c>
      <c r="H17" s="139">
        <v>1.835</v>
      </c>
      <c r="I17" s="139">
        <v>0.54973037747153997</v>
      </c>
    </row>
    <row r="18" spans="1:9" x14ac:dyDescent="0.25">
      <c r="A18" s="13" t="s">
        <v>55</v>
      </c>
      <c r="B18" s="139">
        <v>1.835</v>
      </c>
      <c r="C18" s="139">
        <v>5.92</v>
      </c>
      <c r="D18" s="139">
        <v>0.189</v>
      </c>
      <c r="E18" s="139">
        <v>7.944</v>
      </c>
      <c r="F18" s="139">
        <v>3.0979999999999999</v>
      </c>
      <c r="G18" s="139">
        <v>2.7879999999999998</v>
      </c>
      <c r="H18" s="139">
        <v>2.0579999999999998</v>
      </c>
      <c r="I18" s="139">
        <v>0.66429954809554503</v>
      </c>
    </row>
    <row r="19" spans="1:9" x14ac:dyDescent="0.25">
      <c r="A19" s="13" t="s">
        <v>56</v>
      </c>
      <c r="B19" s="139">
        <v>2.0579999999999998</v>
      </c>
      <c r="C19" s="139">
        <v>7.02</v>
      </c>
      <c r="D19" s="139">
        <v>8.2000000000000003E-2</v>
      </c>
      <c r="E19" s="139">
        <v>9.16</v>
      </c>
      <c r="F19" s="139">
        <v>3.1859999999999999</v>
      </c>
      <c r="G19" s="139">
        <v>4.1749999999999998</v>
      </c>
      <c r="H19" s="139">
        <v>1.7989999999999999</v>
      </c>
      <c r="I19" s="139">
        <v>0.56465787821720004</v>
      </c>
    </row>
    <row r="20" spans="1:9" x14ac:dyDescent="0.25">
      <c r="A20" s="13" t="s">
        <v>57</v>
      </c>
      <c r="B20" s="139">
        <v>1.7989999999999999</v>
      </c>
      <c r="C20" s="139">
        <v>9.2200000000000006</v>
      </c>
      <c r="D20" s="139">
        <v>1.7000000000000001E-2</v>
      </c>
      <c r="E20" s="139">
        <v>11.036</v>
      </c>
      <c r="F20" s="139">
        <v>3.2690000000000001</v>
      </c>
      <c r="G20" s="139">
        <v>6.0190000000000001</v>
      </c>
      <c r="H20" s="139">
        <v>1.748</v>
      </c>
      <c r="I20" s="139">
        <v>0.534720097889263</v>
      </c>
    </row>
    <row r="21" spans="1:9" x14ac:dyDescent="0.25">
      <c r="A21" s="13" t="s">
        <v>58</v>
      </c>
      <c r="B21" s="139">
        <v>1.748</v>
      </c>
      <c r="C21" s="139">
        <v>13</v>
      </c>
      <c r="D21" s="139">
        <v>5.0000000000000001E-3</v>
      </c>
      <c r="E21" s="139">
        <v>14.753</v>
      </c>
      <c r="F21" s="139">
        <v>3.2269999999999999</v>
      </c>
      <c r="G21" s="139">
        <v>8.9369999999999994</v>
      </c>
      <c r="H21" s="139">
        <v>2.589</v>
      </c>
      <c r="I21" s="139">
        <v>0.80229315153393199</v>
      </c>
    </row>
    <row r="22" spans="1:9" x14ac:dyDescent="0.25">
      <c r="A22" s="13" t="s">
        <v>59</v>
      </c>
      <c r="B22" s="139">
        <v>2.589</v>
      </c>
      <c r="C22" s="139">
        <v>13.78</v>
      </c>
      <c r="D22" s="139">
        <v>1.2E-2</v>
      </c>
      <c r="E22" s="139">
        <v>16.381</v>
      </c>
      <c r="F22" s="139">
        <v>3.25</v>
      </c>
      <c r="G22" s="139">
        <v>11.012</v>
      </c>
      <c r="H22" s="139">
        <v>2.1190000000000002</v>
      </c>
      <c r="I22" s="139">
        <v>0.65200000000000002</v>
      </c>
    </row>
    <row r="23" spans="1:9" x14ac:dyDescent="0.25">
      <c r="A23" s="13" t="s">
        <v>60</v>
      </c>
      <c r="B23" s="139">
        <v>2.1190000000000002</v>
      </c>
      <c r="C23" s="139">
        <v>10.82</v>
      </c>
      <c r="D23" s="139">
        <v>2.4E-2</v>
      </c>
      <c r="E23" s="139">
        <v>12.962999999999999</v>
      </c>
      <c r="F23" s="139">
        <v>3.1859999999999999</v>
      </c>
      <c r="G23" s="139">
        <v>7.7270000000000003</v>
      </c>
      <c r="H23" s="139">
        <v>2.0499999999999998</v>
      </c>
      <c r="I23" s="139">
        <v>0.64344005021971096</v>
      </c>
    </row>
    <row r="24" spans="1:9" x14ac:dyDescent="0.25">
      <c r="A24" s="13" t="s">
        <v>61</v>
      </c>
      <c r="B24" s="139">
        <v>2.0499999999999998</v>
      </c>
      <c r="C24" s="139">
        <v>11.72</v>
      </c>
      <c r="D24" s="139">
        <v>8.0000000000000002E-3</v>
      </c>
      <c r="E24" s="139">
        <v>13.778</v>
      </c>
      <c r="F24" s="139">
        <v>3.194</v>
      </c>
      <c r="G24" s="139">
        <v>6.6559999999999997</v>
      </c>
      <c r="H24" s="139">
        <v>3.9279999999999999</v>
      </c>
      <c r="I24" s="139">
        <v>1.2298058860363199</v>
      </c>
    </row>
    <row r="25" spans="1:9" x14ac:dyDescent="0.25">
      <c r="A25" s="13" t="s">
        <v>62</v>
      </c>
      <c r="B25" s="139">
        <v>3.9279999999999999</v>
      </c>
      <c r="C25" s="139">
        <v>14.57</v>
      </c>
      <c r="D25" s="139">
        <v>6.0000000000000001E-3</v>
      </c>
      <c r="E25" s="139">
        <v>18.504000000000001</v>
      </c>
      <c r="F25" s="139">
        <v>3.3679999999999999</v>
      </c>
      <c r="G25" s="139">
        <v>12.31</v>
      </c>
      <c r="H25" s="139">
        <v>2.8260000000000001</v>
      </c>
      <c r="I25" s="139">
        <v>0.83907363420427605</v>
      </c>
    </row>
    <row r="26" spans="1:9" x14ac:dyDescent="0.25">
      <c r="A26" s="13" t="s">
        <v>87</v>
      </c>
      <c r="B26" s="139">
        <v>2.8260000000000001</v>
      </c>
      <c r="C26" s="139">
        <v>17</v>
      </c>
      <c r="D26" s="139">
        <v>4.0000000000000001E-3</v>
      </c>
      <c r="E26" s="139">
        <v>19.829999999999998</v>
      </c>
      <c r="F26" s="139">
        <v>3.391</v>
      </c>
      <c r="G26" s="139">
        <v>13.021000000000001</v>
      </c>
      <c r="H26" s="139">
        <v>3.4180000000000001</v>
      </c>
      <c r="I26" s="139">
        <v>1.0079622530227099</v>
      </c>
    </row>
    <row r="27" spans="1:9" x14ac:dyDescent="0.25">
      <c r="A27" s="13" t="s">
        <v>88</v>
      </c>
      <c r="B27" s="139">
        <v>3.4180000000000001</v>
      </c>
      <c r="C27" s="139">
        <v>19.5</v>
      </c>
      <c r="D27" s="139">
        <v>5.0000000000000001E-3</v>
      </c>
      <c r="E27" s="139">
        <v>22.922999999999998</v>
      </c>
      <c r="F27" s="139">
        <v>3.4</v>
      </c>
      <c r="G27" s="139">
        <v>14.5</v>
      </c>
      <c r="H27" s="139">
        <v>5.0229999999999997</v>
      </c>
      <c r="I27" s="139">
        <v>1.4773529411764701</v>
      </c>
    </row>
    <row r="28" spans="1:9" x14ac:dyDescent="0.25">
      <c r="A28" s="13"/>
      <c r="B28" s="25"/>
      <c r="C28" s="25"/>
      <c r="D28" s="25"/>
      <c r="E28" s="25"/>
      <c r="F28" s="25"/>
      <c r="G28" s="25"/>
      <c r="H28" s="12"/>
      <c r="I28" s="80"/>
    </row>
    <row r="29" spans="1:9" x14ac:dyDescent="0.25">
      <c r="A29" s="13"/>
      <c r="B29" s="25"/>
      <c r="C29" s="25"/>
      <c r="D29" s="25"/>
      <c r="E29" s="25"/>
      <c r="F29" s="25"/>
      <c r="G29" s="25"/>
      <c r="H29" s="12"/>
      <c r="I29" s="80"/>
    </row>
    <row r="30" spans="1:9" x14ac:dyDescent="0.25">
      <c r="A30" s="13"/>
      <c r="B30" s="25"/>
      <c r="C30" s="25"/>
      <c r="D30" s="25"/>
      <c r="E30" s="25"/>
      <c r="F30" s="25"/>
      <c r="G30" s="25"/>
      <c r="H30" s="12"/>
      <c r="I30" s="80"/>
    </row>
    <row r="31" spans="1:9" x14ac:dyDescent="0.25">
      <c r="A31" s="13"/>
      <c r="B31" s="25"/>
      <c r="C31" s="25"/>
      <c r="D31" s="25"/>
      <c r="E31" s="25"/>
      <c r="F31" s="25"/>
      <c r="G31" s="25"/>
      <c r="H31" s="12"/>
      <c r="I31" s="80"/>
    </row>
    <row r="32" spans="1:9" x14ac:dyDescent="0.25">
      <c r="A32" s="13"/>
      <c r="B32" s="25"/>
      <c r="C32" s="25"/>
      <c r="D32" s="25"/>
      <c r="E32" s="25"/>
      <c r="F32" s="25"/>
      <c r="G32" s="25"/>
      <c r="H32" s="12"/>
      <c r="I32" s="80"/>
    </row>
    <row r="33" spans="1:9" x14ac:dyDescent="0.25">
      <c r="A33" s="13"/>
      <c r="B33" s="25"/>
      <c r="C33" s="25"/>
      <c r="D33" s="25"/>
      <c r="E33" s="25"/>
      <c r="F33" s="25"/>
      <c r="G33" s="25"/>
      <c r="H33" s="12"/>
      <c r="I33" s="80"/>
    </row>
    <row r="34" spans="1:9" x14ac:dyDescent="0.25">
      <c r="A34" s="13"/>
      <c r="B34" s="25"/>
      <c r="C34" s="25"/>
      <c r="D34" s="25"/>
      <c r="E34" s="25"/>
      <c r="F34" s="25"/>
      <c r="G34" s="25"/>
      <c r="H34" s="12"/>
      <c r="I34" s="80"/>
    </row>
    <row r="35" spans="1:9" x14ac:dyDescent="0.25">
      <c r="A35" s="13"/>
      <c r="B35" s="25"/>
      <c r="C35" s="25"/>
      <c r="D35" s="25"/>
      <c r="E35" s="25"/>
      <c r="F35" s="25"/>
      <c r="G35" s="25"/>
      <c r="H35" s="12"/>
      <c r="I35" s="80"/>
    </row>
    <row r="36" spans="1:9" x14ac:dyDescent="0.25">
      <c r="A36" s="13"/>
      <c r="B36" s="25"/>
      <c r="C36" s="25"/>
      <c r="D36" s="25"/>
      <c r="E36" s="25"/>
      <c r="F36" s="25"/>
      <c r="G36" s="25"/>
      <c r="H36" s="12"/>
      <c r="I36" s="80"/>
    </row>
    <row r="37" spans="1:9" x14ac:dyDescent="0.25">
      <c r="A37" s="13"/>
      <c r="B37" s="25"/>
      <c r="C37" s="25"/>
      <c r="D37" s="25"/>
      <c r="E37" s="25"/>
      <c r="F37" s="25"/>
      <c r="G37" s="25"/>
      <c r="H37" s="12"/>
      <c r="I37" s="80"/>
    </row>
    <row r="38" spans="1:9" x14ac:dyDescent="0.25">
      <c r="A38" s="13"/>
      <c r="B38" s="25"/>
      <c r="C38" s="25"/>
      <c r="D38" s="25"/>
      <c r="E38" s="25"/>
      <c r="F38" s="25"/>
      <c r="G38" s="25"/>
      <c r="H38" s="12"/>
      <c r="I38" s="80"/>
    </row>
    <row r="39" spans="1:9" x14ac:dyDescent="0.25">
      <c r="A39" s="13"/>
      <c r="B39" s="25"/>
      <c r="C39" s="25"/>
      <c r="D39" s="25"/>
      <c r="E39" s="25"/>
      <c r="F39" s="25"/>
      <c r="G39" s="25"/>
      <c r="H39" s="12"/>
      <c r="I39" s="80"/>
    </row>
    <row r="40" spans="1:9" x14ac:dyDescent="0.25">
      <c r="A40" s="13"/>
      <c r="B40" s="25"/>
      <c r="C40" s="25"/>
      <c r="D40" s="25"/>
      <c r="E40" s="25"/>
      <c r="F40" s="25"/>
      <c r="G40" s="25"/>
      <c r="H40" s="12"/>
      <c r="I40" s="80"/>
    </row>
    <row r="41" spans="1:9" x14ac:dyDescent="0.25">
      <c r="A41" s="13"/>
      <c r="B41" s="25"/>
      <c r="C41" s="25"/>
      <c r="D41" s="25"/>
      <c r="E41" s="25"/>
      <c r="F41" s="25"/>
      <c r="G41" s="25"/>
      <c r="H41" s="12"/>
      <c r="I41" s="80"/>
    </row>
    <row r="42" spans="1:9" x14ac:dyDescent="0.25">
      <c r="A42" s="13"/>
      <c r="B42" s="25"/>
      <c r="C42" s="25"/>
      <c r="D42" s="25"/>
      <c r="E42" s="25"/>
      <c r="F42" s="25"/>
      <c r="G42" s="25"/>
      <c r="H42" s="12"/>
      <c r="I42" s="80"/>
    </row>
    <row r="43" spans="1:9" x14ac:dyDescent="0.25">
      <c r="A43" s="13"/>
      <c r="B43" s="25"/>
      <c r="C43" s="25"/>
      <c r="D43" s="25"/>
      <c r="E43" s="25"/>
      <c r="F43" s="25"/>
      <c r="G43" s="25"/>
      <c r="H43" s="12"/>
      <c r="I43" s="80"/>
    </row>
    <row r="44" spans="1:9" x14ac:dyDescent="0.25">
      <c r="A44" s="13"/>
      <c r="B44" s="25"/>
      <c r="C44" s="25"/>
      <c r="D44" s="25"/>
      <c r="E44" s="25"/>
      <c r="F44" s="25"/>
      <c r="G44" s="25"/>
      <c r="H44" s="12"/>
      <c r="I44" s="80"/>
    </row>
    <row r="45" spans="1:9" x14ac:dyDescent="0.25">
      <c r="A45" s="13"/>
      <c r="B45" s="25"/>
      <c r="C45" s="25"/>
      <c r="D45" s="25"/>
      <c r="E45" s="25"/>
      <c r="F45" s="25"/>
      <c r="G45" s="25"/>
      <c r="H45" s="12"/>
      <c r="I45" s="80"/>
    </row>
    <row r="46" spans="1:9" x14ac:dyDescent="0.25">
      <c r="A46" s="13"/>
      <c r="B46" s="25"/>
      <c r="C46" s="25"/>
      <c r="D46" s="25"/>
      <c r="E46" s="25"/>
      <c r="F46" s="25"/>
      <c r="G46" s="25"/>
      <c r="H46" s="12"/>
      <c r="I46" s="80"/>
    </row>
    <row r="47" spans="1:9" x14ac:dyDescent="0.25">
      <c r="A47" s="13"/>
      <c r="B47" s="25"/>
      <c r="C47" s="25"/>
      <c r="D47" s="25"/>
      <c r="E47" s="25"/>
      <c r="F47" s="25"/>
      <c r="G47" s="25"/>
      <c r="H47" s="12"/>
      <c r="I47" s="80"/>
    </row>
    <row r="48" spans="1:9" x14ac:dyDescent="0.25">
      <c r="A48" s="13"/>
      <c r="B48" s="25"/>
      <c r="C48" s="25"/>
      <c r="D48" s="25"/>
      <c r="E48" s="25"/>
      <c r="F48" s="25"/>
      <c r="G48" s="25"/>
      <c r="H48" s="12"/>
      <c r="I48" s="80"/>
    </row>
    <row r="49" spans="1:9" x14ac:dyDescent="0.25">
      <c r="A49" s="13"/>
      <c r="B49" s="25"/>
      <c r="C49" s="25"/>
      <c r="D49" s="25"/>
      <c r="E49" s="25"/>
      <c r="F49" s="25"/>
      <c r="G49" s="25"/>
      <c r="H49" s="12"/>
      <c r="I49" s="80"/>
    </row>
    <row r="50" spans="1:9" x14ac:dyDescent="0.25">
      <c r="A50" s="13"/>
      <c r="B50" s="25"/>
      <c r="C50" s="25"/>
      <c r="D50" s="25"/>
      <c r="E50" s="25"/>
      <c r="F50" s="25"/>
      <c r="G50" s="25"/>
      <c r="H50" s="12"/>
      <c r="I50" s="80"/>
    </row>
    <row r="51" spans="1:9" x14ac:dyDescent="0.25">
      <c r="A51" s="13"/>
      <c r="B51" s="25"/>
      <c r="C51" s="25"/>
      <c r="D51" s="25"/>
      <c r="E51" s="25"/>
      <c r="F51" s="25"/>
      <c r="G51" s="25"/>
      <c r="H51" s="12"/>
      <c r="I51" s="80"/>
    </row>
    <row r="52" spans="1:9" x14ac:dyDescent="0.25">
      <c r="A52" s="13"/>
      <c r="B52" s="25"/>
      <c r="C52" s="25"/>
      <c r="D52" s="25"/>
      <c r="E52" s="25"/>
      <c r="F52" s="25"/>
      <c r="G52" s="25"/>
      <c r="H52" s="12"/>
      <c r="I52" s="80"/>
    </row>
    <row r="53" spans="1:9" x14ac:dyDescent="0.25">
      <c r="A53" s="13"/>
      <c r="B53" s="25"/>
      <c r="C53" s="25"/>
      <c r="D53" s="25"/>
      <c r="E53" s="25"/>
      <c r="F53" s="25"/>
      <c r="G53" s="25"/>
      <c r="H53" s="12"/>
      <c r="I53" s="80"/>
    </row>
    <row r="54" spans="1:9" x14ac:dyDescent="0.25">
      <c r="A54" s="13"/>
      <c r="B54" s="25"/>
      <c r="C54" s="25"/>
      <c r="D54" s="25"/>
      <c r="E54" s="25"/>
      <c r="F54" s="25"/>
      <c r="G54" s="25"/>
      <c r="H54" s="12"/>
      <c r="I54" s="80"/>
    </row>
    <row r="55" spans="1:9" x14ac:dyDescent="0.25">
      <c r="A55" s="13"/>
      <c r="B55" s="25"/>
      <c r="C55" s="25"/>
      <c r="D55" s="25"/>
      <c r="E55" s="25"/>
      <c r="F55" s="25"/>
      <c r="G55" s="25"/>
      <c r="H55" s="12"/>
      <c r="I55" s="80"/>
    </row>
    <row r="56" spans="1:9" x14ac:dyDescent="0.25">
      <c r="A56" s="13"/>
      <c r="B56" s="25"/>
      <c r="C56" s="25"/>
      <c r="D56" s="25"/>
      <c r="E56" s="25"/>
      <c r="F56" s="25"/>
      <c r="G56" s="25"/>
      <c r="H56" s="12"/>
      <c r="I56" s="80"/>
    </row>
    <row r="57" spans="1:9" x14ac:dyDescent="0.25">
      <c r="A57" s="13"/>
      <c r="B57" s="25"/>
      <c r="C57" s="25"/>
      <c r="D57" s="25"/>
      <c r="E57" s="25"/>
      <c r="F57" s="25"/>
      <c r="G57" s="25"/>
      <c r="H57" s="12"/>
      <c r="I57" s="80"/>
    </row>
    <row r="58" spans="1:9" x14ac:dyDescent="0.25">
      <c r="A58" s="13"/>
      <c r="B58" s="25"/>
      <c r="C58" s="25"/>
      <c r="D58" s="25"/>
      <c r="E58" s="25"/>
      <c r="F58" s="25"/>
      <c r="G58" s="25"/>
      <c r="H58" s="12"/>
      <c r="I58" s="80"/>
    </row>
    <row r="59" spans="1:9" x14ac:dyDescent="0.25">
      <c r="A59" s="13"/>
      <c r="B59" s="25"/>
      <c r="C59" s="25"/>
      <c r="D59" s="25"/>
      <c r="E59" s="25"/>
      <c r="F59" s="25"/>
      <c r="G59" s="25"/>
      <c r="H59" s="12"/>
      <c r="I59" s="80"/>
    </row>
    <row r="60" spans="1:9" x14ac:dyDescent="0.25">
      <c r="A60" s="2" t="str">
        <f>[2]Planilha1!$E$2</f>
        <v>Fonte: Usda (www.usda.gov) - abril-2026</v>
      </c>
    </row>
    <row r="61" spans="1:9" ht="15.75" x14ac:dyDescent="0.25">
      <c r="A61" s="115" t="s">
        <v>30</v>
      </c>
      <c r="B61" s="115"/>
      <c r="C61" s="115"/>
      <c r="D61" s="115"/>
      <c r="E61" s="115"/>
      <c r="F61" s="115"/>
      <c r="G61" s="115"/>
      <c r="H61" s="115"/>
      <c r="I61" s="115"/>
    </row>
    <row r="62" spans="1:9" hidden="1" x14ac:dyDescent="0.25">
      <c r="A62" s="57"/>
      <c r="B62" s="57"/>
      <c r="C62" s="57"/>
      <c r="D62" s="57"/>
      <c r="E62" s="57"/>
      <c r="F62" s="57"/>
      <c r="G62" s="57"/>
      <c r="H62" s="57"/>
      <c r="I62" s="28"/>
    </row>
    <row r="63" spans="1:9" hidden="1" x14ac:dyDescent="0.25">
      <c r="A63" s="57"/>
      <c r="B63" s="116"/>
      <c r="C63" s="117"/>
      <c r="D63" s="117"/>
      <c r="E63" s="117"/>
      <c r="F63" s="117"/>
      <c r="G63" s="117"/>
      <c r="H63" s="117"/>
      <c r="I63" s="26"/>
    </row>
    <row r="64" spans="1:9" ht="45" x14ac:dyDescent="0.25">
      <c r="A64" s="64" t="str">
        <f>A3</f>
        <v>Rótulos de Linha</v>
      </c>
      <c r="B64" s="21" t="str">
        <f>B3</f>
        <v>Soma de Estoque_Inicial</v>
      </c>
      <c r="C64" s="21" t="str">
        <f t="shared" ref="C64:H64" si="0">C3</f>
        <v>Soma de Producao_</v>
      </c>
      <c r="D64" s="21" t="str">
        <f t="shared" si="0"/>
        <v>Soma de Importacao_</v>
      </c>
      <c r="E64" s="21" t="str">
        <f t="shared" si="0"/>
        <v>Soma de Suprimento_Total</v>
      </c>
      <c r="F64" s="21" t="str">
        <f t="shared" si="0"/>
        <v>Soma de Uso_Domestico</v>
      </c>
      <c r="G64" s="21" t="str">
        <f t="shared" si="0"/>
        <v>Soma de Exportacao_</v>
      </c>
      <c r="H64" s="21" t="str">
        <f t="shared" si="0"/>
        <v>Soma de Estoque_Final</v>
      </c>
      <c r="I64" s="28" t="s">
        <v>1</v>
      </c>
    </row>
    <row r="65" spans="1:9" hidden="1" x14ac:dyDescent="0.25">
      <c r="A65" s="58" t="str">
        <f>[3]Conab_algodao!A4</f>
        <v>2014/15</v>
      </c>
      <c r="B65" s="59">
        <f>[3]Conab_algodao!B4</f>
        <v>652.31256600000006</v>
      </c>
      <c r="C65" s="59">
        <f>[3]Conab_algodao!C4</f>
        <v>1562.8</v>
      </c>
      <c r="D65" s="59">
        <f>[3]Conab_algodao!D4</f>
        <v>2.1</v>
      </c>
      <c r="E65" s="59">
        <f>[3]Conab_algodao!E4</f>
        <v>2217.2125659999997</v>
      </c>
      <c r="F65" s="59">
        <f>[3]Conab_algodao!F4</f>
        <v>670</v>
      </c>
      <c r="G65" s="59">
        <f>[3]Conab_algodao!G4</f>
        <v>834.3</v>
      </c>
      <c r="H65" s="59">
        <f>[3]Conab_algodao!H4</f>
        <v>712.91256599999974</v>
      </c>
      <c r="I65" s="82">
        <f>[3]Conab_algodao!I4</f>
        <v>1.0640486059701488</v>
      </c>
    </row>
    <row r="66" spans="1:9" hidden="1" x14ac:dyDescent="0.25">
      <c r="A66" s="60" t="str">
        <f>[3]Conab_algodao!A5</f>
        <v>2015/16</v>
      </c>
      <c r="B66" s="61">
        <f>[3]Conab_algodao!B5</f>
        <v>712.9</v>
      </c>
      <c r="C66" s="61">
        <f>[3]Conab_algodao!C5</f>
        <v>1289.2</v>
      </c>
      <c r="D66" s="61">
        <f>[3]Conab_algodao!D5</f>
        <v>27</v>
      </c>
      <c r="E66" s="61">
        <f>[3]Conab_algodao!E5</f>
        <v>2029.1</v>
      </c>
      <c r="F66" s="61">
        <f>[3]Conab_algodao!F5</f>
        <v>640</v>
      </c>
      <c r="G66" s="61">
        <f>[3]Conab_algodao!G5</f>
        <v>804</v>
      </c>
      <c r="H66" s="61">
        <f>[3]Conab_algodao!H5</f>
        <v>585.09999999999991</v>
      </c>
      <c r="I66" s="80">
        <f>[3]Conab_algodao!I5</f>
        <v>0.91421874999999986</v>
      </c>
    </row>
    <row r="67" spans="1:9" x14ac:dyDescent="0.25">
      <c r="A67" s="60" t="str">
        <f>[3]Conab_algodao!A6</f>
        <v>2016/17</v>
      </c>
      <c r="B67" s="61">
        <f>[3]Conab_algodao!B6</f>
        <v>585.1</v>
      </c>
      <c r="C67" s="61">
        <f>[3]Conab_algodao!C6</f>
        <v>1529.5</v>
      </c>
      <c r="D67" s="61">
        <f>[3]Conab_algodao!D6</f>
        <v>33.6</v>
      </c>
      <c r="E67" s="61">
        <f>[3]Conab_algodao!E6</f>
        <v>2148.1999999999998</v>
      </c>
      <c r="F67" s="61">
        <f>[3]Conab_algodao!F6</f>
        <v>685</v>
      </c>
      <c r="G67" s="61">
        <f>[3]Conab_algodao!G6</f>
        <v>834.1</v>
      </c>
      <c r="H67" s="61">
        <f>[3]Conab_algodao!H6</f>
        <v>629.0999999999998</v>
      </c>
      <c r="I67" s="80">
        <f>[3]Conab_algodao!I6</f>
        <v>0.9183941605839413</v>
      </c>
    </row>
    <row r="68" spans="1:9" x14ac:dyDescent="0.25">
      <c r="A68" s="60" t="str">
        <f>[3]Conab_algodao!A7</f>
        <v>2017/18</v>
      </c>
      <c r="B68" s="61">
        <f>[3]Conab_algodao!B7</f>
        <v>629.0999999999998</v>
      </c>
      <c r="C68" s="61">
        <f>[3]Conab_algodao!C7</f>
        <v>2005.8</v>
      </c>
      <c r="D68" s="61">
        <f>[3]Conab_algodao!D7</f>
        <v>19.600000000000001</v>
      </c>
      <c r="E68" s="61">
        <f>[3]Conab_algodao!E7</f>
        <v>2654.4999999999995</v>
      </c>
      <c r="F68" s="61">
        <f>[3]Conab_algodao!F7</f>
        <v>700</v>
      </c>
      <c r="G68" s="61">
        <f>[3]Conab_algodao!G7</f>
        <v>974</v>
      </c>
      <c r="H68" s="61">
        <f>[3]Conab_algodao!H7</f>
        <v>980.49999999999955</v>
      </c>
      <c r="I68" s="80">
        <f>[3]Conab_algodao!I7</f>
        <v>1.4007142857142851</v>
      </c>
    </row>
    <row r="69" spans="1:9" x14ac:dyDescent="0.25">
      <c r="A69" s="60" t="str">
        <f>[3]Conab_algodao!A8</f>
        <v>2018/19</v>
      </c>
      <c r="B69" s="61">
        <f>[3]Conab_algodao!B8</f>
        <v>980.49999999999955</v>
      </c>
      <c r="C69" s="61">
        <f>[3]Conab_algodao!C8</f>
        <v>2778.8</v>
      </c>
      <c r="D69" s="61">
        <f>[3]Conab_algodao!D8</f>
        <v>1.7</v>
      </c>
      <c r="E69" s="61">
        <f>[3]Conab_algodao!E8</f>
        <v>3760.9999999999995</v>
      </c>
      <c r="F69" s="61">
        <f>[3]Conab_algodao!F8</f>
        <v>720</v>
      </c>
      <c r="G69" s="61">
        <f>[3]Conab_algodao!G8</f>
        <v>1613.7</v>
      </c>
      <c r="H69" s="61">
        <f>[3]Conab_algodao!H8</f>
        <v>1427.2999999999995</v>
      </c>
      <c r="I69" s="80">
        <f>[3]Conab_algodao!I8</f>
        <v>1.9823611111111104</v>
      </c>
    </row>
    <row r="70" spans="1:9" x14ac:dyDescent="0.25">
      <c r="A70" s="60" t="str">
        <f>[3]Conab_algodao!A9</f>
        <v>2019/20</v>
      </c>
      <c r="B70" s="61">
        <f>[3]Conab_algodao!B9</f>
        <v>1427.2999999999995</v>
      </c>
      <c r="C70" s="61">
        <f>[3]Conab_algodao!C9</f>
        <v>3001.6</v>
      </c>
      <c r="D70" s="61">
        <f>[3]Conab_algodao!D9</f>
        <v>2.2000000000000002</v>
      </c>
      <c r="E70" s="61">
        <f>[3]Conab_algodao!E9</f>
        <v>4431.0999999999995</v>
      </c>
      <c r="F70" s="61">
        <f>[3]Conab_algodao!F9</f>
        <v>690</v>
      </c>
      <c r="G70" s="61">
        <f>[3]Conab_algodao!G9</f>
        <v>2125.4</v>
      </c>
      <c r="H70" s="61">
        <f>[3]Conab_algodao!H9</f>
        <v>1615.6999999999994</v>
      </c>
      <c r="I70" s="80">
        <f>[3]Conab_algodao!I9</f>
        <v>2.3415942028985497</v>
      </c>
    </row>
    <row r="71" spans="1:9" x14ac:dyDescent="0.25">
      <c r="A71" s="60" t="str">
        <f>[3]Conab_algodao!A10</f>
        <v>2020/21</v>
      </c>
      <c r="B71" s="61">
        <f>[3]Conab_algodao!B10</f>
        <v>1615.6999999999994</v>
      </c>
      <c r="C71" s="61">
        <f>[3]Conab_algodao!C10</f>
        <v>2359</v>
      </c>
      <c r="D71" s="61">
        <f>[3]Conab_algodao!D10</f>
        <v>4.5999999999999996</v>
      </c>
      <c r="E71" s="61">
        <f>[3]Conab_algodao!E10</f>
        <v>3979.2999999999993</v>
      </c>
      <c r="F71" s="61">
        <f>[3]Conab_algodao!F10</f>
        <v>720</v>
      </c>
      <c r="G71" s="61">
        <f>[3]Conab_algodao!G10</f>
        <v>2016.6</v>
      </c>
      <c r="H71" s="61">
        <f>[3]Conab_algodao!H10</f>
        <v>1242.6999999999994</v>
      </c>
      <c r="I71" s="80">
        <f>[3]Conab_algodao!I10</f>
        <v>1.7259722222222214</v>
      </c>
    </row>
    <row r="72" spans="1:9" x14ac:dyDescent="0.25">
      <c r="A72" s="60" t="str">
        <f>[3]Conab_algodao!A11</f>
        <v>2021/22</v>
      </c>
      <c r="B72" s="61">
        <f>[3]Conab_algodao!B11</f>
        <v>1242.6999999999994</v>
      </c>
      <c r="C72" s="61">
        <f>[3]Conab_algodao!C11</f>
        <v>2554.1000000000004</v>
      </c>
      <c r="D72" s="61">
        <f>[3]Conab_algodao!D11</f>
        <v>2.2999999999999998</v>
      </c>
      <c r="E72" s="61">
        <f>[3]Conab_algodao!E11</f>
        <v>3799.1</v>
      </c>
      <c r="F72" s="61">
        <f>[3]Conab_algodao!F11</f>
        <v>675</v>
      </c>
      <c r="G72" s="61">
        <f>[3]Conab_algodao!G11</f>
        <v>1803.7</v>
      </c>
      <c r="H72" s="61">
        <f>[3]Conab_algodao!H11</f>
        <v>1320.3999999999999</v>
      </c>
      <c r="I72" s="80">
        <f>[3]Conab_algodao!I11</f>
        <v>1.956148148148148</v>
      </c>
    </row>
    <row r="73" spans="1:9" x14ac:dyDescent="0.25">
      <c r="A73" s="60" t="str">
        <f>[3]Conab_algodao!A12</f>
        <v>2022/23</v>
      </c>
      <c r="B73" s="61">
        <f>[3]Conab_algodao!B12</f>
        <v>1320.3999999999999</v>
      </c>
      <c r="C73" s="61">
        <f>[3]Conab_algodao!C12</f>
        <v>3173.3000000000006</v>
      </c>
      <c r="D73" s="61">
        <f>[3]Conab_algodao!D12</f>
        <v>1.7</v>
      </c>
      <c r="E73" s="61">
        <f>[3]Conab_algodao!E12</f>
        <v>4495.4000000000005</v>
      </c>
      <c r="F73" s="61">
        <f>[3]Conab_algodao!F12</f>
        <v>710</v>
      </c>
      <c r="G73" s="61">
        <f>[3]Conab_algodao!G12</f>
        <v>1618.2</v>
      </c>
      <c r="H73" s="61">
        <f>[3]Conab_algodao!H12</f>
        <v>2167.2000000000007</v>
      </c>
      <c r="I73" s="80">
        <f>[3]Conab_algodao!I12</f>
        <v>3.0523943661971842</v>
      </c>
    </row>
    <row r="74" spans="1:9" x14ac:dyDescent="0.25">
      <c r="A74" s="60" t="str">
        <f>[3]Conab_algodao!A13</f>
        <v>2023/24</v>
      </c>
      <c r="B74" s="61">
        <f>[3]Conab_algodao!B13</f>
        <v>2167.2000000000007</v>
      </c>
      <c r="C74" s="61">
        <f>[3]Conab_algodao!C13</f>
        <v>3701.1000000000004</v>
      </c>
      <c r="D74" s="61">
        <f>[3]Conab_algodao!D13</f>
        <v>1.1000000000000001</v>
      </c>
      <c r="E74" s="61">
        <f>[3]Conab_algodao!E13</f>
        <v>5869.4000000000015</v>
      </c>
      <c r="F74" s="61">
        <f>[3]Conab_algodao!F13</f>
        <v>695</v>
      </c>
      <c r="G74" s="61">
        <f>[3]Conab_algodao!G13</f>
        <v>2774.3</v>
      </c>
      <c r="H74" s="61">
        <f>[3]Conab_algodao!H13</f>
        <v>2400.1000000000013</v>
      </c>
      <c r="I74" s="80">
        <f>[3]Conab_algodao!I13</f>
        <v>3.4533812949640308</v>
      </c>
    </row>
    <row r="75" spans="1:9" x14ac:dyDescent="0.25">
      <c r="A75" s="60" t="str">
        <f>[3]Conab_algodao!A14</f>
        <v>2024/25</v>
      </c>
      <c r="B75" s="61">
        <f>[3]Conab_algodao!B14</f>
        <v>2400.1000000000013</v>
      </c>
      <c r="C75" s="61">
        <f>[3]Conab_algodao!C14</f>
        <v>4081.5</v>
      </c>
      <c r="D75" s="61">
        <f>[3]Conab_algodao!D14</f>
        <v>0.82599999999999996</v>
      </c>
      <c r="E75" s="61">
        <f>[3]Conab_algodao!E14</f>
        <v>6482.4260000000013</v>
      </c>
      <c r="F75" s="61">
        <f>[3]Conab_algodao!F14</f>
        <v>720</v>
      </c>
      <c r="G75" s="61">
        <f>[3]Conab_algodao!G14</f>
        <v>3026</v>
      </c>
      <c r="H75" s="61">
        <f>[3]Conab_algodao!H14</f>
        <v>2736.4260000000013</v>
      </c>
      <c r="I75" s="80">
        <f>[3]Conab_algodao!I14</f>
        <v>3.8005916666666684</v>
      </c>
    </row>
    <row r="76" spans="1:9" x14ac:dyDescent="0.25">
      <c r="A76" s="62" t="str">
        <f>[3]Conab_algodao!A15</f>
        <v>2025/26</v>
      </c>
      <c r="B76" s="63">
        <f>[3]Conab_algodao!B15</f>
        <v>2736.4260000000013</v>
      </c>
      <c r="C76" s="63">
        <f>[3]Conab_algodao!C15</f>
        <v>3843.2</v>
      </c>
      <c r="D76" s="63">
        <f>[3]Conab_algodao!D15</f>
        <v>1</v>
      </c>
      <c r="E76" s="63">
        <f>[3]Conab_algodao!E15</f>
        <v>6580.6260000000011</v>
      </c>
      <c r="F76" s="63">
        <f>[3]Conab_algodao!F15</f>
        <v>730</v>
      </c>
      <c r="G76" s="63">
        <f>[3]Conab_algodao!G15</f>
        <v>3225</v>
      </c>
      <c r="H76" s="63">
        <f>[3]Conab_algodao!H15</f>
        <v>2625.6260000000011</v>
      </c>
      <c r="I76" s="81">
        <f>[3]Conab_algodao!I15</f>
        <v>3.5967479452054811</v>
      </c>
    </row>
    <row r="77" spans="1:9" x14ac:dyDescent="0.25">
      <c r="A77" s="30" t="str">
        <f>[2]Planilha1!$E$3</f>
        <v>Fonte: Conab (www.conab.gov.br) - Safra 2025/26 - 7° Levantamento da safra de grãos - abril-2026</v>
      </c>
    </row>
  </sheetData>
  <sheetProtection selectLockedCells="1"/>
  <mergeCells count="3">
    <mergeCell ref="A1:I1"/>
    <mergeCell ref="A61:I61"/>
    <mergeCell ref="B63:H63"/>
  </mergeCells>
  <pageMargins left="0.70866141732283472" right="0.27559055118110237" top="1.299212598425197" bottom="0.55118110236220474" header="0.31496062992125984" footer="0.31496062992125984"/>
  <pageSetup paperSize="9" scale="99" orientation="portrait" r:id="rId2"/>
  <headerFooter>
    <oddHeader>&amp;L&amp;8Ministério da Agricultura e Pecuária
Secretaria de Política Agrícola
Departamento de Análise Econômica e Políticas Públicas
Coordenação-Geral de Políticas Públicas&amp;C
&amp;"-,Negrito"&amp;10Sumário Executivo - Algodão em Pluma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FA44D-9672-4CFB-A8AE-817995AFABA1}">
  <dimension ref="A1:L23"/>
  <sheetViews>
    <sheetView workbookViewId="0">
      <selection activeCell="A18" sqref="A18"/>
    </sheetView>
  </sheetViews>
  <sheetFormatPr defaultRowHeight="15" x14ac:dyDescent="0.25"/>
  <cols>
    <col min="1" max="1" width="9.140625" bestFit="1" customWidth="1"/>
    <col min="2" max="2" width="7.28515625" bestFit="1" customWidth="1"/>
    <col min="3" max="3" width="9.85546875" bestFit="1" customWidth="1"/>
    <col min="4" max="4" width="14.5703125" bestFit="1" customWidth="1"/>
    <col min="5" max="5" width="10.28515625" bestFit="1" customWidth="1"/>
    <col min="6" max="6" width="12" bestFit="1" customWidth="1"/>
    <col min="7" max="7" width="17" bestFit="1" customWidth="1"/>
    <col min="8" max="8" width="11.7109375" bestFit="1" customWidth="1"/>
    <col min="9" max="9" width="20" bestFit="1" customWidth="1"/>
    <col min="10" max="10" width="15" bestFit="1" customWidth="1"/>
    <col min="11" max="11" width="13.5703125" bestFit="1" customWidth="1"/>
    <col min="12" max="12" width="16" bestFit="1" customWidth="1"/>
  </cols>
  <sheetData>
    <row r="1" spans="1:12" x14ac:dyDescent="0.25">
      <c r="A1" t="s">
        <v>41</v>
      </c>
      <c r="B1" t="s">
        <v>42</v>
      </c>
      <c r="C1" t="s">
        <v>43</v>
      </c>
      <c r="D1" t="s">
        <v>44</v>
      </c>
      <c r="E1" t="s">
        <v>45</v>
      </c>
      <c r="F1" t="s">
        <v>46</v>
      </c>
      <c r="G1" t="s">
        <v>47</v>
      </c>
      <c r="H1" t="s">
        <v>48</v>
      </c>
      <c r="I1" t="s">
        <v>49</v>
      </c>
      <c r="J1" t="s">
        <v>50</v>
      </c>
      <c r="K1" t="s">
        <v>51</v>
      </c>
      <c r="L1" t="s">
        <v>52</v>
      </c>
    </row>
    <row r="2" spans="1:12" x14ac:dyDescent="0.25">
      <c r="A2" t="s">
        <v>53</v>
      </c>
      <c r="B2" t="s">
        <v>21</v>
      </c>
      <c r="C2" t="s">
        <v>54</v>
      </c>
      <c r="D2">
        <v>2.214</v>
      </c>
      <c r="E2">
        <v>7.18</v>
      </c>
      <c r="F2">
        <v>9.0999999999999998E-2</v>
      </c>
      <c r="G2">
        <v>9.4849999999999994</v>
      </c>
      <c r="H2">
        <v>4.3120000000000003</v>
      </c>
      <c r="I2">
        <v>0</v>
      </c>
      <c r="J2">
        <v>3.3380000000000001</v>
      </c>
      <c r="K2">
        <v>1.835</v>
      </c>
      <c r="L2">
        <v>0.54973037747153997</v>
      </c>
    </row>
    <row r="3" spans="1:12" x14ac:dyDescent="0.25">
      <c r="A3" t="s">
        <v>53</v>
      </c>
      <c r="B3" t="s">
        <v>21</v>
      </c>
      <c r="C3" t="s">
        <v>55</v>
      </c>
      <c r="D3">
        <v>1.835</v>
      </c>
      <c r="E3">
        <v>5.92</v>
      </c>
      <c r="F3">
        <v>0.189</v>
      </c>
      <c r="G3">
        <v>7.944</v>
      </c>
      <c r="H3">
        <v>2.7879999999999998</v>
      </c>
      <c r="I3">
        <v>0</v>
      </c>
      <c r="J3">
        <v>3.0979999999999999</v>
      </c>
      <c r="K3">
        <v>2.0579999999999998</v>
      </c>
      <c r="L3">
        <v>0.66429954809554503</v>
      </c>
    </row>
    <row r="4" spans="1:12" x14ac:dyDescent="0.25">
      <c r="A4" t="s">
        <v>53</v>
      </c>
      <c r="B4" t="s">
        <v>21</v>
      </c>
      <c r="C4" t="s">
        <v>56</v>
      </c>
      <c r="D4">
        <v>2.0579999999999998</v>
      </c>
      <c r="E4">
        <v>7.02</v>
      </c>
      <c r="F4">
        <v>8.2000000000000003E-2</v>
      </c>
      <c r="G4">
        <v>9.16</v>
      </c>
      <c r="H4">
        <v>4.1749999999999998</v>
      </c>
      <c r="I4">
        <v>0</v>
      </c>
      <c r="J4">
        <v>3.1859999999999999</v>
      </c>
      <c r="K4">
        <v>1.7989999999999999</v>
      </c>
      <c r="L4">
        <v>0.56465787821720004</v>
      </c>
    </row>
    <row r="5" spans="1:12" x14ac:dyDescent="0.25">
      <c r="A5" t="s">
        <v>53</v>
      </c>
      <c r="B5" t="s">
        <v>21</v>
      </c>
      <c r="C5" t="s">
        <v>57</v>
      </c>
      <c r="D5">
        <v>1.7989999999999999</v>
      </c>
      <c r="E5">
        <v>9.2200000000000006</v>
      </c>
      <c r="F5">
        <v>1.7000000000000001E-2</v>
      </c>
      <c r="G5">
        <v>11.036</v>
      </c>
      <c r="H5">
        <v>6.0190000000000001</v>
      </c>
      <c r="I5">
        <v>0</v>
      </c>
      <c r="J5">
        <v>3.2690000000000001</v>
      </c>
      <c r="K5">
        <v>1.748</v>
      </c>
      <c r="L5">
        <v>0.534720097889263</v>
      </c>
    </row>
    <row r="6" spans="1:12" x14ac:dyDescent="0.25">
      <c r="A6" t="s">
        <v>53</v>
      </c>
      <c r="B6" t="s">
        <v>21</v>
      </c>
      <c r="C6" t="s">
        <v>58</v>
      </c>
      <c r="D6">
        <v>1.748</v>
      </c>
      <c r="E6">
        <v>13</v>
      </c>
      <c r="F6">
        <v>5.0000000000000001E-3</v>
      </c>
      <c r="G6">
        <v>14.753</v>
      </c>
      <c r="H6">
        <v>8.9369999999999994</v>
      </c>
      <c r="I6">
        <v>0</v>
      </c>
      <c r="J6">
        <v>3.2269999999999999</v>
      </c>
      <c r="K6">
        <v>2.589</v>
      </c>
      <c r="L6">
        <v>0.80229315153393199</v>
      </c>
    </row>
    <row r="7" spans="1:12" x14ac:dyDescent="0.25">
      <c r="A7" t="s">
        <v>53</v>
      </c>
      <c r="B7" t="s">
        <v>21</v>
      </c>
      <c r="C7" t="s">
        <v>59</v>
      </c>
      <c r="D7">
        <v>2.589</v>
      </c>
      <c r="E7">
        <v>13.78</v>
      </c>
      <c r="F7">
        <v>1.2E-2</v>
      </c>
      <c r="G7">
        <v>16.381</v>
      </c>
      <c r="H7">
        <v>11.012</v>
      </c>
      <c r="I7">
        <v>0</v>
      </c>
      <c r="J7">
        <v>3.25</v>
      </c>
      <c r="K7">
        <v>2.1190000000000002</v>
      </c>
      <c r="L7">
        <v>0.65200000000000002</v>
      </c>
    </row>
    <row r="8" spans="1:12" x14ac:dyDescent="0.25">
      <c r="A8" t="s">
        <v>53</v>
      </c>
      <c r="B8" t="s">
        <v>21</v>
      </c>
      <c r="C8" t="s">
        <v>60</v>
      </c>
      <c r="D8">
        <v>2.1190000000000002</v>
      </c>
      <c r="E8">
        <v>10.82</v>
      </c>
      <c r="F8">
        <v>2.4E-2</v>
      </c>
      <c r="G8">
        <v>12.962999999999999</v>
      </c>
      <c r="H8">
        <v>7.7270000000000003</v>
      </c>
      <c r="I8">
        <v>0</v>
      </c>
      <c r="J8">
        <v>3.1859999999999999</v>
      </c>
      <c r="K8">
        <v>2.0499999999999998</v>
      </c>
      <c r="L8">
        <v>0.64344005021971096</v>
      </c>
    </row>
    <row r="9" spans="1:12" x14ac:dyDescent="0.25">
      <c r="A9" t="s">
        <v>53</v>
      </c>
      <c r="B9" t="s">
        <v>21</v>
      </c>
      <c r="C9" t="s">
        <v>61</v>
      </c>
      <c r="D9">
        <v>2.0499999999999998</v>
      </c>
      <c r="E9">
        <v>11.72</v>
      </c>
      <c r="F9">
        <v>8.0000000000000002E-3</v>
      </c>
      <c r="G9">
        <v>13.778</v>
      </c>
      <c r="H9">
        <v>6.6559999999999997</v>
      </c>
      <c r="I9">
        <v>0</v>
      </c>
      <c r="J9">
        <v>3.194</v>
      </c>
      <c r="K9">
        <v>3.9279999999999999</v>
      </c>
      <c r="L9">
        <v>1.2298058860363199</v>
      </c>
    </row>
    <row r="10" spans="1:12" x14ac:dyDescent="0.25">
      <c r="A10" t="s">
        <v>53</v>
      </c>
      <c r="B10" t="s">
        <v>21</v>
      </c>
      <c r="C10" t="s">
        <v>62</v>
      </c>
      <c r="D10">
        <v>3.9279999999999999</v>
      </c>
      <c r="E10">
        <v>14.57</v>
      </c>
      <c r="F10">
        <v>6.0000000000000001E-3</v>
      </c>
      <c r="G10">
        <v>18.504000000000001</v>
      </c>
      <c r="H10">
        <v>12.31</v>
      </c>
      <c r="I10">
        <v>0</v>
      </c>
      <c r="J10">
        <v>3.3679999999999999</v>
      </c>
      <c r="K10">
        <v>2.8260000000000001</v>
      </c>
      <c r="L10">
        <v>0.83907363420427605</v>
      </c>
    </row>
    <row r="11" spans="1:12" x14ac:dyDescent="0.25">
      <c r="A11" t="s">
        <v>53</v>
      </c>
      <c r="B11" t="s">
        <v>21</v>
      </c>
      <c r="C11" t="s">
        <v>87</v>
      </c>
      <c r="D11">
        <v>2.8260000000000001</v>
      </c>
      <c r="E11">
        <v>17</v>
      </c>
      <c r="F11">
        <v>4.0000000000000001E-3</v>
      </c>
      <c r="G11">
        <v>19.829999999999998</v>
      </c>
      <c r="H11">
        <v>13.021000000000001</v>
      </c>
      <c r="I11">
        <v>0</v>
      </c>
      <c r="J11">
        <v>3.391</v>
      </c>
      <c r="K11">
        <v>3.4180000000000001</v>
      </c>
      <c r="L11">
        <v>1.0079622530227099</v>
      </c>
    </row>
    <row r="12" spans="1:12" x14ac:dyDescent="0.25">
      <c r="A12" t="s">
        <v>53</v>
      </c>
      <c r="B12" t="s">
        <v>21</v>
      </c>
      <c r="C12" t="s">
        <v>88</v>
      </c>
      <c r="D12">
        <v>3.4180000000000001</v>
      </c>
      <c r="E12">
        <v>19.5</v>
      </c>
      <c r="F12">
        <v>5.0000000000000001E-3</v>
      </c>
      <c r="G12">
        <v>22.922999999999998</v>
      </c>
      <c r="H12">
        <v>14.5</v>
      </c>
      <c r="I12">
        <v>0</v>
      </c>
      <c r="J12">
        <v>3.4</v>
      </c>
      <c r="K12">
        <v>5.0229999999999997</v>
      </c>
      <c r="L12">
        <v>1.4773529411764701</v>
      </c>
    </row>
    <row r="13" spans="1:12" x14ac:dyDescent="0.25">
      <c r="A13" t="s">
        <v>53</v>
      </c>
      <c r="B13" t="s">
        <v>63</v>
      </c>
      <c r="C13" t="s">
        <v>54</v>
      </c>
      <c r="D13">
        <v>103.634</v>
      </c>
      <c r="E13">
        <v>97.007999999999996</v>
      </c>
      <c r="F13">
        <v>35.625999999999998</v>
      </c>
      <c r="G13">
        <v>236.268</v>
      </c>
      <c r="H13">
        <v>34.904000000000003</v>
      </c>
      <c r="I13">
        <v>0</v>
      </c>
      <c r="J13">
        <v>113.52200000000001</v>
      </c>
      <c r="K13">
        <v>87.753</v>
      </c>
      <c r="L13">
        <v>0.77300435157942915</v>
      </c>
    </row>
    <row r="14" spans="1:12" x14ac:dyDescent="0.25">
      <c r="A14" t="s">
        <v>53</v>
      </c>
      <c r="B14" t="s">
        <v>63</v>
      </c>
      <c r="C14" t="s">
        <v>55</v>
      </c>
      <c r="D14">
        <v>87.753</v>
      </c>
      <c r="E14">
        <v>105.1</v>
      </c>
      <c r="F14">
        <v>37.76</v>
      </c>
      <c r="G14">
        <v>230.613</v>
      </c>
      <c r="H14">
        <v>38.082999999999998</v>
      </c>
      <c r="I14">
        <v>0</v>
      </c>
      <c r="J14">
        <v>116.532</v>
      </c>
      <c r="K14">
        <v>76.061999999999998</v>
      </c>
      <c r="L14">
        <v>0.65271341777365899</v>
      </c>
    </row>
    <row r="15" spans="1:12" x14ac:dyDescent="0.25">
      <c r="A15" t="s">
        <v>53</v>
      </c>
      <c r="B15" t="s">
        <v>63</v>
      </c>
      <c r="C15" t="s">
        <v>56</v>
      </c>
      <c r="D15">
        <v>76.061999999999998</v>
      </c>
      <c r="E15">
        <v>121.598</v>
      </c>
      <c r="F15">
        <v>41.335999999999999</v>
      </c>
      <c r="G15">
        <v>238.99600000000001</v>
      </c>
      <c r="H15">
        <v>41.561999999999998</v>
      </c>
      <c r="I15">
        <v>0</v>
      </c>
      <c r="J15">
        <v>122.932</v>
      </c>
      <c r="K15">
        <v>74.697000000000003</v>
      </c>
      <c r="L15">
        <v>0.60762860768555005</v>
      </c>
    </row>
    <row r="16" spans="1:12" x14ac:dyDescent="0.25">
      <c r="A16" t="s">
        <v>53</v>
      </c>
      <c r="B16" t="s">
        <v>63</v>
      </c>
      <c r="C16" t="s">
        <v>57</v>
      </c>
      <c r="D16">
        <v>74.697000000000003</v>
      </c>
      <c r="E16">
        <v>113.732</v>
      </c>
      <c r="F16">
        <v>42.374000000000002</v>
      </c>
      <c r="G16">
        <v>230.803</v>
      </c>
      <c r="H16">
        <v>41.335999999999999</v>
      </c>
      <c r="I16">
        <v>0</v>
      </c>
      <c r="J16">
        <v>118.905</v>
      </c>
      <c r="K16">
        <v>70.691999999999993</v>
      </c>
      <c r="L16">
        <v>0.59452504099911696</v>
      </c>
    </row>
    <row r="17" spans="1:12" x14ac:dyDescent="0.25">
      <c r="A17" t="s">
        <v>53</v>
      </c>
      <c r="B17" t="s">
        <v>63</v>
      </c>
      <c r="C17" t="s">
        <v>58</v>
      </c>
      <c r="D17">
        <v>70.691999999999993</v>
      </c>
      <c r="E17">
        <v>118.206</v>
      </c>
      <c r="F17">
        <v>40.725000000000001</v>
      </c>
      <c r="G17">
        <v>229.62299999999999</v>
      </c>
      <c r="H17">
        <v>40.81</v>
      </c>
      <c r="I17">
        <v>0</v>
      </c>
      <c r="J17">
        <v>105.19799999999999</v>
      </c>
      <c r="K17">
        <v>83.668999999999997</v>
      </c>
      <c r="L17">
        <v>0.79534782030076612</v>
      </c>
    </row>
    <row r="18" spans="1:12" x14ac:dyDescent="0.25">
      <c r="A18" t="s">
        <v>53</v>
      </c>
      <c r="B18" t="s">
        <v>63</v>
      </c>
      <c r="C18" t="s">
        <v>59</v>
      </c>
      <c r="D18">
        <v>83.668999999999997</v>
      </c>
      <c r="E18">
        <v>113.261</v>
      </c>
      <c r="F18">
        <v>48.578000000000003</v>
      </c>
      <c r="G18">
        <v>245.50800000000001</v>
      </c>
      <c r="H18">
        <v>48.463000000000001</v>
      </c>
      <c r="I18">
        <v>0</v>
      </c>
      <c r="J18">
        <v>124.468</v>
      </c>
      <c r="K18">
        <v>72.716999999999999</v>
      </c>
      <c r="L18">
        <v>0.58422245075039403</v>
      </c>
    </row>
    <row r="19" spans="1:12" x14ac:dyDescent="0.25">
      <c r="A19" t="s">
        <v>53</v>
      </c>
      <c r="B19" t="s">
        <v>63</v>
      </c>
      <c r="C19" t="s">
        <v>60</v>
      </c>
      <c r="D19">
        <v>72.716999999999999</v>
      </c>
      <c r="E19">
        <v>114.33499999999999</v>
      </c>
      <c r="F19">
        <v>42.917000000000002</v>
      </c>
      <c r="G19">
        <v>229.96899999999999</v>
      </c>
      <c r="H19">
        <v>42.665999999999997</v>
      </c>
      <c r="I19">
        <v>0</v>
      </c>
      <c r="J19">
        <v>115.708</v>
      </c>
      <c r="K19">
        <v>71.191000000000003</v>
      </c>
      <c r="L19">
        <v>0.61526428596121296</v>
      </c>
    </row>
    <row r="20" spans="1:12" x14ac:dyDescent="0.25">
      <c r="A20" t="s">
        <v>53</v>
      </c>
      <c r="B20" t="s">
        <v>63</v>
      </c>
      <c r="C20" t="s">
        <v>61</v>
      </c>
      <c r="D20">
        <v>71.191000000000003</v>
      </c>
      <c r="E20">
        <v>115.919</v>
      </c>
      <c r="F20">
        <v>37.738</v>
      </c>
      <c r="G20">
        <v>224.84800000000001</v>
      </c>
      <c r="H20">
        <v>36.552999999999997</v>
      </c>
      <c r="I20">
        <v>0</v>
      </c>
      <c r="J20">
        <v>112.70099999999999</v>
      </c>
      <c r="K20">
        <v>75.858999999999995</v>
      </c>
      <c r="L20">
        <v>0.67309961757215997</v>
      </c>
    </row>
    <row r="21" spans="1:12" x14ac:dyDescent="0.25">
      <c r="A21" t="s">
        <v>53</v>
      </c>
      <c r="B21" t="s">
        <v>63</v>
      </c>
      <c r="C21" t="s">
        <v>62</v>
      </c>
      <c r="D21">
        <v>75.858999999999995</v>
      </c>
      <c r="E21">
        <v>112.23399999999999</v>
      </c>
      <c r="F21">
        <v>44.05</v>
      </c>
      <c r="G21">
        <v>232.143</v>
      </c>
      <c r="H21">
        <v>44.061999999999998</v>
      </c>
      <c r="I21">
        <v>0</v>
      </c>
      <c r="J21">
        <v>114.98699999999999</v>
      </c>
      <c r="K21">
        <v>73.301000000000002</v>
      </c>
      <c r="L21">
        <v>0.63747206205918905</v>
      </c>
    </row>
    <row r="22" spans="1:12" x14ac:dyDescent="0.25">
      <c r="A22" t="s">
        <v>53</v>
      </c>
      <c r="B22" t="s">
        <v>63</v>
      </c>
      <c r="C22" t="s">
        <v>87</v>
      </c>
      <c r="D22">
        <v>73.301000000000002</v>
      </c>
      <c r="E22">
        <v>119.34399999999999</v>
      </c>
      <c r="F22">
        <v>43.034999999999997</v>
      </c>
      <c r="G22">
        <v>235.68</v>
      </c>
      <c r="H22">
        <v>42.399000000000001</v>
      </c>
      <c r="I22">
        <v>0</v>
      </c>
      <c r="J22">
        <v>119.44</v>
      </c>
      <c r="K22">
        <v>74.064999999999998</v>
      </c>
      <c r="L22">
        <v>0.62010214333556601</v>
      </c>
    </row>
    <row r="23" spans="1:12" x14ac:dyDescent="0.25">
      <c r="A23" t="s">
        <v>53</v>
      </c>
      <c r="B23" t="s">
        <v>63</v>
      </c>
      <c r="C23" t="s">
        <v>88</v>
      </c>
      <c r="D23">
        <v>74.064999999999998</v>
      </c>
      <c r="E23">
        <v>121.872</v>
      </c>
      <c r="F23">
        <v>43.747999999999998</v>
      </c>
      <c r="G23">
        <v>239.685</v>
      </c>
      <c r="H23">
        <v>43.723999999999997</v>
      </c>
      <c r="I23">
        <v>0</v>
      </c>
      <c r="J23">
        <v>119.136</v>
      </c>
      <c r="K23">
        <v>77.042000000000002</v>
      </c>
      <c r="L23">
        <v>0.64667271017996197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a b 6 d f 7 1 3 - b d 9 0 - 4 d c 9 - b 6 f 2 - 2 d 7 c a b b b 1 9 5 c "   x m l n s = " h t t p : / / s c h e m a s . m i c r o s o f t . c o m / D a t a M a s h u p " > A A A A A P s D A A B Q S w M E F A A C A A g A R V m O X L A 3 k f y l A A A A 9 g A A A B I A H A B D b 2 5 m a W c v U G F j a 2 F n Z S 5 4 b W w g o h g A K K A U A A A A A A A A A A A A A A A A A A A A A A A A A A A A h Y 9 N D o I w G E S v Q r q n P 0 i M I R 8 l 0 a 0 k R h P j t q k V G q E Q W i x 3 c + G R v I I Y R d 2 5 n D d v M X O / 3 i A b 6 i q 4 q M 7 q x q S I Y Y o C Z W R z 1 K Z I U e 9 O 4 Q J l H D Z C n k W h g l E 2 N h n s M U W l c 2 1 C i P c e + x l u u o J E l D J y y N c 7 W a p a o I + s / 8 u h N t Y J I x X i s H + N 4 R F m b I 5 j G m M K Z I K Q a / M V o n H v s / 2 B s O o r 1 3 e K t y 5 c b o F M E c j 7 A 3 8 A U E s D B B Q A A g A I A E V Z j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F W Y 5 c u / Y x J f Q A A A C Q A Q A A E w A c A E Z v c m 1 1 b G F z L 1 N l Y 3 R p b 2 4 x L m 0 g o h g A K K A U A A A A A A A A A A A A A A A A A A A A A A A A A A A A h U / N S s Q w E L 4 X + g 4 h X l o o B a 8 u P U j d R R F B q O C h L c u 0 G W z Y a U a S V A r i 8 4 j P s S 9 m t t v j o n M Z + O a b 7 8 d h 7 z U b U Z 3 3 9 S a O 4 s g N Y F G J y S n Y 9 2 z c R B 7 2 Q G + s g E U h C H 0 c i T A 7 N h 4 D s J 1 7 p P y V 7 a F j P i Q 7 T Z i X p 5 v x L p H l T f M E 7 9 C U P B 5 / b K 8 5 8 D 1 a z b Y p t 8 1 i s m r n M 7 l Z p p k w E 1 E m v J 0 w z c 5 W F 7 P s q w H R h w B L k M / 6 w e N Y y I t U m T 1 q o w q 5 f M j 2 q 7 4 D D + 0 q f i V L 6 P D 4 D T S w E 8 + W R / 7 Q i p 0 M 0 i / Q h T Y L 5 v E e Q a F 1 y R 9 p M l G v 5 F u i q g c C 6 4 p T k z a N I 2 3 + M d z 8 A l B L A Q I t A B Q A A g A I A E V Z j l y w N 5 H 8 p Q A A A P Y A A A A S A A A A A A A A A A A A A A A A A A A A A A B D b 2 5 m a W c v U G F j a 2 F n Z S 5 4 b W x Q S w E C L Q A U A A I A C A B F W Y 5 c D 8 r p q 6 Q A A A D p A A A A E w A A A A A A A A A A A A A A A A D x A A A A W 0 N v b n R l b n R f V H l w Z X N d L n h t b F B L A Q I t A B Q A A g A I A E V Z j l y 7 9 j E l 9 A A A A J A B A A A T A A A A A A A A A A A A A A A A A O I B A A B G b 3 J t d W x h c y 9 T Z W N 0 a W 9 u M S 5 t U E s F B g A A A A A D A A M A w g A A A C M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c R A A A A A A A A V R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3 V z Z G F f Y 2 9 u c 3 V s d G F f Y W x n b 2 R h b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3 V z Z G F f Y 2 9 u c 3 V s d G F f Y W x n b 2 R h b y I g L z 4 8 R W 5 0 c n k g V H l w Z T 0 i R m l s b G V k Q 2 9 t c G x l d G V S Z X N 1 b H R U b 1 d v c m t z a G V l d C I g V m F s d W U 9 I m w x I i A v P j x F b n R y e S B U e X B l P S J R d W V y e U l E I i B W Y W x 1 Z T 0 i c z J l Y 2 F l N m Q 1 L W Z h Z j g t N G Y 4 O C 1 h O W U 5 L T U z Y W M 0 O W N j M j d k M S I g L z 4 8 R W 5 0 c n k g V H l w Z T 0 i R m l s b E V y c m 9 y Q 2 9 1 b n Q i I F Z h b H V l P S J s M C I g L z 4 8 R W 5 0 c n k g V H l w Z T 0 i R m l s b E x h c 3 R V c G R h d G V k I i B W Y W x 1 Z T 0 i Z D I w M j Y t M D Q t M T R U M T Q 6 M T A 6 M T E u M D M x M T I 1 O V o i I C 8 + P E V u d H J 5 I F R 5 c G U 9 I k Z p b G x F c n J v c k N v Z G U i I F Z h b H V l P S J z V W 5 r b m 9 3 b i I g L z 4 8 R W 5 0 c n k g V H l w Z T 0 i R m l s b E N v b H V t b l R 5 c G V z I i B W Y W x 1 Z T 0 i c 0 F B Q U F B Q U F B Q U F B Q U F B Q U E i I C 8 + P E V u d H J 5 I F R 5 c G U 9 I k 5 h d m l n Y X R p b 2 5 T d G V w T m F t Z S I g V m F s d W U 9 I n N O Y X Z l Z 2 H D p 8 O j b y I g L z 4 8 R W 5 0 c n k g V H l w Z T 0 i R m l s b E N v d W 5 0 I i B W Y W x 1 Z T 0 i b D I y I i A v P j x F b n R y e S B U e X B l P S J G a W x s Q 2 9 s d W 1 u T m F t Z X M i I F Z h b H V l P S J z W y Z x d W 9 0 O 1 B y b 2 R 1 d G 9 f J n F 1 b 3 Q 7 L C Z x d W 9 0 O 1 B h a X N f J n F 1 b 3 Q 7 L C Z x d W 9 0 O 0 F u b 1 8 m c X V v d D s s J n F 1 b 3 Q 7 R X N 0 b 3 F 1 Z V 9 J b m l j a W F s J n F 1 b 3 Q 7 L C Z x d W 9 0 O 1 B y b 2 R 1 Y 2 F v X y Z x d W 9 0 O y w m c X V v d D t J b X B v c n R h Y 2 F v X y Z x d W 9 0 O y w m c X V v d D t T d X B y a W 1 l b n R v X 1 R v d G F s J n F 1 b 3 Q 7 L C Z x d W 9 0 O 0 V 4 c G 9 y d G F j Y W 9 f J n F 1 b 3 Q 7 L C Z x d W 9 0 O 0 N v b n N 1 b W 9 f R G 9 t Z X N 0 a W N v J n F 1 b 3 Q 7 L C Z x d W 9 0 O 1 V z b 1 9 E b 2 1 l c 3 R p Y 2 8 m c X V v d D s s J n F 1 b 3 Q 7 R X N 0 b 3 F 1 Z V 9 G a W 5 h b C Z x d W 9 0 O y w m c X V v d D t S Z W x h Y 2 F v X 2 F s Z 2 9 k Y W 8 m c X V v d D t d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1 c 2 R h X 2 N v b n N 1 b H R h X 2 F s Z 2 9 k Y W 8 v Q X V 0 b 1 J l b W 9 2 Z W R D b 2 x 1 b W 5 z M S 5 7 U H J v Z H V 0 b 1 8 s M H 0 m c X V v d D s s J n F 1 b 3 Q 7 U 2 V j d G l v b j E v d X N k Y V 9 j b 2 5 z d W x 0 Y V 9 h b G d v Z G F v L 0 F 1 d G 9 S Z W 1 v d m V k Q 2 9 s d W 1 u c z E u e 1 B h a X N f L D F 9 J n F 1 b 3 Q 7 L C Z x d W 9 0 O 1 N l Y 3 R p b 2 4 x L 3 V z Z G F f Y 2 9 u c 3 V s d G F f Y W x n b 2 R h b y 9 B d X R v U m V t b 3 Z l Z E N v b H V t b n M x L n t B b m 9 f L D J 9 J n F 1 b 3 Q 7 L C Z x d W 9 0 O 1 N l Y 3 R p b 2 4 x L 3 V z Z G F f Y 2 9 u c 3 V s d G F f Y W x n b 2 R h b y 9 B d X R v U m V t b 3 Z l Z E N v b H V t b n M x L n t F c 3 R v c X V l X 0 l u a W N p Y W w s M 3 0 m c X V v d D s s J n F 1 b 3 Q 7 U 2 V j d G l v b j E v d X N k Y V 9 j b 2 5 z d W x 0 Y V 9 h b G d v Z G F v L 0 F 1 d G 9 S Z W 1 v d m V k Q 2 9 s d W 1 u c z E u e 1 B y b 2 R 1 Y 2 F v X y w 0 f S Z x d W 9 0 O y w m c X V v d D t T Z W N 0 a W 9 u M S 9 1 c 2 R h X 2 N v b n N 1 b H R h X 2 F s Z 2 9 k Y W 8 v Q X V 0 b 1 J l b W 9 2 Z W R D b 2 x 1 b W 5 z M S 5 7 S W 1 w b 3 J 0 Y W N h b 1 8 s N X 0 m c X V v d D s s J n F 1 b 3 Q 7 U 2 V j d G l v b j E v d X N k Y V 9 j b 2 5 z d W x 0 Y V 9 h b G d v Z G F v L 0 F 1 d G 9 S Z W 1 v d m V k Q 2 9 s d W 1 u c z E u e 1 N 1 c H J p b W V u d G 9 f V G 9 0 Y W w s N n 0 m c X V v d D s s J n F 1 b 3 Q 7 U 2 V j d G l v b j E v d X N k Y V 9 j b 2 5 z d W x 0 Y V 9 h b G d v Z G F v L 0 F 1 d G 9 S Z W 1 v d m V k Q 2 9 s d W 1 u c z E u e 0 V 4 c G 9 y d G F j Y W 9 f L D d 9 J n F 1 b 3 Q 7 L C Z x d W 9 0 O 1 N l Y 3 R p b 2 4 x L 3 V z Z G F f Y 2 9 u c 3 V s d G F f Y W x n b 2 R h b y 9 B d X R v U m V t b 3 Z l Z E N v b H V t b n M x L n t D b 2 5 z d W 1 v X 0 R v b W V z d G l j b y w 4 f S Z x d W 9 0 O y w m c X V v d D t T Z W N 0 a W 9 u M S 9 1 c 2 R h X 2 N v b n N 1 b H R h X 2 F s Z 2 9 k Y W 8 v Q X V 0 b 1 J l b W 9 2 Z W R D b 2 x 1 b W 5 z M S 5 7 V X N v X 0 R v b W V z d G l j b y w 5 f S Z x d W 9 0 O y w m c X V v d D t T Z W N 0 a W 9 u M S 9 1 c 2 R h X 2 N v b n N 1 b H R h X 2 F s Z 2 9 k Y W 8 v Q X V 0 b 1 J l b W 9 2 Z W R D b 2 x 1 b W 5 z M S 5 7 R X N 0 b 3 F 1 Z V 9 G a W 5 h b C w x M H 0 m c X V v d D s s J n F 1 b 3 Q 7 U 2 V j d G l v b j E v d X N k Y V 9 j b 2 5 z d W x 0 Y V 9 h b G d v Z G F v L 0 F 1 d G 9 S Z W 1 v d m V k Q 2 9 s d W 1 u c z E u e 1 J l b G F j Y W 9 f Y W x n b 2 R h b y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3 V z Z G F f Y 2 9 u c 3 V s d G F f Y W x n b 2 R h b y 9 B d X R v U m V t b 3 Z l Z E N v b H V t b n M x L n t Q c m 9 k d X R v X y w w f S Z x d W 9 0 O y w m c X V v d D t T Z W N 0 a W 9 u M S 9 1 c 2 R h X 2 N v b n N 1 b H R h X 2 F s Z 2 9 k Y W 8 v Q X V 0 b 1 J l b W 9 2 Z W R D b 2 x 1 b W 5 z M S 5 7 U G F p c 1 8 s M X 0 m c X V v d D s s J n F 1 b 3 Q 7 U 2 V j d G l v b j E v d X N k Y V 9 j b 2 5 z d W x 0 Y V 9 h b G d v Z G F v L 0 F 1 d G 9 S Z W 1 v d m V k Q 2 9 s d W 1 u c z E u e 0 F u b 1 8 s M n 0 m c X V v d D s s J n F 1 b 3 Q 7 U 2 V j d G l v b j E v d X N k Y V 9 j b 2 5 z d W x 0 Y V 9 h b G d v Z G F v L 0 F 1 d G 9 S Z W 1 v d m V k Q 2 9 s d W 1 u c z E u e 0 V z d G 9 x d W V f S W 5 p Y 2 l h b C w z f S Z x d W 9 0 O y w m c X V v d D t T Z W N 0 a W 9 u M S 9 1 c 2 R h X 2 N v b n N 1 b H R h X 2 F s Z 2 9 k Y W 8 v Q X V 0 b 1 J l b W 9 2 Z W R D b 2 x 1 b W 5 z M S 5 7 U H J v Z H V j Y W 9 f L D R 9 J n F 1 b 3 Q 7 L C Z x d W 9 0 O 1 N l Y 3 R p b 2 4 x L 3 V z Z G F f Y 2 9 u c 3 V s d G F f Y W x n b 2 R h b y 9 B d X R v U m V t b 3 Z l Z E N v b H V t b n M x L n t J b X B v c n R h Y 2 F v X y w 1 f S Z x d W 9 0 O y w m c X V v d D t T Z W N 0 a W 9 u M S 9 1 c 2 R h X 2 N v b n N 1 b H R h X 2 F s Z 2 9 k Y W 8 v Q X V 0 b 1 J l b W 9 2 Z W R D b 2 x 1 b W 5 z M S 5 7 U 3 V w c m l t Z W 5 0 b 1 9 U b 3 R h b C w 2 f S Z x d W 9 0 O y w m c X V v d D t T Z W N 0 a W 9 u M S 9 1 c 2 R h X 2 N v b n N 1 b H R h X 2 F s Z 2 9 k Y W 8 v Q X V 0 b 1 J l b W 9 2 Z W R D b 2 x 1 b W 5 z M S 5 7 R X h w b 3 J 0 Y W N h b 1 8 s N 3 0 m c X V v d D s s J n F 1 b 3 Q 7 U 2 V j d G l v b j E v d X N k Y V 9 j b 2 5 z d W x 0 Y V 9 h b G d v Z G F v L 0 F 1 d G 9 S Z W 1 v d m V k Q 2 9 s d W 1 u c z E u e 0 N v b n N 1 b W 9 f R G 9 t Z X N 0 a W N v L D h 9 J n F 1 b 3 Q 7 L C Z x d W 9 0 O 1 N l Y 3 R p b 2 4 x L 3 V z Z G F f Y 2 9 u c 3 V s d G F f Y W x n b 2 R h b y 9 B d X R v U m V t b 3 Z l Z E N v b H V t b n M x L n t V c 2 9 f R G 9 t Z X N 0 a W N v L D l 9 J n F 1 b 3 Q 7 L C Z x d W 9 0 O 1 N l Y 3 R p b 2 4 x L 3 V z Z G F f Y 2 9 u c 3 V s d G F f Y W x n b 2 R h b y 9 B d X R v U m V t b 3 Z l Z E N v b H V t b n M x L n t F c 3 R v c X V l X 0 Z p b m F s L D E w f S Z x d W 9 0 O y w m c X V v d D t T Z W N 0 a W 9 u M S 9 1 c 2 R h X 2 N v b n N 1 b H R h X 2 F s Z 2 9 k Y W 8 v Q X V 0 b 1 J l b W 9 2 Z W R D b 2 x 1 b W 5 z M S 5 7 U m V s Y W N h b 1 9 h b G d v Z G F v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d X N k Y V 9 j b 2 5 z d W x 0 Y V 9 h b G d v Z G F v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X N k Y V 9 j b 2 5 z d W x 0 Y V 9 h b G d v Z G F v L 3 V z Z G F f Y 2 9 u c 3 V s d G F f Y W x n b 2 R h b 1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V z Z G F f Y 2 9 u c 3 V s d G F f Y W x n b 2 R h b y 9 D Y W J l J U M z J U E 3 Y W x o b 3 M l M j B Q c m 9 t b 3 Z p Z G 9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L X a 5 e + l 8 B J K s j k i f J r r a V U A A A A A A g A A A A A A A 2 Y A A M A A A A A Q A A A A A p Z l w p 3 u e X c A Y e X 6 Z D 5 w V Q A A A A A E g A A A o A A A A B A A A A D p S u k O x O n z F v k + b Y m C h N 9 U U A A A A H 7 Y B 1 F D v w 1 W X w I d f 3 i C q O 2 n S z 9 1 Z g N l f a k h L n B 0 n R W z P Q 1 6 N R k t w x K o Q q c B Z D i 7 u G Y 6 V O x S c S c q 3 t P L H i G I y N f 3 T h M X 4 K 3 6 X h t p 6 W u 4 4 O P k F A A A A G Q 2 A M v X K x o p K T i p w / 0 2 I 7 y Y I t v Z < / D a t a M a s h u p > 
</file>

<file path=customXml/itemProps1.xml><?xml version="1.0" encoding="utf-8"?>
<ds:datastoreItem xmlns:ds="http://schemas.openxmlformats.org/officeDocument/2006/customXml" ds:itemID="{133500DB-33B5-4B8A-8EE6-9311E1D12AB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6</vt:i4>
      </vt:variant>
    </vt:vector>
  </HeadingPairs>
  <TitlesOfParts>
    <vt:vector size="15" baseType="lpstr">
      <vt:lpstr>Capa</vt:lpstr>
      <vt:lpstr>Oferta e Demanda</vt:lpstr>
      <vt:lpstr>Área e Produção</vt:lpstr>
      <vt:lpstr>Comércio Exterior - Mensal</vt:lpstr>
      <vt:lpstr>Comércio Exterior - Destinos</vt:lpstr>
      <vt:lpstr>Comércio Exterior - Portos</vt:lpstr>
      <vt:lpstr>Gráficos de Preços</vt:lpstr>
      <vt:lpstr>base_algodao</vt:lpstr>
      <vt:lpstr>usda_consulta_algodao</vt:lpstr>
      <vt:lpstr>base_algodao!Area_de_impressao</vt:lpstr>
      <vt:lpstr>Capa!Area_de_impressao</vt:lpstr>
      <vt:lpstr>'Comércio Exterior - Destinos'!Area_de_impressao</vt:lpstr>
      <vt:lpstr>'Comércio Exterior - Mensal'!Area_de_impressao</vt:lpstr>
      <vt:lpstr>'Comércio Exterior - Portos'!Area_de_impressao</vt:lpstr>
      <vt:lpstr>'Oferta e Demanda'!Area_de_impressao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Fabio Alves Cavalcante</cp:lastModifiedBy>
  <cp:lastPrinted>2026-04-14T14:11:56Z</cp:lastPrinted>
  <dcterms:created xsi:type="dcterms:W3CDTF">2019-02-12T17:22:58Z</dcterms:created>
  <dcterms:modified xsi:type="dcterms:W3CDTF">2026-04-14T14:12:31Z</dcterms:modified>
</cp:coreProperties>
</file>