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stao.giometti\Documents\notas da Balança\2025\junho - escrita em julho\"/>
    </mc:Choice>
  </mc:AlternateContent>
  <xr:revisionPtr revIDLastSave="0" documentId="13_ncr:1_{09DFE3DA-33A0-4718-BFBB-0568201D37E1}" xr6:coauthVersionLast="47" xr6:coauthVersionMax="47" xr10:uidLastSave="{00000000-0000-0000-0000-000000000000}"/>
  <bookViews>
    <workbookView xWindow="-120" yWindow="-120" windowWidth="29040" windowHeight="15840" xr2:uid="{EDA4734F-63F4-434B-B384-37F37AC4762C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U61" i="1"/>
  <c r="AB4" i="1"/>
  <c r="AA4" i="1"/>
  <c r="V4" i="1"/>
  <c r="U4" i="1"/>
  <c r="X4" i="1" s="1"/>
  <c r="R4" i="1"/>
  <c r="F4" i="1"/>
  <c r="D4" i="1"/>
  <c r="M4" i="1" s="1"/>
  <c r="C4" i="1"/>
  <c r="L4" i="1" s="1"/>
  <c r="C2" i="1"/>
  <c r="C61" i="1" s="1"/>
  <c r="G4" i="1" l="1"/>
  <c r="J4" i="1"/>
  <c r="V63" i="1"/>
  <c r="AB63" i="1"/>
  <c r="Y63" i="1"/>
  <c r="L2" i="1"/>
  <c r="L61" i="1" s="1"/>
  <c r="Y4" i="1"/>
  <c r="J63" i="1"/>
  <c r="S63" i="1"/>
  <c r="G63" i="1"/>
  <c r="P63" i="1"/>
  <c r="D63" i="1"/>
  <c r="M63" i="1"/>
  <c r="P4" i="1"/>
  <c r="L63" i="1"/>
  <c r="I63" i="1"/>
  <c r="R63" i="1"/>
  <c r="F63" i="1"/>
  <c r="O63" i="1"/>
  <c r="C63" i="1"/>
  <c r="O4" i="1"/>
  <c r="S4" i="1"/>
  <c r="I4" i="1"/>
  <c r="X63" i="1"/>
  <c r="U63" i="1"/>
  <c r="AA63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<sst xmlns="http://schemas.openxmlformats.org/spreadsheetml/2006/main" count="202" uniqueCount="108">
  <si>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</si>
  <si>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</si>
  <si>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</si>
  <si>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</si>
  <si>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</si>
  <si>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</si>
  <si>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</si>
  <si>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</si>
  <si>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</si>
  <si>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</si>
  <si>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</si>
  <si>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</si>
  <si>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</si>
  <si>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</si>
  <si>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</si>
  <si>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</si>
  <si>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</si>
  <si>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</si>
  <si>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</si>
  <si>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</si>
  <si>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</si>
  <si>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</si>
  <si>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</si>
  <si>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</si>
  <si>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</si>
  <si>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</si>
  <si>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</si>
  <si>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</si>
  <si>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</si>
  <si>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</si>
  <si>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</si>
  <si>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</si>
  <si>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</si>
  <si>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</si>
  <si>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</si>
  <si>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</si>
  <si>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</si>
  <si>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</si>
  <si>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</si>
  <si>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</si>
  <si>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</si>
  <si>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</si>
  <si>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</si>
  <si>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</si>
  <si>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</si>
  <si>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</si>
  <si>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</si>
  <si>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</si>
  <si>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</si>
  <si>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</si>
  <si>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</si>
  <si>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</si>
  <si>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</si>
  <si>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</si>
  <si>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</si>
  <si>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</si>
  <si>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</si>
  <si>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</si>
  <si>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</si>
  <si>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</si>
  <si>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</si>
  <si>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</si>
  <si>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</si>
  <si>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</si>
  <si>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</si>
  <si>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</si>
  <si>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</si>
  <si>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</si>
  <si>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</si>
  <si>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</si>
  <si>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</si>
  <si>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</si>
  <si>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</si>
  <si>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</si>
  <si>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</si>
  <si>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</si>
  <si>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</si>
  <si>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</si>
  <si>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</si>
  <si>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</si>
  <si>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</si>
  <si>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OLEAGINOSOS (EXCLUI SOJA)</t>
  </si>
  <si>
    <t>Produtos oleaginosos (exclui soja)</t>
  </si>
  <si>
    <t>OLEO DE DENDÊ OU DE PALMA</t>
  </si>
  <si>
    <t>Óleo de dendê ou de palma</t>
  </si>
  <si>
    <t>SALMÕES</t>
  </si>
  <si>
    <t>Salmões</t>
  </si>
  <si>
    <t>Produtos florestais</t>
  </si>
  <si>
    <t>BORRACHA NATURAL</t>
  </si>
  <si>
    <t>Borracha natural</t>
  </si>
  <si>
    <t>PRODUTOS HORTÍCOLAS, LEGUMINOSAS, RAÍZES E TUBÉRCULOS</t>
  </si>
  <si>
    <t>Hortícolas, leguminosas, raízes e tubérculos</t>
  </si>
  <si>
    <t>AZEITE DE OLIVA</t>
  </si>
  <si>
    <t>Azeite de oliva</t>
  </si>
  <si>
    <t xml:space="preserve">Lácteos </t>
  </si>
  <si>
    <t>LEITE EM PÓ</t>
  </si>
  <si>
    <t>Leite em pó</t>
  </si>
  <si>
    <t>Complexo sucroalcooleiro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</si>
  <si>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</si>
  <si>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</si>
  <si>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</si>
  <si>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</si>
  <si>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</si>
  <si>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</si>
  <si>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SECEX/MDIC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</si>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</sst>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7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2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21" xfId="0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</cellXfs>
  <cellStyles count="3">
    <cellStyle name="Normal" xfId="0" builtinId="0"/>
    <cellStyle name="Normal_Balança Janeiro-022" xfId="2" xr:uid="{29575C62-66EF-451F-A720-B93E3D008B2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stao.giometti\Documents\notas%20da%20Balan&#231;a\2025\junho%20-%20escrita%20em%20julho\2025_junho%20-%20Balan&#231;a%20Comercial%20do%20Agroneg&#243;cio%20Resumida%20-%20COMPLETA%20(1).xlsx" TargetMode="External"/><Relationship Id="rId1" Type="http://schemas.openxmlformats.org/officeDocument/2006/relationships/externalLinkPath" Target="2025_junho%20-%20Balan&#231;a%20Comercial%20do%20Agroneg&#243;cio%20Resumida%20-%20COMPLE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Junho/2024</v>
          </cell>
          <cell r="E1" t="str">
            <v>Junho/2025</v>
          </cell>
          <cell r="M1" t="str">
            <v>Junho</v>
          </cell>
        </row>
        <row r="3">
          <cell r="M3">
            <v>2025</v>
          </cell>
        </row>
      </sheetData>
      <sheetData sheetId="1"/>
      <sheetData sheetId="2">
        <row r="1">
          <cell r="C1" t="str">
            <v>Julho/23 - Junho/24</v>
          </cell>
          <cell r="E1" t="str">
            <v>Julho/24 - Junho/25</v>
          </cell>
          <cell r="M1" t="str">
            <v>Julho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8D698-500E-45ED-8B36-C154D19520AB}">
  <sheetPr>
    <tabColor rgb="FFFF0000"/>
  </sheetPr>
  <dimension ref="A1:AC71"/>
  <sheetViews>
    <sheetView showGridLines="0" tabSelected="1" topLeftCell="B1" zoomScaleNormal="100" zoomScaleSheetLayoutView="75" workbookViewId="0">
      <selection activeCell="AE42" sqref="AE42"/>
    </sheetView>
  </sheetViews>
  <sheetFormatPr defaultRowHeight="9" x14ac:dyDescent="0.2"/>
  <cols>
    <col min="1" max="1" width="53" style="3" hidden="1" customWidth="1"/>
    <col min="2" max="2" width="34.5703125" style="3" bestFit="1" customWidth="1"/>
    <col min="3" max="4" width="8" style="3" customWidth="1"/>
    <col min="5" max="5" width="5.42578125" style="3" bestFit="1" customWidth="1"/>
    <col min="6" max="7" width="8" style="3" customWidth="1"/>
    <col min="8" max="8" width="5.42578125" style="3" bestFit="1" customWidth="1"/>
    <col min="9" max="10" width="8" style="3" customWidth="1"/>
    <col min="11" max="11" width="5.42578125" style="3" bestFit="1" customWidth="1"/>
    <col min="12" max="13" width="7.85546875" style="3" customWidth="1"/>
    <col min="14" max="14" width="5.42578125" style="3" bestFit="1" customWidth="1"/>
    <col min="15" max="16" width="7.85546875" style="3" customWidth="1"/>
    <col min="17" max="17" width="5.42578125" style="3" bestFit="1" customWidth="1"/>
    <col min="18" max="19" width="7.7109375" style="3" customWidth="1"/>
    <col min="20" max="20" width="5.42578125" style="3" bestFit="1" customWidth="1"/>
    <col min="21" max="22" width="10.28515625" style="3" bestFit="1" customWidth="1"/>
    <col min="23" max="23" width="5.42578125" style="3" bestFit="1" customWidth="1"/>
    <col min="24" max="25" width="10.28515625" style="3" customWidth="1"/>
    <col min="26" max="26" width="5.42578125" style="3" bestFit="1" customWidth="1"/>
    <col min="27" max="28" width="10.28515625" style="3" customWidth="1"/>
    <col min="29" max="29" width="5.42578125" style="3" bestFit="1" customWidth="1"/>
    <col min="30" max="16384" width="9.140625" style="3"/>
  </cols>
  <sheetData>
    <row r="1" spans="1:29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9" x14ac:dyDescent="0.2">
      <c r="A2" s="4" t="s">
        <v>1</v>
      </c>
      <c r="B2" s="4" t="s">
        <v>2</v>
      </c>
      <c r="C2" s="5" t="str">
        <f>[1]Mês!M1</f>
        <v>Junho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Junho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29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29" ht="18" x14ac:dyDescent="0.2">
      <c r="A4" s="13"/>
      <c r="B4" s="13"/>
      <c r="C4" s="14" t="str">
        <f>RIGHT([1]Mês!C1,4)</f>
        <v>2024</v>
      </c>
      <c r="D4" s="14" t="str">
        <f>RIGHT([1]Mês!E1,4)</f>
        <v>2025</v>
      </c>
      <c r="E4" s="15" t="s">
        <v>7</v>
      </c>
      <c r="F4" s="14" t="str">
        <f>$C$4</f>
        <v>2024</v>
      </c>
      <c r="G4" s="14" t="str">
        <f>$D$4</f>
        <v>2025</v>
      </c>
      <c r="H4" s="15" t="s">
        <v>7</v>
      </c>
      <c r="I4" s="14" t="str">
        <f>$C$4</f>
        <v>2024</v>
      </c>
      <c r="J4" s="14" t="str">
        <f>$D$4</f>
        <v>2025</v>
      </c>
      <c r="K4" s="16" t="s">
        <v>7</v>
      </c>
      <c r="L4" s="14" t="str">
        <f>$C$4</f>
        <v>2024</v>
      </c>
      <c r="M4" s="14" t="str">
        <f>$D$4</f>
        <v>2025</v>
      </c>
      <c r="N4" s="15" t="s">
        <v>7</v>
      </c>
      <c r="O4" s="14" t="str">
        <f>$C$4</f>
        <v>2024</v>
      </c>
      <c r="P4" s="14" t="str">
        <f>$D$4</f>
        <v>2025</v>
      </c>
      <c r="Q4" s="15" t="s">
        <v>7</v>
      </c>
      <c r="R4" s="14" t="str">
        <f>$C$4</f>
        <v>2024</v>
      </c>
      <c r="S4" s="14" t="str">
        <f>$D$4</f>
        <v>2025</v>
      </c>
      <c r="T4" s="16" t="s">
        <v>7</v>
      </c>
      <c r="U4" s="17" t="str">
        <f>'[1]12 meses'!C1</f>
        <v>Julho/23 - Junho/24</v>
      </c>
      <c r="V4" s="18" t="str">
        <f>'[1]12 meses'!E1</f>
        <v>Julho/24 - Junho/25</v>
      </c>
      <c r="W4" s="15" t="s">
        <v>7</v>
      </c>
      <c r="X4" s="18" t="str">
        <f>$U$4</f>
        <v>Julho/23 - Junho/24</v>
      </c>
      <c r="Y4" s="18" t="str">
        <f>$V$4</f>
        <v>Julho/24 - Junho/25</v>
      </c>
      <c r="Z4" s="15" t="s">
        <v>7</v>
      </c>
      <c r="AA4" s="18" t="str">
        <f>$U$4</f>
        <v>Julho/23 - Junho/24</v>
      </c>
      <c r="AB4" s="18" t="str">
        <f>$V$4</f>
        <v>Julho/24 - Junho/25</v>
      </c>
      <c r="AC4" s="19" t="s">
        <v>7</v>
      </c>
    </row>
    <row r="5" spans="1:29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29" s="1" customFormat="1" x14ac:dyDescent="0.2">
      <c r="A6" s="27" t="s">
        <v>9</v>
      </c>
      <c r="B6" s="27" t="s">
        <v>10</v>
      </c>
      <c r="C6" s="28">
        <v>7126.2186510000001</v>
      </c>
      <c r="D6" s="29">
        <v>6203.6175860000003</v>
      </c>
      <c r="E6" s="30">
        <v>-12.946572511784126</v>
      </c>
      <c r="F6" s="28">
        <v>16121.976513</v>
      </c>
      <c r="G6" s="29">
        <v>15537.813645</v>
      </c>
      <c r="H6" s="30">
        <v>-3.6233948581239961</v>
      </c>
      <c r="I6" s="28">
        <v>442.01892027654014</v>
      </c>
      <c r="J6" s="29">
        <v>399.25936349457356</v>
      </c>
      <c r="K6" s="31">
        <v>-9.6736937765503193</v>
      </c>
      <c r="L6" s="28">
        <v>33498.497471000002</v>
      </c>
      <c r="M6" s="29">
        <v>30289.054626000001</v>
      </c>
      <c r="N6" s="30">
        <v>-9.5808561198258211</v>
      </c>
      <c r="O6" s="28">
        <v>76188.803623999993</v>
      </c>
      <c r="P6" s="29">
        <v>77279.168359000003</v>
      </c>
      <c r="Q6" s="30">
        <v>1.4311351315884568</v>
      </c>
      <c r="R6" s="28">
        <v>439.67743129710658</v>
      </c>
      <c r="S6" s="29">
        <v>391.94333051427702</v>
      </c>
      <c r="T6" s="30">
        <v>-10.856618371793081</v>
      </c>
      <c r="U6" s="28">
        <v>60035.008091000003</v>
      </c>
      <c r="V6" s="29">
        <v>50733.187120000002</v>
      </c>
      <c r="W6" s="30">
        <v>-15.493994698727221</v>
      </c>
      <c r="X6" s="28">
        <v>127864.312758</v>
      </c>
      <c r="Y6" s="29">
        <v>124399.530829</v>
      </c>
      <c r="Z6" s="30">
        <v>-2.7097333526967415</v>
      </c>
      <c r="AA6" s="28">
        <v>469.52121976852243</v>
      </c>
      <c r="AB6" s="29">
        <v>407.82458568704737</v>
      </c>
      <c r="AC6" s="30">
        <v>-13.14032922982522</v>
      </c>
    </row>
    <row r="7" spans="1:29" x14ac:dyDescent="0.2">
      <c r="A7" s="32" t="s">
        <v>11</v>
      </c>
      <c r="B7" s="33" t="s">
        <v>12</v>
      </c>
      <c r="C7" s="34">
        <v>6137.4623659999997</v>
      </c>
      <c r="D7" s="35">
        <v>5368.8214710000002</v>
      </c>
      <c r="E7" s="36">
        <v>-12.523757363598298</v>
      </c>
      <c r="F7" s="34">
        <v>13959.612037999999</v>
      </c>
      <c r="G7" s="35">
        <v>13420.303750999999</v>
      </c>
      <c r="H7" s="36">
        <v>-3.8633472444071337</v>
      </c>
      <c r="I7" s="34">
        <v>439.65851982798495</v>
      </c>
      <c r="J7" s="35">
        <v>400.05215758249494</v>
      </c>
      <c r="K7" s="37">
        <v>-9.0084373347264712</v>
      </c>
      <c r="L7" s="34">
        <v>27907.530833000001</v>
      </c>
      <c r="M7" s="35">
        <v>25425.447969000001</v>
      </c>
      <c r="N7" s="36">
        <v>-8.893953674557963</v>
      </c>
      <c r="O7" s="34">
        <v>64147.465781999999</v>
      </c>
      <c r="P7" s="35">
        <v>64947.146698999997</v>
      </c>
      <c r="Q7" s="36">
        <v>1.2466290090362264</v>
      </c>
      <c r="R7" s="34">
        <v>435.05274125468179</v>
      </c>
      <c r="S7" s="35">
        <v>391.47906045565327</v>
      </c>
      <c r="T7" s="36">
        <v>-10.015723765666451</v>
      </c>
      <c r="U7" s="34">
        <v>47783.629960999999</v>
      </c>
      <c r="V7" s="35">
        <v>40459.811606000003</v>
      </c>
      <c r="W7" s="36">
        <v>-15.327044766120835</v>
      </c>
      <c r="X7" s="34">
        <v>103248.64544399999</v>
      </c>
      <c r="Y7" s="35">
        <v>99607.524674</v>
      </c>
      <c r="Z7" s="36">
        <v>-3.5265554858778914</v>
      </c>
      <c r="AA7" s="34">
        <v>462.8015191435793</v>
      </c>
      <c r="AB7" s="35">
        <v>406.192320694834</v>
      </c>
      <c r="AC7" s="36">
        <v>-12.231852339962368</v>
      </c>
    </row>
    <row r="8" spans="1:29" x14ac:dyDescent="0.2">
      <c r="A8" s="38" t="s">
        <v>13</v>
      </c>
      <c r="B8" s="39" t="s">
        <v>14</v>
      </c>
      <c r="C8" s="40">
        <v>856.49854100000005</v>
      </c>
      <c r="D8" s="41">
        <v>657.07917399999997</v>
      </c>
      <c r="E8" s="42">
        <v>-23.283094769451573</v>
      </c>
      <c r="F8" s="40">
        <v>2022.756226</v>
      </c>
      <c r="G8" s="41">
        <v>1945.464847</v>
      </c>
      <c r="H8" s="42">
        <v>-3.8210921319393854</v>
      </c>
      <c r="I8" s="40">
        <v>423.43141995599029</v>
      </c>
      <c r="J8" s="41">
        <v>337.74918884463403</v>
      </c>
      <c r="K8" s="43">
        <v>-20.235208601256303</v>
      </c>
      <c r="L8" s="40">
        <v>4973.6395519999996</v>
      </c>
      <c r="M8" s="41">
        <v>4020.5800730000001</v>
      </c>
      <c r="N8" s="42">
        <v>-19.16221449173484</v>
      </c>
      <c r="O8" s="40">
        <v>11392.923000000001</v>
      </c>
      <c r="P8" s="41">
        <v>11515.566081000001</v>
      </c>
      <c r="Q8" s="42">
        <v>1.0764847704140657</v>
      </c>
      <c r="R8" s="40">
        <v>436.55518008855142</v>
      </c>
      <c r="S8" s="41">
        <v>349.14306814961685</v>
      </c>
      <c r="T8" s="42">
        <v>-20.023153068806508</v>
      </c>
      <c r="U8" s="40">
        <v>10751.939839000001</v>
      </c>
      <c r="V8" s="41">
        <v>8736.0444470000002</v>
      </c>
      <c r="W8" s="42">
        <v>-18.749131990934686</v>
      </c>
      <c r="X8" s="40">
        <v>23097.903719999998</v>
      </c>
      <c r="Y8" s="41">
        <v>23256.748382999998</v>
      </c>
      <c r="Z8" s="42">
        <v>0.68770164135050216</v>
      </c>
      <c r="AA8" s="40">
        <v>465.49418377262162</v>
      </c>
      <c r="AB8" s="41">
        <v>375.63481803783856</v>
      </c>
      <c r="AC8" s="42">
        <v>-19.304079163033407</v>
      </c>
    </row>
    <row r="9" spans="1:29" x14ac:dyDescent="0.2">
      <c r="A9" s="32" t="s">
        <v>15</v>
      </c>
      <c r="B9" s="33" t="s">
        <v>16</v>
      </c>
      <c r="C9" s="34">
        <v>132.257744</v>
      </c>
      <c r="D9" s="35">
        <v>177.71694099999999</v>
      </c>
      <c r="E9" s="36">
        <v>34.371671272420912</v>
      </c>
      <c r="F9" s="34">
        <v>139.608249</v>
      </c>
      <c r="G9" s="35">
        <v>172.04504700000001</v>
      </c>
      <c r="H9" s="36">
        <v>23.234155741040773</v>
      </c>
      <c r="I9" s="34">
        <v>947.34906387945603</v>
      </c>
      <c r="J9" s="35">
        <v>1032.967493682047</v>
      </c>
      <c r="K9" s="37">
        <v>9.0376855867654537</v>
      </c>
      <c r="L9" s="34">
        <v>617.32708600000001</v>
      </c>
      <c r="M9" s="35">
        <v>843.02658399999996</v>
      </c>
      <c r="N9" s="36">
        <v>36.560763834684536</v>
      </c>
      <c r="O9" s="34">
        <v>648.41484200000002</v>
      </c>
      <c r="P9" s="35">
        <v>816.45557899999994</v>
      </c>
      <c r="Q9" s="36">
        <v>25.915621622985597</v>
      </c>
      <c r="R9" s="34">
        <v>952.05576124057939</v>
      </c>
      <c r="S9" s="35">
        <v>1032.5443363771785</v>
      </c>
      <c r="T9" s="36">
        <v>8.4541870774163641</v>
      </c>
      <c r="U9" s="34">
        <v>1499.4382909999999</v>
      </c>
      <c r="V9" s="35">
        <v>1537.3310670000001</v>
      </c>
      <c r="W9" s="36">
        <v>2.5271314083041618</v>
      </c>
      <c r="X9" s="34">
        <v>1517.763594</v>
      </c>
      <c r="Y9" s="35">
        <v>1535.2577719999999</v>
      </c>
      <c r="Z9" s="36">
        <v>1.1526286484375925</v>
      </c>
      <c r="AA9" s="34">
        <v>987.92611506005062</v>
      </c>
      <c r="AB9" s="35">
        <v>1001.3504540005027</v>
      </c>
      <c r="AC9" s="36">
        <v>1.3588403764016377</v>
      </c>
    </row>
    <row r="10" spans="1:29" s="1" customFormat="1" x14ac:dyDescent="0.2">
      <c r="A10" s="27" t="s">
        <v>17</v>
      </c>
      <c r="B10" s="27" t="s">
        <v>18</v>
      </c>
      <c r="C10" s="28">
        <v>2012.71423</v>
      </c>
      <c r="D10" s="29">
        <v>2430.9047860000001</v>
      </c>
      <c r="E10" s="30">
        <v>20.777443204145275</v>
      </c>
      <c r="F10" s="28">
        <v>775.71358399999997</v>
      </c>
      <c r="G10" s="29">
        <v>759.10349199999996</v>
      </c>
      <c r="H10" s="30">
        <v>-2.1412660990606014</v>
      </c>
      <c r="I10" s="28">
        <v>2594.6615755023313</v>
      </c>
      <c r="J10" s="29">
        <v>3202.3364555935941</v>
      </c>
      <c r="K10" s="31">
        <v>23.420198064698127</v>
      </c>
      <c r="L10" s="28">
        <v>11797.594982000001</v>
      </c>
      <c r="M10" s="29">
        <v>13966.136533999999</v>
      </c>
      <c r="N10" s="30">
        <v>18.381217148991968</v>
      </c>
      <c r="O10" s="28">
        <v>4566.7146469999998</v>
      </c>
      <c r="P10" s="29">
        <v>4832.2852199999998</v>
      </c>
      <c r="Q10" s="30">
        <v>5.8153529074662202</v>
      </c>
      <c r="R10" s="28">
        <v>2583.3878168302381</v>
      </c>
      <c r="S10" s="29">
        <v>2890.1722266302813</v>
      </c>
      <c r="T10" s="30">
        <v>11.875275086512605</v>
      </c>
      <c r="U10" s="28">
        <v>23688.995304</v>
      </c>
      <c r="V10" s="29">
        <v>28349.448403999999</v>
      </c>
      <c r="W10" s="30">
        <v>19.673494127516065</v>
      </c>
      <c r="X10" s="28">
        <v>9064.8226830000003</v>
      </c>
      <c r="Y10" s="29">
        <v>9929.6628430000001</v>
      </c>
      <c r="Z10" s="30">
        <v>9.5406186115686964</v>
      </c>
      <c r="AA10" s="28">
        <v>2613.2883270211009</v>
      </c>
      <c r="AB10" s="29">
        <v>2855.0262835948333</v>
      </c>
      <c r="AC10" s="30">
        <v>9.2503362171785461</v>
      </c>
    </row>
    <row r="11" spans="1:29" x14ac:dyDescent="0.2">
      <c r="A11" s="32" t="s">
        <v>19</v>
      </c>
      <c r="B11" s="33" t="s">
        <v>20</v>
      </c>
      <c r="C11" s="34">
        <v>779.407647</v>
      </c>
      <c r="D11" s="35">
        <v>615.34776599999998</v>
      </c>
      <c r="E11" s="36">
        <v>-21.049303484701376</v>
      </c>
      <c r="F11" s="34">
        <v>424.75058000000001</v>
      </c>
      <c r="G11" s="35">
        <v>328.437862</v>
      </c>
      <c r="H11" s="36">
        <v>-22.675123362986348</v>
      </c>
      <c r="I11" s="34">
        <v>1834.9772400546221</v>
      </c>
      <c r="J11" s="35">
        <v>1873.5591635290818</v>
      </c>
      <c r="K11" s="37">
        <v>2.1025832164169644</v>
      </c>
      <c r="L11" s="34">
        <v>4553.1997979999996</v>
      </c>
      <c r="M11" s="35">
        <v>4757.6229210000001</v>
      </c>
      <c r="N11" s="36">
        <v>4.4896585273897616</v>
      </c>
      <c r="O11" s="34">
        <v>2524.3169910000001</v>
      </c>
      <c r="P11" s="35">
        <v>2521.0746909999998</v>
      </c>
      <c r="Q11" s="36">
        <v>-0.12844266435476648</v>
      </c>
      <c r="R11" s="34">
        <v>1803.7353526651436</v>
      </c>
      <c r="S11" s="35">
        <v>1887.1408046672586</v>
      </c>
      <c r="T11" s="36">
        <v>4.6240404324768392</v>
      </c>
      <c r="U11" s="34">
        <v>9101.0464630000006</v>
      </c>
      <c r="V11" s="35">
        <v>9946.1549460000006</v>
      </c>
      <c r="W11" s="36">
        <v>9.2858385729131179</v>
      </c>
      <c r="X11" s="34">
        <v>4971.5986640000001</v>
      </c>
      <c r="Y11" s="35">
        <v>5153.3359350000001</v>
      </c>
      <c r="Z11" s="36">
        <v>3.6555096918016172</v>
      </c>
      <c r="AA11" s="34">
        <v>1830.6076330943356</v>
      </c>
      <c r="AB11" s="35">
        <v>1930.0420293675268</v>
      </c>
      <c r="AC11" s="36">
        <v>5.4317700022431303</v>
      </c>
    </row>
    <row r="12" spans="1:29" x14ac:dyDescent="0.2">
      <c r="A12" s="38" t="s">
        <v>21</v>
      </c>
      <c r="B12" s="39" t="s">
        <v>22</v>
      </c>
      <c r="C12" s="40">
        <v>745.05194600000004</v>
      </c>
      <c r="D12" s="41">
        <v>558.19632000000001</v>
      </c>
      <c r="E12" s="42">
        <v>-25.07954337991891</v>
      </c>
      <c r="F12" s="40">
        <v>414.02357000000001</v>
      </c>
      <c r="G12" s="41">
        <v>292.31707999999998</v>
      </c>
      <c r="H12" s="42">
        <v>-29.396029313017134</v>
      </c>
      <c r="I12" s="40">
        <v>1799.5399295745408</v>
      </c>
      <c r="J12" s="41">
        <v>1909.5576625218068</v>
      </c>
      <c r="K12" s="43">
        <v>6.1136588935415848</v>
      </c>
      <c r="L12" s="40">
        <v>4349.6315889999996</v>
      </c>
      <c r="M12" s="41">
        <v>4227.1193039999998</v>
      </c>
      <c r="N12" s="42">
        <v>-2.8166129129149065</v>
      </c>
      <c r="O12" s="40">
        <v>2461.9032299999999</v>
      </c>
      <c r="P12" s="41">
        <v>2230.942697</v>
      </c>
      <c r="Q12" s="42">
        <v>-9.3813814525926738</v>
      </c>
      <c r="R12" s="40">
        <v>1766.7760194619834</v>
      </c>
      <c r="S12" s="41">
        <v>1894.768211520764</v>
      </c>
      <c r="T12" s="42">
        <v>7.2443926479009324</v>
      </c>
      <c r="U12" s="40">
        <v>8713.1992979999995</v>
      </c>
      <c r="V12" s="41">
        <v>8932.2103750000006</v>
      </c>
      <c r="W12" s="42">
        <v>2.5135552339571987</v>
      </c>
      <c r="X12" s="40">
        <v>4851.9305649999997</v>
      </c>
      <c r="Y12" s="41">
        <v>4624.556235</v>
      </c>
      <c r="Z12" s="42">
        <v>-4.6862651258901433</v>
      </c>
      <c r="AA12" s="40">
        <v>1795.8211028108562</v>
      </c>
      <c r="AB12" s="41">
        <v>1931.4740530990646</v>
      </c>
      <c r="AC12" s="42">
        <v>7.5538120181281698</v>
      </c>
    </row>
    <row r="13" spans="1:29" x14ac:dyDescent="0.2">
      <c r="A13" s="32" t="s">
        <v>23</v>
      </c>
      <c r="B13" s="33" t="s">
        <v>24</v>
      </c>
      <c r="C13" s="34">
        <v>949.66580899999997</v>
      </c>
      <c r="D13" s="35">
        <v>1423.8524010000001</v>
      </c>
      <c r="E13" s="36">
        <v>49.931943164229487</v>
      </c>
      <c r="F13" s="34">
        <v>218.91698</v>
      </c>
      <c r="G13" s="35">
        <v>269.01394599999998</v>
      </c>
      <c r="H13" s="36">
        <v>22.884001962753175</v>
      </c>
      <c r="I13" s="34">
        <v>4338.0180422733765</v>
      </c>
      <c r="J13" s="35">
        <v>5292.8572000501426</v>
      </c>
      <c r="K13" s="37">
        <v>22.010954045649257</v>
      </c>
      <c r="L13" s="34">
        <v>5676.3909999999996</v>
      </c>
      <c r="M13" s="35">
        <v>7199.5691859999997</v>
      </c>
      <c r="N13" s="36">
        <v>26.83356706752582</v>
      </c>
      <c r="O13" s="34">
        <v>1292.4779120000001</v>
      </c>
      <c r="P13" s="35">
        <v>1457.4728359999999</v>
      </c>
      <c r="Q13" s="36">
        <v>12.765782878616804</v>
      </c>
      <c r="R13" s="34">
        <v>4391.8669304114183</v>
      </c>
      <c r="S13" s="35">
        <v>4939.7621747510912</v>
      </c>
      <c r="T13" s="36">
        <v>12.475224159133337</v>
      </c>
      <c r="U13" s="34">
        <v>11359.678003000001</v>
      </c>
      <c r="V13" s="35">
        <v>14350.370234</v>
      </c>
      <c r="W13" s="36">
        <v>26.327262359110716</v>
      </c>
      <c r="X13" s="34">
        <v>2564.8950850000001</v>
      </c>
      <c r="Y13" s="35">
        <v>3037.6212620000001</v>
      </c>
      <c r="Z13" s="36">
        <v>18.430624307582555</v>
      </c>
      <c r="AA13" s="34">
        <v>4428.9055211004861</v>
      </c>
      <c r="AB13" s="35">
        <v>4724.2131247631487</v>
      </c>
      <c r="AC13" s="36">
        <v>6.6677331962883057</v>
      </c>
    </row>
    <row r="14" spans="1:29" x14ac:dyDescent="0.2">
      <c r="A14" s="38" t="s">
        <v>25</v>
      </c>
      <c r="B14" s="39" t="s">
        <v>22</v>
      </c>
      <c r="C14" s="40">
        <v>859.57358499999998</v>
      </c>
      <c r="D14" s="41">
        <v>1313.578143</v>
      </c>
      <c r="E14" s="42">
        <v>52.817416207595528</v>
      </c>
      <c r="F14" s="40">
        <v>192.45658</v>
      </c>
      <c r="G14" s="41">
        <v>241.09874500000001</v>
      </c>
      <c r="H14" s="42">
        <v>25.274357987656227</v>
      </c>
      <c r="I14" s="40">
        <v>4466.3247419236059</v>
      </c>
      <c r="J14" s="41">
        <v>5448.2993804053185</v>
      </c>
      <c r="K14" s="43">
        <v>21.986189881454642</v>
      </c>
      <c r="L14" s="40">
        <v>5138.0851069999999</v>
      </c>
      <c r="M14" s="41">
        <v>6562.4716049999997</v>
      </c>
      <c r="N14" s="42">
        <v>27.722127375030258</v>
      </c>
      <c r="O14" s="40">
        <v>1138.594167</v>
      </c>
      <c r="P14" s="41">
        <v>1286.7675380000001</v>
      </c>
      <c r="Q14" s="42">
        <v>13.013712461781846</v>
      </c>
      <c r="R14" s="40">
        <v>4512.6571485413206</v>
      </c>
      <c r="S14" s="41">
        <v>5099.966708205845</v>
      </c>
      <c r="T14" s="42">
        <v>13.014717057651225</v>
      </c>
      <c r="U14" s="40">
        <v>10287.794816</v>
      </c>
      <c r="V14" s="41">
        <v>13082.669561000001</v>
      </c>
      <c r="W14" s="42">
        <v>27.166898203036638</v>
      </c>
      <c r="X14" s="40">
        <v>2262.2681849999999</v>
      </c>
      <c r="Y14" s="41">
        <v>2693.9322529999999</v>
      </c>
      <c r="Z14" s="42">
        <v>19.08102986472402</v>
      </c>
      <c r="AA14" s="40">
        <v>4547.5575726226289</v>
      </c>
      <c r="AB14" s="41">
        <v>4856.346905691842</v>
      </c>
      <c r="AC14" s="42">
        <v>6.7902237220304418</v>
      </c>
    </row>
    <row r="15" spans="1:29" x14ac:dyDescent="0.2">
      <c r="A15" s="32" t="s">
        <v>26</v>
      </c>
      <c r="B15" s="33" t="s">
        <v>27</v>
      </c>
      <c r="C15" s="34">
        <v>232.783221</v>
      </c>
      <c r="D15" s="35">
        <v>338.97428500000001</v>
      </c>
      <c r="E15" s="36">
        <v>45.618006119092236</v>
      </c>
      <c r="F15" s="34">
        <v>104.15518899999999</v>
      </c>
      <c r="G15" s="35">
        <v>135.116229</v>
      </c>
      <c r="H15" s="36">
        <v>29.725873763236144</v>
      </c>
      <c r="I15" s="34">
        <v>2234.9651825796218</v>
      </c>
      <c r="J15" s="35">
        <v>2508.7606981689814</v>
      </c>
      <c r="K15" s="37">
        <v>12.250549481640771</v>
      </c>
      <c r="L15" s="34">
        <v>1279.381355</v>
      </c>
      <c r="M15" s="35">
        <v>1699.1013049999999</v>
      </c>
      <c r="N15" s="36">
        <v>32.80647700231647</v>
      </c>
      <c r="O15" s="34">
        <v>589.66742599999998</v>
      </c>
      <c r="P15" s="35">
        <v>699.66840999999999</v>
      </c>
      <c r="Q15" s="36">
        <v>18.654749974267702</v>
      </c>
      <c r="R15" s="34">
        <v>2169.6659821938338</v>
      </c>
      <c r="S15" s="35">
        <v>2428.4379296186889</v>
      </c>
      <c r="T15" s="36">
        <v>11.926810373051101</v>
      </c>
      <c r="U15" s="34">
        <v>2665.039565</v>
      </c>
      <c r="V15" s="35">
        <v>3411.7122899999999</v>
      </c>
      <c r="W15" s="36">
        <v>28.017322324443604</v>
      </c>
      <c r="X15" s="34">
        <v>1211.3125660000001</v>
      </c>
      <c r="Y15" s="35">
        <v>1417.5027729999999</v>
      </c>
      <c r="Z15" s="36">
        <v>17.022048048331719</v>
      </c>
      <c r="AA15" s="34">
        <v>2200.1254175051627</v>
      </c>
      <c r="AB15" s="35">
        <v>2406.8469952827386</v>
      </c>
      <c r="AC15" s="36">
        <v>9.3958997124804036</v>
      </c>
    </row>
    <row r="16" spans="1:29" x14ac:dyDescent="0.2">
      <c r="A16" s="38" t="s">
        <v>28</v>
      </c>
      <c r="B16" s="39" t="s">
        <v>22</v>
      </c>
      <c r="C16" s="40">
        <v>221.39097899999999</v>
      </c>
      <c r="D16" s="41">
        <v>320.77449000000001</v>
      </c>
      <c r="E16" s="42">
        <v>44.890497096541601</v>
      </c>
      <c r="F16" s="40">
        <v>93.778648000000004</v>
      </c>
      <c r="G16" s="41">
        <v>122.13294399999999</v>
      </c>
      <c r="H16" s="42">
        <v>30.235343124161894</v>
      </c>
      <c r="I16" s="40">
        <v>2360.7823712706968</v>
      </c>
      <c r="J16" s="41">
        <v>2626.4370569827583</v>
      </c>
      <c r="K16" s="43">
        <v>11.252824019059094</v>
      </c>
      <c r="L16" s="40">
        <v>1206.617892</v>
      </c>
      <c r="M16" s="41">
        <v>1598.830044</v>
      </c>
      <c r="N16" s="42">
        <v>32.505083390558575</v>
      </c>
      <c r="O16" s="40">
        <v>529.05426</v>
      </c>
      <c r="P16" s="41">
        <v>630.45044299999995</v>
      </c>
      <c r="Q16" s="42">
        <v>19.165554587916933</v>
      </c>
      <c r="R16" s="40">
        <v>2280.7072605369435</v>
      </c>
      <c r="S16" s="41">
        <v>2536.0122460886278</v>
      </c>
      <c r="T16" s="42">
        <v>11.194114648961051</v>
      </c>
      <c r="U16" s="40">
        <v>2517.1453080000001</v>
      </c>
      <c r="V16" s="41">
        <v>3222.6704380000001</v>
      </c>
      <c r="W16" s="42">
        <v>28.028780371069463</v>
      </c>
      <c r="X16" s="40">
        <v>1091.2064210000001</v>
      </c>
      <c r="Y16" s="41">
        <v>1281.732434</v>
      </c>
      <c r="Z16" s="42">
        <v>17.460125722628959</v>
      </c>
      <c r="AA16" s="40">
        <v>2306.7544871054238</v>
      </c>
      <c r="AB16" s="41">
        <v>2514.3082538239023</v>
      </c>
      <c r="AC16" s="42">
        <v>8.9976531043371786</v>
      </c>
    </row>
    <row r="17" spans="1:29" s="1" customFormat="1" x14ac:dyDescent="0.2">
      <c r="A17" s="27" t="s">
        <v>29</v>
      </c>
      <c r="B17" s="44" t="s">
        <v>30</v>
      </c>
      <c r="C17" s="45">
        <v>1585.052197</v>
      </c>
      <c r="D17" s="46">
        <v>1519.3071809999999</v>
      </c>
      <c r="E17" s="47">
        <v>-4.1478139410446202</v>
      </c>
      <c r="F17" s="45">
        <v>3255.603055</v>
      </c>
      <c r="G17" s="46">
        <v>3477.1592999999998</v>
      </c>
      <c r="H17" s="47">
        <v>6.805382635936863</v>
      </c>
      <c r="I17" s="45">
        <v>486.86899791596369</v>
      </c>
      <c r="J17" s="46">
        <v>436.93919372632712</v>
      </c>
      <c r="K17" s="48">
        <v>-10.255285180071116</v>
      </c>
      <c r="L17" s="45">
        <v>9120.4724380000007</v>
      </c>
      <c r="M17" s="46">
        <v>6335.2259599999998</v>
      </c>
      <c r="N17" s="47">
        <v>-30.538401348546461</v>
      </c>
      <c r="O17" s="45">
        <v>17549.378911</v>
      </c>
      <c r="P17" s="46">
        <v>13478.794607</v>
      </c>
      <c r="Q17" s="47">
        <v>-23.195033423368315</v>
      </c>
      <c r="R17" s="45">
        <v>519.7034313438445</v>
      </c>
      <c r="S17" s="46">
        <v>470.01428130004297</v>
      </c>
      <c r="T17" s="47">
        <v>-9.5610586821248784</v>
      </c>
      <c r="U17" s="45">
        <v>20518.886354999999</v>
      </c>
      <c r="V17" s="46">
        <v>16890.366270999999</v>
      </c>
      <c r="W17" s="47">
        <v>-17.683806134614166</v>
      </c>
      <c r="X17" s="45">
        <v>38883.56798</v>
      </c>
      <c r="Y17" s="46">
        <v>35716.331369</v>
      </c>
      <c r="Z17" s="47">
        <v>-8.145437200179483</v>
      </c>
      <c r="AA17" s="45">
        <v>527.70070806141075</v>
      </c>
      <c r="AB17" s="46">
        <v>472.90316848331179</v>
      </c>
      <c r="AC17" s="47">
        <v>-10.384208082533398</v>
      </c>
    </row>
    <row r="18" spans="1:29" x14ac:dyDescent="0.2">
      <c r="A18" s="32" t="s">
        <v>31</v>
      </c>
      <c r="B18" s="39" t="s">
        <v>32</v>
      </c>
      <c r="C18" s="40">
        <v>1538.9126249999999</v>
      </c>
      <c r="D18" s="41">
        <v>1439.123263</v>
      </c>
      <c r="E18" s="42">
        <v>-6.4844072612634474</v>
      </c>
      <c r="F18" s="40">
        <v>3191.7179930000002</v>
      </c>
      <c r="G18" s="41">
        <v>3359.0495919999998</v>
      </c>
      <c r="H18" s="42">
        <v>5.2426811944848328</v>
      </c>
      <c r="I18" s="40">
        <v>482.1580817525566</v>
      </c>
      <c r="J18" s="41">
        <v>428.43168092172664</v>
      </c>
      <c r="K18" s="43">
        <v>-11.142901646601944</v>
      </c>
      <c r="L18" s="40">
        <v>8555.0122759999995</v>
      </c>
      <c r="M18" s="41">
        <v>5895.8572340000001</v>
      </c>
      <c r="N18" s="42">
        <v>-31.083006735828089</v>
      </c>
      <c r="O18" s="40">
        <v>16727.900389999999</v>
      </c>
      <c r="P18" s="41">
        <v>12863.349966</v>
      </c>
      <c r="Q18" s="42">
        <v>-23.102423698734132</v>
      </c>
      <c r="R18" s="40">
        <v>511.42176104266002</v>
      </c>
      <c r="S18" s="41">
        <v>458.3453959958909</v>
      </c>
      <c r="T18" s="42">
        <v>-10.378198404885975</v>
      </c>
      <c r="U18" s="40">
        <v>18989.464958</v>
      </c>
      <c r="V18" s="41">
        <v>15942.532552000001</v>
      </c>
      <c r="W18" s="42">
        <v>-16.045383125533341</v>
      </c>
      <c r="X18" s="40">
        <v>36775.403293000003</v>
      </c>
      <c r="Y18" s="41">
        <v>34372.652219000003</v>
      </c>
      <c r="Z18" s="42">
        <v>-6.5335818477818002</v>
      </c>
      <c r="AA18" s="40">
        <v>516.36320087928289</v>
      </c>
      <c r="AB18" s="41">
        <v>463.81444325054224</v>
      </c>
      <c r="AC18" s="42">
        <v>-10.17670460235327</v>
      </c>
    </row>
    <row r="19" spans="1:29" x14ac:dyDescent="0.2">
      <c r="A19" s="38" t="s">
        <v>33</v>
      </c>
      <c r="B19" s="33" t="s">
        <v>34</v>
      </c>
      <c r="C19" s="34">
        <v>44.620002999999997</v>
      </c>
      <c r="D19" s="35">
        <v>78.479478</v>
      </c>
      <c r="E19" s="36">
        <v>75.884071545221559</v>
      </c>
      <c r="F19" s="34">
        <v>61.262627999999999</v>
      </c>
      <c r="G19" s="35">
        <v>115.32799300000001</v>
      </c>
      <c r="H19" s="36">
        <v>88.251788676124065</v>
      </c>
      <c r="I19" s="34">
        <v>728.33968206522252</v>
      </c>
      <c r="J19" s="35">
        <v>680.48941075390076</v>
      </c>
      <c r="K19" s="37">
        <v>-6.5697740339564215</v>
      </c>
      <c r="L19" s="34">
        <v>557.52241900000001</v>
      </c>
      <c r="M19" s="35">
        <v>430.23940099999999</v>
      </c>
      <c r="N19" s="36">
        <v>-22.830116541017521</v>
      </c>
      <c r="O19" s="34">
        <v>808.34070699999995</v>
      </c>
      <c r="P19" s="35">
        <v>600.65319899999997</v>
      </c>
      <c r="Q19" s="36">
        <v>-25.693065585029363</v>
      </c>
      <c r="R19" s="34">
        <v>689.71216489781466</v>
      </c>
      <c r="S19" s="35">
        <v>716.28587297343267</v>
      </c>
      <c r="T19" s="36">
        <v>3.8528692733083902</v>
      </c>
      <c r="U19" s="34">
        <v>1505.8732930000001</v>
      </c>
      <c r="V19" s="35">
        <v>924.13433199999997</v>
      </c>
      <c r="W19" s="36">
        <v>-38.631335299204359</v>
      </c>
      <c r="X19" s="34">
        <v>2067.9556779999998</v>
      </c>
      <c r="Y19" s="35">
        <v>1302.213675</v>
      </c>
      <c r="Z19" s="36">
        <v>-37.02893689387863</v>
      </c>
      <c r="AA19" s="34">
        <v>728.19418182907509</v>
      </c>
      <c r="AB19" s="35">
        <v>709.6641278936039</v>
      </c>
      <c r="AC19" s="36">
        <v>-2.5446583339800211</v>
      </c>
    </row>
    <row r="20" spans="1:29" s="1" customFormat="1" x14ac:dyDescent="0.2">
      <c r="A20" s="27" t="s">
        <v>35</v>
      </c>
      <c r="B20" s="49" t="s">
        <v>36</v>
      </c>
      <c r="C20" s="28">
        <v>1539.5654609999999</v>
      </c>
      <c r="D20" s="29">
        <v>1425.2708319999999</v>
      </c>
      <c r="E20" s="30">
        <v>-7.423823922742578</v>
      </c>
      <c r="F20" s="28">
        <v>2509.1136470000001</v>
      </c>
      <c r="G20" s="29">
        <v>2847.4318490000001</v>
      </c>
      <c r="H20" s="30">
        <v>13.483574265538234</v>
      </c>
      <c r="I20" s="28">
        <v>613.58936963288522</v>
      </c>
      <c r="J20" s="29">
        <v>500.54607364897805</v>
      </c>
      <c r="K20" s="31">
        <v>-18.423281363486097</v>
      </c>
      <c r="L20" s="28">
        <v>8318.2033859999992</v>
      </c>
      <c r="M20" s="29">
        <v>8659.3505550000009</v>
      </c>
      <c r="N20" s="30">
        <v>4.1012121628832832</v>
      </c>
      <c r="O20" s="28">
        <v>15342.912788</v>
      </c>
      <c r="P20" s="29">
        <v>16560.572138</v>
      </c>
      <c r="Q20" s="30">
        <v>7.9362984514410817</v>
      </c>
      <c r="R20" s="28">
        <v>542.15281680450096</v>
      </c>
      <c r="S20" s="29">
        <v>522.8895766910249</v>
      </c>
      <c r="T20" s="30">
        <v>-3.5531015456150117</v>
      </c>
      <c r="U20" s="28">
        <v>15143.623261000001</v>
      </c>
      <c r="V20" s="29">
        <v>17617.840794</v>
      </c>
      <c r="W20" s="30">
        <v>16.338345786585663</v>
      </c>
      <c r="X20" s="28">
        <v>29449.280630000001</v>
      </c>
      <c r="Y20" s="29">
        <v>31586.542662</v>
      </c>
      <c r="Z20" s="30">
        <v>7.2574337514471177</v>
      </c>
      <c r="AA20" s="28">
        <v>514.2272726883923</v>
      </c>
      <c r="AB20" s="29">
        <v>557.7641397010201</v>
      </c>
      <c r="AC20" s="30">
        <v>8.4664640179459951</v>
      </c>
    </row>
    <row r="21" spans="1:29" x14ac:dyDescent="0.2">
      <c r="A21" s="38" t="s">
        <v>37</v>
      </c>
      <c r="B21" s="33" t="s">
        <v>38</v>
      </c>
      <c r="C21" s="34">
        <v>975.49844299999995</v>
      </c>
      <c r="D21" s="35">
        <v>873.11762899999997</v>
      </c>
      <c r="E21" s="36">
        <v>-10.495230898077402</v>
      </c>
      <c r="F21" s="34">
        <v>1674.963013</v>
      </c>
      <c r="G21" s="35">
        <v>1956.5199990000001</v>
      </c>
      <c r="H21" s="36">
        <v>16.809743487750683</v>
      </c>
      <c r="I21" s="34">
        <v>582.39999058415026</v>
      </c>
      <c r="J21" s="35">
        <v>446.2605183929939</v>
      </c>
      <c r="K21" s="37">
        <v>-23.375596564589184</v>
      </c>
      <c r="L21" s="34">
        <v>4947.1635930000002</v>
      </c>
      <c r="M21" s="35">
        <v>5366.2897979999998</v>
      </c>
      <c r="N21" s="36">
        <v>8.4720506431815501</v>
      </c>
      <c r="O21" s="34">
        <v>9952.2531290000006</v>
      </c>
      <c r="P21" s="35">
        <v>11353.020060000001</v>
      </c>
      <c r="Q21" s="36">
        <v>14.074872421786445</v>
      </c>
      <c r="R21" s="34">
        <v>497.08980759185027</v>
      </c>
      <c r="S21" s="35">
        <v>472.67509170595082</v>
      </c>
      <c r="T21" s="36">
        <v>-4.9115301728225873</v>
      </c>
      <c r="U21" s="34">
        <v>8727.966332</v>
      </c>
      <c r="V21" s="35">
        <v>10995.299026000001</v>
      </c>
      <c r="W21" s="36">
        <v>25.97778918654976</v>
      </c>
      <c r="X21" s="34">
        <v>19367.128606999999</v>
      </c>
      <c r="Y21" s="35">
        <v>21088.610238000001</v>
      </c>
      <c r="Z21" s="36">
        <v>8.8886776451610583</v>
      </c>
      <c r="AA21" s="34">
        <v>450.65876873690968</v>
      </c>
      <c r="AB21" s="35">
        <v>521.38566277768962</v>
      </c>
      <c r="AC21" s="36">
        <v>15.694112474280875</v>
      </c>
    </row>
    <row r="22" spans="1:29" x14ac:dyDescent="0.2">
      <c r="A22" s="50" t="s">
        <v>39</v>
      </c>
      <c r="B22" s="39" t="s">
        <v>40</v>
      </c>
      <c r="C22" s="40">
        <v>353.63987200000003</v>
      </c>
      <c r="D22" s="41">
        <v>354.876148</v>
      </c>
      <c r="E22" s="42">
        <v>0.34958614621374284</v>
      </c>
      <c r="F22" s="40">
        <v>627.42630799999995</v>
      </c>
      <c r="G22" s="41">
        <v>681.40748699999995</v>
      </c>
      <c r="H22" s="42">
        <v>8.6035887102139164</v>
      </c>
      <c r="I22" s="40">
        <v>563.6357090719888</v>
      </c>
      <c r="J22" s="41">
        <v>520.79872142643489</v>
      </c>
      <c r="K22" s="43">
        <v>-7.600119537508343</v>
      </c>
      <c r="L22" s="40">
        <v>2095.094259</v>
      </c>
      <c r="M22" s="41">
        <v>2075.7541660000002</v>
      </c>
      <c r="N22" s="42">
        <v>-0.92311326408917038</v>
      </c>
      <c r="O22" s="40">
        <v>4115.124511</v>
      </c>
      <c r="P22" s="41">
        <v>3924.5164629999999</v>
      </c>
      <c r="Q22" s="42">
        <v>-4.6318901770892262</v>
      </c>
      <c r="R22" s="40">
        <v>509.12050252663664</v>
      </c>
      <c r="S22" s="41">
        <v>528.91972439663084</v>
      </c>
      <c r="T22" s="42">
        <v>3.8889068053114428</v>
      </c>
      <c r="U22" s="40">
        <v>3967.587129</v>
      </c>
      <c r="V22" s="41">
        <v>4176.4776979999997</v>
      </c>
      <c r="W22" s="42">
        <v>5.2649270755308786</v>
      </c>
      <c r="X22" s="40">
        <v>7656.9457149999998</v>
      </c>
      <c r="Y22" s="41">
        <v>8008.883785</v>
      </c>
      <c r="Z22" s="42">
        <v>4.5963244758357336</v>
      </c>
      <c r="AA22" s="40">
        <v>518.16837635762192</v>
      </c>
      <c r="AB22" s="41">
        <v>521.48062203402287</v>
      </c>
      <c r="AC22" s="42">
        <v>0.63922188761957877</v>
      </c>
    </row>
    <row r="23" spans="1:29" x14ac:dyDescent="0.2">
      <c r="A23" s="38" t="s">
        <v>41</v>
      </c>
      <c r="B23" s="33" t="s">
        <v>42</v>
      </c>
      <c r="C23" s="34">
        <v>209.367976</v>
      </c>
      <c r="D23" s="35">
        <v>195.33372600000001</v>
      </c>
      <c r="E23" s="36">
        <v>-6.7031502468171134</v>
      </c>
      <c r="F23" s="34">
        <v>206.28300400000001</v>
      </c>
      <c r="G23" s="35">
        <v>208.694818</v>
      </c>
      <c r="H23" s="36">
        <v>1.1691772725977989</v>
      </c>
      <c r="I23" s="34">
        <v>1014.9550469024582</v>
      </c>
      <c r="J23" s="35">
        <v>935.97784493144445</v>
      </c>
      <c r="K23" s="37">
        <v>-7.7813497466754145</v>
      </c>
      <c r="L23" s="34">
        <v>1269.1481309999999</v>
      </c>
      <c r="M23" s="35">
        <v>1206.157375</v>
      </c>
      <c r="N23" s="36">
        <v>-4.9632311990537747</v>
      </c>
      <c r="O23" s="34">
        <v>1272.2724450000001</v>
      </c>
      <c r="P23" s="35">
        <v>1279.2056869999999</v>
      </c>
      <c r="Q23" s="36">
        <v>0.54494947424565954</v>
      </c>
      <c r="R23" s="34">
        <v>997.54430427831824</v>
      </c>
      <c r="S23" s="35">
        <v>942.89556969425837</v>
      </c>
      <c r="T23" s="36">
        <v>-5.4783265615050531</v>
      </c>
      <c r="U23" s="34">
        <v>2434.580641</v>
      </c>
      <c r="V23" s="35">
        <v>2419.152783</v>
      </c>
      <c r="W23" s="36">
        <v>-0.63369673364621626</v>
      </c>
      <c r="X23" s="34">
        <v>2419.3324859999998</v>
      </c>
      <c r="Y23" s="35">
        <v>2478.1808550000001</v>
      </c>
      <c r="Z23" s="36">
        <v>2.432421725436229</v>
      </c>
      <c r="AA23" s="34">
        <v>1006.3026289640788</v>
      </c>
      <c r="AB23" s="35">
        <v>976.18088612019392</v>
      </c>
      <c r="AC23" s="36">
        <v>-2.9933085710899143</v>
      </c>
    </row>
    <row r="24" spans="1:29" s="1" customFormat="1" x14ac:dyDescent="0.2">
      <c r="A24" s="49" t="s">
        <v>43</v>
      </c>
      <c r="B24" s="49" t="s">
        <v>44</v>
      </c>
      <c r="C24" s="28">
        <v>255.927832</v>
      </c>
      <c r="D24" s="29">
        <v>184.70914200000001</v>
      </c>
      <c r="E24" s="30">
        <v>-27.827645568458525</v>
      </c>
      <c r="F24" s="28">
        <v>1002.707636</v>
      </c>
      <c r="G24" s="29">
        <v>587.86326899999995</v>
      </c>
      <c r="H24" s="30">
        <v>-41.372415259037687</v>
      </c>
      <c r="I24" s="28">
        <v>255.2367438039536</v>
      </c>
      <c r="J24" s="29">
        <v>314.20425758902115</v>
      </c>
      <c r="K24" s="31">
        <v>23.103066159769025</v>
      </c>
      <c r="L24" s="28">
        <v>2974.2155499999999</v>
      </c>
      <c r="M24" s="29">
        <v>2341.9605310000002</v>
      </c>
      <c r="N24" s="30">
        <v>-21.257874836946488</v>
      </c>
      <c r="O24" s="28">
        <v>11857.825203</v>
      </c>
      <c r="P24" s="29">
        <v>9132.7486680000002</v>
      </c>
      <c r="Q24" s="30">
        <v>-22.981250679176501</v>
      </c>
      <c r="R24" s="28">
        <v>250.82302185121864</v>
      </c>
      <c r="S24" s="29">
        <v>256.43545181593959</v>
      </c>
      <c r="T24" s="30">
        <v>2.2376055926995653</v>
      </c>
      <c r="U24" s="28">
        <v>13861.012376999999</v>
      </c>
      <c r="V24" s="29">
        <v>9345.4231189999991</v>
      </c>
      <c r="W24" s="30">
        <v>-32.577629506289561</v>
      </c>
      <c r="X24" s="28">
        <v>57684.764085000003</v>
      </c>
      <c r="Y24" s="29">
        <v>42235.413325000001</v>
      </c>
      <c r="Z24" s="30">
        <v>-26.782376603352287</v>
      </c>
      <c r="AA24" s="28">
        <v>240.28896705853623</v>
      </c>
      <c r="AB24" s="29">
        <v>221.26983929545807</v>
      </c>
      <c r="AC24" s="30">
        <v>-7.9151065468790138</v>
      </c>
    </row>
    <row r="25" spans="1:29" x14ac:dyDescent="0.2">
      <c r="A25" s="32" t="s">
        <v>45</v>
      </c>
      <c r="B25" s="33" t="s">
        <v>46</v>
      </c>
      <c r="C25" s="34">
        <v>167.87847600000001</v>
      </c>
      <c r="D25" s="35">
        <v>85.586015000000003</v>
      </c>
      <c r="E25" s="36">
        <v>-49.019066029643966</v>
      </c>
      <c r="F25" s="34">
        <v>850.31821200000002</v>
      </c>
      <c r="G25" s="35">
        <v>367.477846</v>
      </c>
      <c r="H25" s="36">
        <v>-56.783491072633872</v>
      </c>
      <c r="I25" s="34">
        <v>197.43017805668262</v>
      </c>
      <c r="J25" s="35">
        <v>232.90115562503868</v>
      </c>
      <c r="K25" s="37">
        <v>17.966340261402316</v>
      </c>
      <c r="L25" s="34">
        <v>1851.947811</v>
      </c>
      <c r="M25" s="35">
        <v>1452.197651</v>
      </c>
      <c r="N25" s="36">
        <v>-21.585390129549399</v>
      </c>
      <c r="O25" s="34">
        <v>8339.4795470000008</v>
      </c>
      <c r="P25" s="35">
        <v>6476.2330069999998</v>
      </c>
      <c r="Q25" s="36">
        <v>-22.342479881376708</v>
      </c>
      <c r="R25" s="34">
        <v>222.06995059616278</v>
      </c>
      <c r="S25" s="35">
        <v>224.23492938415825</v>
      </c>
      <c r="T25" s="36">
        <v>0.97490848364825133</v>
      </c>
      <c r="U25" s="34">
        <v>11970.15315</v>
      </c>
      <c r="V25" s="35">
        <v>7653.8788100000002</v>
      </c>
      <c r="W25" s="36">
        <v>-36.058639233032707</v>
      </c>
      <c r="X25" s="34">
        <v>52577.070508999997</v>
      </c>
      <c r="Y25" s="35">
        <v>37893.130497999999</v>
      </c>
      <c r="Z25" s="36">
        <v>-27.928410367569722</v>
      </c>
      <c r="AA25" s="34">
        <v>227.66869728793623</v>
      </c>
      <c r="AB25" s="35">
        <v>201.98591959574236</v>
      </c>
      <c r="AC25" s="36">
        <v>-11.280768062599511</v>
      </c>
    </row>
    <row r="26" spans="1:29" s="1" customFormat="1" x14ac:dyDescent="0.2">
      <c r="A26" s="49" t="s">
        <v>47</v>
      </c>
      <c r="B26" s="49" t="s">
        <v>48</v>
      </c>
      <c r="C26" s="28">
        <v>870.10199599999999</v>
      </c>
      <c r="D26" s="29">
        <v>1024.1994219999999</v>
      </c>
      <c r="E26" s="30">
        <v>17.710271520857425</v>
      </c>
      <c r="F26" s="28">
        <v>210.50890000000001</v>
      </c>
      <c r="G26" s="29">
        <v>140.69532899999999</v>
      </c>
      <c r="H26" s="30">
        <v>-33.164189732595638</v>
      </c>
      <c r="I26" s="28">
        <v>4133.3264104273021</v>
      </c>
      <c r="J26" s="29">
        <v>7279.5552580142876</v>
      </c>
      <c r="K26" s="31">
        <v>76.118567351706659</v>
      </c>
      <c r="L26" s="28">
        <v>5310.5311190000002</v>
      </c>
      <c r="M26" s="29">
        <v>7822.8057589999999</v>
      </c>
      <c r="N26" s="30">
        <v>47.307408311978286</v>
      </c>
      <c r="O26" s="28">
        <v>1399.166459</v>
      </c>
      <c r="P26" s="29">
        <v>1163.8122390000001</v>
      </c>
      <c r="Q26" s="30">
        <v>-16.821030727695565</v>
      </c>
      <c r="R26" s="28">
        <v>3795.4963005584741</v>
      </c>
      <c r="S26" s="29">
        <v>6721.7077607997207</v>
      </c>
      <c r="T26" s="30">
        <v>77.096938806413277</v>
      </c>
      <c r="U26" s="28">
        <v>9762.4075850000008</v>
      </c>
      <c r="V26" s="29">
        <v>14852.855428000001</v>
      </c>
      <c r="W26" s="30">
        <v>52.143365237295612</v>
      </c>
      <c r="X26" s="28">
        <v>2689.3809040000001</v>
      </c>
      <c r="Y26" s="29">
        <v>2636.7592500000001</v>
      </c>
      <c r="Z26" s="30">
        <v>-1.9566456325221249</v>
      </c>
      <c r="AA26" s="28">
        <v>3629.9832316352317</v>
      </c>
      <c r="AB26" s="29">
        <v>5632.996424683065</v>
      </c>
      <c r="AC26" s="30">
        <v>55.179681701877101</v>
      </c>
    </row>
    <row r="27" spans="1:29" x14ac:dyDescent="0.2">
      <c r="A27" s="50" t="s">
        <v>49</v>
      </c>
      <c r="B27" s="33" t="s">
        <v>50</v>
      </c>
      <c r="C27" s="34">
        <v>801.95290499999999</v>
      </c>
      <c r="D27" s="35">
        <v>934.36408500000005</v>
      </c>
      <c r="E27" s="36">
        <v>16.511091757938079</v>
      </c>
      <c r="F27" s="34">
        <v>203.27889200000001</v>
      </c>
      <c r="G27" s="35">
        <v>133.86296300000001</v>
      </c>
      <c r="H27" s="36">
        <v>-34.148124439796732</v>
      </c>
      <c r="I27" s="34">
        <v>3945.086954724251</v>
      </c>
      <c r="J27" s="35">
        <v>6980.0045065489849</v>
      </c>
      <c r="K27" s="37">
        <v>76.929040770328612</v>
      </c>
      <c r="L27" s="34">
        <v>4877.8652259999999</v>
      </c>
      <c r="M27" s="35">
        <v>7191.3666990000002</v>
      </c>
      <c r="N27" s="36">
        <v>47.42856487031608</v>
      </c>
      <c r="O27" s="34">
        <v>1349.896704</v>
      </c>
      <c r="P27" s="35">
        <v>1113.8372790000001</v>
      </c>
      <c r="Q27" s="36">
        <v>-17.487221377792174</v>
      </c>
      <c r="R27" s="34">
        <v>3613.509990465167</v>
      </c>
      <c r="S27" s="35">
        <v>6456.3889488924169</v>
      </c>
      <c r="T27" s="36">
        <v>78.673615568481821</v>
      </c>
      <c r="U27" s="34">
        <v>8935.4749740000007</v>
      </c>
      <c r="V27" s="35">
        <v>13651.577361</v>
      </c>
      <c r="W27" s="36">
        <v>52.779537749506076</v>
      </c>
      <c r="X27" s="34">
        <v>2593.1499439999998</v>
      </c>
      <c r="Y27" s="35">
        <v>2532.6465389999998</v>
      </c>
      <c r="Z27" s="36">
        <v>-2.3332011764299221</v>
      </c>
      <c r="AA27" s="34">
        <v>3445.7995746350107</v>
      </c>
      <c r="AB27" s="35">
        <v>5390.2418481144405</v>
      </c>
      <c r="AC27" s="36">
        <v>56.429349164493736</v>
      </c>
    </row>
    <row r="28" spans="1:29" x14ac:dyDescent="0.2">
      <c r="A28" s="50" t="s">
        <v>51</v>
      </c>
      <c r="B28" s="39" t="s">
        <v>52</v>
      </c>
      <c r="C28" s="40">
        <v>60.643749999999997</v>
      </c>
      <c r="D28" s="41">
        <v>74.703114999999997</v>
      </c>
      <c r="E28" s="42">
        <v>23.1835349891786</v>
      </c>
      <c r="F28" s="40">
        <v>6.353027</v>
      </c>
      <c r="G28" s="41">
        <v>5.4261189999999999</v>
      </c>
      <c r="H28" s="42">
        <v>-14.590021418136578</v>
      </c>
      <c r="I28" s="40">
        <v>9545.6465083494841</v>
      </c>
      <c r="J28" s="41">
        <v>13767.319699402096</v>
      </c>
      <c r="K28" s="43">
        <v>44.226163071929768</v>
      </c>
      <c r="L28" s="40">
        <v>390.218301</v>
      </c>
      <c r="M28" s="41">
        <v>562.46889599999997</v>
      </c>
      <c r="N28" s="42">
        <v>44.142110853996044</v>
      </c>
      <c r="O28" s="40">
        <v>43.667547999999996</v>
      </c>
      <c r="P28" s="41">
        <v>43.478209999999997</v>
      </c>
      <c r="Q28" s="42">
        <v>-0.43358972205171931</v>
      </c>
      <c r="R28" s="40">
        <v>8936.1166099823149</v>
      </c>
      <c r="S28" s="41">
        <v>12936.799744055701</v>
      </c>
      <c r="T28" s="42">
        <v>44.769817905065402</v>
      </c>
      <c r="U28" s="40">
        <v>738.382698</v>
      </c>
      <c r="V28" s="41">
        <v>1071.3327200000001</v>
      </c>
      <c r="W28" s="42">
        <v>45.091796286916797</v>
      </c>
      <c r="X28" s="40">
        <v>84.088476999999997</v>
      </c>
      <c r="Y28" s="41">
        <v>90.722099999999998</v>
      </c>
      <c r="Z28" s="42">
        <v>7.8888609196715587</v>
      </c>
      <c r="AA28" s="40">
        <v>8781.0211855781381</v>
      </c>
      <c r="AB28" s="41">
        <v>11808.949748738181</v>
      </c>
      <c r="AC28" s="42">
        <v>34.482647281765843</v>
      </c>
    </row>
    <row r="29" spans="1:29" s="1" customFormat="1" x14ac:dyDescent="0.2">
      <c r="A29" s="49" t="s">
        <v>53</v>
      </c>
      <c r="B29" s="44" t="s">
        <v>54</v>
      </c>
      <c r="C29" s="45">
        <v>332.39173199999999</v>
      </c>
      <c r="D29" s="46">
        <v>247.00667100000001</v>
      </c>
      <c r="E29" s="47">
        <v>-25.688082097060093</v>
      </c>
      <c r="F29" s="45">
        <v>170.88080400000001</v>
      </c>
      <c r="G29" s="46">
        <v>145.477406</v>
      </c>
      <c r="H29" s="47">
        <v>-14.866150793625721</v>
      </c>
      <c r="I29" s="45">
        <v>1945.1671821487917</v>
      </c>
      <c r="J29" s="46">
        <v>1697.904009918901</v>
      </c>
      <c r="K29" s="48">
        <v>-12.711666868487026</v>
      </c>
      <c r="L29" s="45">
        <v>2860.8733099999999</v>
      </c>
      <c r="M29" s="46">
        <v>2681.9967449999999</v>
      </c>
      <c r="N29" s="47">
        <v>-6.252516124176088</v>
      </c>
      <c r="O29" s="45">
        <v>1467.4356889999999</v>
      </c>
      <c r="P29" s="46">
        <v>1575.5803940000001</v>
      </c>
      <c r="Q29" s="47">
        <v>7.3696384659757364</v>
      </c>
      <c r="R29" s="45">
        <v>1949.573212267703</v>
      </c>
      <c r="S29" s="46">
        <v>1702.2277982217643</v>
      </c>
      <c r="T29" s="47">
        <v>-12.687156988489379</v>
      </c>
      <c r="U29" s="45">
        <v>5307.4089180000001</v>
      </c>
      <c r="V29" s="46">
        <v>5341.5481410000002</v>
      </c>
      <c r="W29" s="47">
        <v>0.64323709605675905</v>
      </c>
      <c r="X29" s="45">
        <v>2716.394194</v>
      </c>
      <c r="Y29" s="46">
        <v>3026.388242</v>
      </c>
      <c r="Z29" s="47">
        <v>11.411968435388275</v>
      </c>
      <c r="AA29" s="45">
        <v>1953.8434185005478</v>
      </c>
      <c r="AB29" s="46">
        <v>1764.9910434062547</v>
      </c>
      <c r="AC29" s="47">
        <v>-9.6656862728143</v>
      </c>
    </row>
    <row r="30" spans="1:29" x14ac:dyDescent="0.2">
      <c r="A30" s="50"/>
      <c r="B30" s="39" t="s">
        <v>55</v>
      </c>
      <c r="C30" s="40">
        <v>303.80885000000001</v>
      </c>
      <c r="D30" s="41">
        <v>213.537386</v>
      </c>
      <c r="E30" s="42">
        <v>-29.713243705705082</v>
      </c>
      <c r="F30" s="40">
        <v>160.41326000000001</v>
      </c>
      <c r="G30" s="41">
        <v>132.818029</v>
      </c>
      <c r="H30" s="42">
        <v>-17.202587242476099</v>
      </c>
      <c r="I30" s="40">
        <v>1893.9135704866292</v>
      </c>
      <c r="J30" s="41">
        <v>1607.743975782083</v>
      </c>
      <c r="K30" s="43">
        <v>-15.109960621435148</v>
      </c>
      <c r="L30" s="40">
        <v>2681.685837</v>
      </c>
      <c r="M30" s="41">
        <v>2480.2724450000001</v>
      </c>
      <c r="N30" s="42">
        <v>-7.5107005161097025</v>
      </c>
      <c r="O30" s="40">
        <v>1392.5111669999999</v>
      </c>
      <c r="P30" s="41">
        <v>1493.5879440000001</v>
      </c>
      <c r="Q30" s="42">
        <v>7.2585972303373492</v>
      </c>
      <c r="R30" s="40">
        <v>1925.7912615360738</v>
      </c>
      <c r="S30" s="41">
        <v>1660.6135949099491</v>
      </c>
      <c r="T30" s="42">
        <v>-13.76980319323966</v>
      </c>
      <c r="U30" s="40">
        <v>4958.8311709999998</v>
      </c>
      <c r="V30" s="41">
        <v>4953.6516179999999</v>
      </c>
      <c r="W30" s="42">
        <v>-0.10445108577784579</v>
      </c>
      <c r="X30" s="40">
        <v>2586.1496440000001</v>
      </c>
      <c r="Y30" s="41">
        <v>2875.4463580000001</v>
      </c>
      <c r="Z30" s="42">
        <v>11.186387248362962</v>
      </c>
      <c r="AA30" s="40">
        <v>1917.4571674553877</v>
      </c>
      <c r="AB30" s="41">
        <v>1722.7417942324207</v>
      </c>
      <c r="AC30" s="42">
        <v>-10.154874723035878</v>
      </c>
    </row>
    <row r="31" spans="1:29" s="1" customFormat="1" x14ac:dyDescent="0.2">
      <c r="A31" s="49" t="s">
        <v>56</v>
      </c>
      <c r="B31" s="44" t="s">
        <v>57</v>
      </c>
      <c r="C31" s="45">
        <v>231.50220100000001</v>
      </c>
      <c r="D31" s="46">
        <v>258.10260899999997</v>
      </c>
      <c r="E31" s="47">
        <v>11.49034777427449</v>
      </c>
      <c r="F31" s="45">
        <v>33.875321999999997</v>
      </c>
      <c r="G31" s="46">
        <v>43.367628000000003</v>
      </c>
      <c r="H31" s="47">
        <v>28.021301170214731</v>
      </c>
      <c r="I31" s="45">
        <v>6833.948353317498</v>
      </c>
      <c r="J31" s="46">
        <v>5951.5039420648036</v>
      </c>
      <c r="K31" s="48">
        <v>-12.912658475452442</v>
      </c>
      <c r="L31" s="45">
        <v>1238.870214</v>
      </c>
      <c r="M31" s="46">
        <v>1356.90968</v>
      </c>
      <c r="N31" s="47">
        <v>9.527992897567561</v>
      </c>
      <c r="O31" s="45">
        <v>194.99783300000001</v>
      </c>
      <c r="P31" s="46">
        <v>206.518461</v>
      </c>
      <c r="Q31" s="47">
        <v>5.9080800144071244</v>
      </c>
      <c r="R31" s="45">
        <v>6353.2511871554998</v>
      </c>
      <c r="S31" s="46">
        <v>6570.4037955231524</v>
      </c>
      <c r="T31" s="47">
        <v>3.4179761191667435</v>
      </c>
      <c r="U31" s="45">
        <v>2817.230368</v>
      </c>
      <c r="V31" s="46">
        <v>3093.3624169999998</v>
      </c>
      <c r="W31" s="47">
        <v>9.8015431090227256</v>
      </c>
      <c r="X31" s="45">
        <v>493.90507300000002</v>
      </c>
      <c r="Y31" s="46">
        <v>466.32678800000002</v>
      </c>
      <c r="Z31" s="47">
        <v>-5.583721752945026</v>
      </c>
      <c r="AA31" s="45">
        <v>5703.9915603377485</v>
      </c>
      <c r="AB31" s="46">
        <v>6633.4649790695694</v>
      </c>
      <c r="AC31" s="47">
        <v>16.295140147030374</v>
      </c>
    </row>
    <row r="32" spans="1:29" s="1" customFormat="1" x14ac:dyDescent="0.2">
      <c r="A32" s="51" t="s">
        <v>58</v>
      </c>
      <c r="B32" s="49" t="s">
        <v>59</v>
      </c>
      <c r="C32" s="28">
        <v>238.93060800000001</v>
      </c>
      <c r="D32" s="29">
        <v>212.67233100000001</v>
      </c>
      <c r="E32" s="30">
        <v>-10.989917624953261</v>
      </c>
      <c r="F32" s="28">
        <v>188.221586</v>
      </c>
      <c r="G32" s="29">
        <v>130.84886700000001</v>
      </c>
      <c r="H32" s="30">
        <v>-30.481476763244352</v>
      </c>
      <c r="I32" s="28">
        <v>1269.4112990844737</v>
      </c>
      <c r="J32" s="29">
        <v>1625.3280282510966</v>
      </c>
      <c r="K32" s="31">
        <v>28.037936122304696</v>
      </c>
      <c r="L32" s="28">
        <v>1405.7869390000001</v>
      </c>
      <c r="M32" s="29">
        <v>1674.574967</v>
      </c>
      <c r="N32" s="30">
        <v>19.120111344269631</v>
      </c>
      <c r="O32" s="28">
        <v>1291.9094580000001</v>
      </c>
      <c r="P32" s="29">
        <v>1041.5688190000001</v>
      </c>
      <c r="Q32" s="30">
        <v>-19.377568408513035</v>
      </c>
      <c r="R32" s="28">
        <v>1088.1466423941918</v>
      </c>
      <c r="S32" s="29">
        <v>1607.7429896641327</v>
      </c>
      <c r="T32" s="30">
        <v>47.750581311972851</v>
      </c>
      <c r="U32" s="28">
        <v>2962.222632</v>
      </c>
      <c r="V32" s="29">
        <v>3777.5555410000002</v>
      </c>
      <c r="W32" s="30">
        <v>27.524362962871329</v>
      </c>
      <c r="X32" s="28">
        <v>2745.464755</v>
      </c>
      <c r="Y32" s="29">
        <v>2331.0489819999998</v>
      </c>
      <c r="Z32" s="30">
        <v>-15.094558116081158</v>
      </c>
      <c r="AA32" s="28">
        <v>1078.9512510059521</v>
      </c>
      <c r="AB32" s="29">
        <v>1620.5388947935887</v>
      </c>
      <c r="AC32" s="30">
        <v>50.195747331743789</v>
      </c>
    </row>
    <row r="33" spans="1:29" s="1" customFormat="1" x14ac:dyDescent="0.2">
      <c r="A33" s="49" t="s">
        <v>60</v>
      </c>
      <c r="B33" s="44" t="s">
        <v>61</v>
      </c>
      <c r="C33" s="45">
        <v>127.894111</v>
      </c>
      <c r="D33" s="46">
        <v>114.400381</v>
      </c>
      <c r="E33" s="47">
        <v>-10.550704715403203</v>
      </c>
      <c r="F33" s="45">
        <v>49.751662000000003</v>
      </c>
      <c r="G33" s="46">
        <v>41.282017000000003</v>
      </c>
      <c r="H33" s="47">
        <v>-17.023843344168078</v>
      </c>
      <c r="I33" s="45">
        <v>2570.650021701787</v>
      </c>
      <c r="J33" s="46">
        <v>2771.1916547100877</v>
      </c>
      <c r="K33" s="48">
        <v>7.801203248800892</v>
      </c>
      <c r="L33" s="45">
        <v>828.56748700000003</v>
      </c>
      <c r="M33" s="46">
        <v>760.46604000000002</v>
      </c>
      <c r="N33" s="47">
        <v>-8.2191792543749642</v>
      </c>
      <c r="O33" s="45">
        <v>302.887427</v>
      </c>
      <c r="P33" s="46">
        <v>311.860816</v>
      </c>
      <c r="Q33" s="47">
        <v>2.9626152161146058</v>
      </c>
      <c r="R33" s="45">
        <v>2735.5624999250958</v>
      </c>
      <c r="S33" s="46">
        <v>2438.478965565203</v>
      </c>
      <c r="T33" s="47">
        <v>-10.860052891060889</v>
      </c>
      <c r="U33" s="45">
        <v>1577.0119110000001</v>
      </c>
      <c r="V33" s="46">
        <v>1550.5676430000001</v>
      </c>
      <c r="W33" s="47">
        <v>-1.6768591166335223</v>
      </c>
      <c r="X33" s="45">
        <v>531.02133800000001</v>
      </c>
      <c r="Y33" s="46">
        <v>617.41564400000004</v>
      </c>
      <c r="Z33" s="47">
        <v>16.269460343230136</v>
      </c>
      <c r="AA33" s="45">
        <v>2969.7712655757723</v>
      </c>
      <c r="AB33" s="46">
        <v>2511.3837948038777</v>
      </c>
      <c r="AC33" s="47">
        <v>-15.435110309178091</v>
      </c>
    </row>
    <row r="34" spans="1:29" s="1" customFormat="1" x14ac:dyDescent="0.2">
      <c r="A34" s="51" t="s">
        <v>62</v>
      </c>
      <c r="B34" s="49" t="s">
        <v>63</v>
      </c>
      <c r="C34" s="28">
        <v>68.403891999999999</v>
      </c>
      <c r="D34" s="29">
        <v>96.500107999999997</v>
      </c>
      <c r="E34" s="30">
        <v>41.074002046550206</v>
      </c>
      <c r="F34" s="28">
        <v>46.089418999999999</v>
      </c>
      <c r="G34" s="29">
        <v>72.953835999999995</v>
      </c>
      <c r="H34" s="30">
        <v>58.287601759527497</v>
      </c>
      <c r="I34" s="28">
        <v>1484.156092312641</v>
      </c>
      <c r="J34" s="29">
        <v>1322.7557766804753</v>
      </c>
      <c r="K34" s="31">
        <v>-10.87488819189285</v>
      </c>
      <c r="L34" s="28">
        <v>556.73106399999995</v>
      </c>
      <c r="M34" s="29">
        <v>646.20982100000003</v>
      </c>
      <c r="N34" s="30">
        <v>16.072168913498984</v>
      </c>
      <c r="O34" s="28">
        <v>438.930635</v>
      </c>
      <c r="P34" s="29">
        <v>559.84092199999998</v>
      </c>
      <c r="Q34" s="30">
        <v>27.546559150513605</v>
      </c>
      <c r="R34" s="28">
        <v>1268.3805130165952</v>
      </c>
      <c r="S34" s="29">
        <v>1154.2740010706113</v>
      </c>
      <c r="T34" s="30">
        <v>-8.9962366005295831</v>
      </c>
      <c r="U34" s="28">
        <v>1365.801874</v>
      </c>
      <c r="V34" s="29">
        <v>1474.8752420000001</v>
      </c>
      <c r="W34" s="30">
        <v>7.986031508403113</v>
      </c>
      <c r="X34" s="28">
        <v>1064.0557490000001</v>
      </c>
      <c r="Y34" s="29">
        <v>1215.070946</v>
      </c>
      <c r="Z34" s="30">
        <v>14.192413991646969</v>
      </c>
      <c r="AA34" s="28">
        <v>1283.5811237179828</v>
      </c>
      <c r="AB34" s="29">
        <v>1213.8182110725904</v>
      </c>
      <c r="AC34" s="30">
        <v>-5.4350217026656766</v>
      </c>
    </row>
    <row r="35" spans="1:29" s="1" customFormat="1" x14ac:dyDescent="0.2">
      <c r="A35" s="49" t="s">
        <v>64</v>
      </c>
      <c r="B35" s="44" t="s">
        <v>65</v>
      </c>
      <c r="C35" s="45">
        <v>105.29973200000001</v>
      </c>
      <c r="D35" s="46">
        <v>71.283417999999998</v>
      </c>
      <c r="E35" s="47">
        <v>-32.304274050763972</v>
      </c>
      <c r="F35" s="45">
        <v>40.375036999999999</v>
      </c>
      <c r="G35" s="46">
        <v>26.173521999999998</v>
      </c>
      <c r="H35" s="47">
        <v>-35.173998725994984</v>
      </c>
      <c r="I35" s="45">
        <v>2608.040507801888</v>
      </c>
      <c r="J35" s="46">
        <v>2723.4935367124071</v>
      </c>
      <c r="K35" s="48">
        <v>4.426811185069579</v>
      </c>
      <c r="L35" s="45">
        <v>327.13540499999999</v>
      </c>
      <c r="M35" s="46">
        <v>523.31572500000004</v>
      </c>
      <c r="N35" s="47">
        <v>59.969149471913653</v>
      </c>
      <c r="O35" s="45">
        <v>116.70606100000001</v>
      </c>
      <c r="P35" s="46">
        <v>186.90294</v>
      </c>
      <c r="Q35" s="47">
        <v>60.148443361480595</v>
      </c>
      <c r="R35" s="45">
        <v>2803.0712560849774</v>
      </c>
      <c r="S35" s="46">
        <v>2799.933082914587</v>
      </c>
      <c r="T35" s="47">
        <v>-0.11195481254991924</v>
      </c>
      <c r="U35" s="45">
        <v>675.52196800000002</v>
      </c>
      <c r="V35" s="46">
        <v>1153.4077649999999</v>
      </c>
      <c r="W35" s="47">
        <v>70.743191137789907</v>
      </c>
      <c r="X35" s="45">
        <v>231.57959</v>
      </c>
      <c r="Y35" s="46">
        <v>437.77137199999999</v>
      </c>
      <c r="Z35" s="47">
        <v>89.037113331101409</v>
      </c>
      <c r="AA35" s="45">
        <v>2917.0185852734257</v>
      </c>
      <c r="AB35" s="46">
        <v>2634.7263406708103</v>
      </c>
      <c r="AC35" s="47">
        <v>-9.6774235868008702</v>
      </c>
    </row>
    <row r="36" spans="1:29" s="1" customFormat="1" x14ac:dyDescent="0.2">
      <c r="A36" s="51" t="s">
        <v>66</v>
      </c>
      <c r="B36" s="49" t="s">
        <v>67</v>
      </c>
      <c r="C36" s="28">
        <v>80.401393999999996</v>
      </c>
      <c r="D36" s="29">
        <v>72.353547000000006</v>
      </c>
      <c r="E36" s="30">
        <v>-10.009586400952186</v>
      </c>
      <c r="F36" s="28">
        <v>7.7187679999999999</v>
      </c>
      <c r="G36" s="29">
        <v>7.963476</v>
      </c>
      <c r="H36" s="30">
        <v>3.1702986797893074</v>
      </c>
      <c r="I36" s="28">
        <v>10416.35064041308</v>
      </c>
      <c r="J36" s="29">
        <v>9085.6740197371109</v>
      </c>
      <c r="K36" s="31">
        <v>-12.774883129541026</v>
      </c>
      <c r="L36" s="28">
        <v>277.15192400000001</v>
      </c>
      <c r="M36" s="29">
        <v>431.82211100000001</v>
      </c>
      <c r="N36" s="30">
        <v>55.807004608779124</v>
      </c>
      <c r="O36" s="28">
        <v>43.599159999999998</v>
      </c>
      <c r="P36" s="29">
        <v>49.545948000000003</v>
      </c>
      <c r="Q36" s="30">
        <v>13.639684801266828</v>
      </c>
      <c r="R36" s="28">
        <v>6356.8179753921868</v>
      </c>
      <c r="S36" s="29">
        <v>8715.5888307960122</v>
      </c>
      <c r="T36" s="30">
        <v>37.106156956748478</v>
      </c>
      <c r="U36" s="28">
        <v>460.93690500000002</v>
      </c>
      <c r="V36" s="29">
        <v>790.30314299999998</v>
      </c>
      <c r="W36" s="30">
        <v>71.455818448731051</v>
      </c>
      <c r="X36" s="28">
        <v>86.961650000000006</v>
      </c>
      <c r="Y36" s="29">
        <v>96.575248000000002</v>
      </c>
      <c r="Z36" s="30">
        <v>11.054985732216437</v>
      </c>
      <c r="AA36" s="28">
        <v>5300.4618127645917</v>
      </c>
      <c r="AB36" s="29">
        <v>8183.2887760226085</v>
      </c>
      <c r="AC36" s="30">
        <v>54.388222481210647</v>
      </c>
    </row>
    <row r="37" spans="1:29" s="1" customFormat="1" x14ac:dyDescent="0.2">
      <c r="A37" s="49" t="s">
        <v>68</v>
      </c>
      <c r="B37" s="44" t="s">
        <v>69</v>
      </c>
      <c r="C37" s="45">
        <v>31.529489999999999</v>
      </c>
      <c r="D37" s="46">
        <v>34.988700999999999</v>
      </c>
      <c r="E37" s="47">
        <v>10.971350947953805</v>
      </c>
      <c r="F37" s="45">
        <v>4.6525109999999996</v>
      </c>
      <c r="G37" s="46">
        <v>5.5477429999999996</v>
      </c>
      <c r="H37" s="47">
        <v>19.241910443629262</v>
      </c>
      <c r="I37" s="45">
        <v>6776.8759708467114</v>
      </c>
      <c r="J37" s="46">
        <v>6306.8352301106952</v>
      </c>
      <c r="K37" s="48">
        <v>-6.9359501746538381</v>
      </c>
      <c r="L37" s="45">
        <v>149.57513900000001</v>
      </c>
      <c r="M37" s="46">
        <v>196.575863</v>
      </c>
      <c r="N37" s="47">
        <v>31.422818199754431</v>
      </c>
      <c r="O37" s="45">
        <v>25.875592000000001</v>
      </c>
      <c r="P37" s="46">
        <v>35.411306000000003</v>
      </c>
      <c r="Q37" s="47">
        <v>36.852157817297496</v>
      </c>
      <c r="R37" s="45">
        <v>5780.5494459798256</v>
      </c>
      <c r="S37" s="46">
        <v>5551.217540522227</v>
      </c>
      <c r="T37" s="47">
        <v>-3.9673028939678279</v>
      </c>
      <c r="U37" s="45">
        <v>340.08014600000001</v>
      </c>
      <c r="V37" s="46">
        <v>447.421649</v>
      </c>
      <c r="W37" s="47">
        <v>31.563590013278798</v>
      </c>
      <c r="X37" s="45">
        <v>56.217229000000003</v>
      </c>
      <c r="Y37" s="46">
        <v>74.185468999999998</v>
      </c>
      <c r="Z37" s="47">
        <v>31.962158789434447</v>
      </c>
      <c r="AA37" s="45">
        <v>6049.3936120544113</v>
      </c>
      <c r="AB37" s="46">
        <v>6031.1224695499332</v>
      </c>
      <c r="AC37" s="47">
        <v>-0.30203262799878283</v>
      </c>
    </row>
    <row r="38" spans="1:29" s="1" customFormat="1" x14ac:dyDescent="0.2">
      <c r="A38" s="51" t="s">
        <v>70</v>
      </c>
      <c r="B38" s="49" t="s">
        <v>71</v>
      </c>
      <c r="C38" s="28">
        <v>6.5843220000000002</v>
      </c>
      <c r="D38" s="29">
        <v>6.4857990000000001</v>
      </c>
      <c r="E38" s="30">
        <v>-1.4963271844846027</v>
      </c>
      <c r="F38" s="28">
        <v>2.7734559999999999</v>
      </c>
      <c r="G38" s="29">
        <v>2.5860820000000002</v>
      </c>
      <c r="H38" s="30">
        <v>-6.7559752164808025</v>
      </c>
      <c r="I38" s="28">
        <v>2374.0495612694053</v>
      </c>
      <c r="J38" s="29">
        <v>2507.9633979123632</v>
      </c>
      <c r="K38" s="31">
        <v>5.6407346682077808</v>
      </c>
      <c r="L38" s="28">
        <v>53.641137999999998</v>
      </c>
      <c r="M38" s="29">
        <v>45.849449999999997</v>
      </c>
      <c r="N38" s="30">
        <v>-14.525582958363037</v>
      </c>
      <c r="O38" s="28">
        <v>19.1568</v>
      </c>
      <c r="P38" s="29">
        <v>18.032406999999999</v>
      </c>
      <c r="Q38" s="30">
        <v>-5.8694197360728335</v>
      </c>
      <c r="R38" s="28">
        <v>2800.1095172471391</v>
      </c>
      <c r="S38" s="29">
        <v>2542.6139727214454</v>
      </c>
      <c r="T38" s="30">
        <v>-9.1959097649453536</v>
      </c>
      <c r="U38" s="28">
        <v>93.787561999999994</v>
      </c>
      <c r="V38" s="29">
        <v>88.795261999999994</v>
      </c>
      <c r="W38" s="30">
        <v>-5.3229872848171489</v>
      </c>
      <c r="X38" s="28">
        <v>34.915151999999999</v>
      </c>
      <c r="Y38" s="29">
        <v>34.925747999999999</v>
      </c>
      <c r="Z38" s="30">
        <v>3.0347855853518624E-2</v>
      </c>
      <c r="AA38" s="28">
        <v>2686.156485871807</v>
      </c>
      <c r="AB38" s="29">
        <v>2542.4011534412948</v>
      </c>
      <c r="AC38" s="30">
        <v>-5.3517110111273247</v>
      </c>
    </row>
    <row r="39" spans="1:29" s="1" customFormat="1" ht="9.75" thickBot="1" x14ac:dyDescent="0.25">
      <c r="A39" s="49" t="s">
        <v>72</v>
      </c>
      <c r="B39" s="52" t="s">
        <v>72</v>
      </c>
      <c r="C39" s="53">
        <v>542.44359499999882</v>
      </c>
      <c r="D39" s="54">
        <v>713.50201400000151</v>
      </c>
      <c r="E39" s="55">
        <v>31.534784552116069</v>
      </c>
      <c r="F39" s="56" t="s">
        <v>73</v>
      </c>
      <c r="G39" s="57" t="s">
        <v>73</v>
      </c>
      <c r="H39" s="58" t="s">
        <v>73</v>
      </c>
      <c r="I39" s="56" t="s">
        <v>73</v>
      </c>
      <c r="J39" s="57" t="s">
        <v>73</v>
      </c>
      <c r="K39" s="59" t="s">
        <v>73</v>
      </c>
      <c r="L39" s="53">
        <v>3512.8017850000178</v>
      </c>
      <c r="M39" s="54">
        <v>4295.5494380000309</v>
      </c>
      <c r="N39" s="55">
        <v>22.282716216508902</v>
      </c>
      <c r="O39" s="56" t="s">
        <v>73</v>
      </c>
      <c r="P39" s="57" t="s">
        <v>73</v>
      </c>
      <c r="Q39" s="58" t="s">
        <v>73</v>
      </c>
      <c r="R39" s="56" t="s">
        <v>73</v>
      </c>
      <c r="S39" s="57" t="s">
        <v>73</v>
      </c>
      <c r="T39" s="58" t="s">
        <v>73</v>
      </c>
      <c r="U39" s="53">
        <v>7430.428534000006</v>
      </c>
      <c r="V39" s="54">
        <v>8594.5676530000055</v>
      </c>
      <c r="W39" s="55">
        <v>15.667186807236689</v>
      </c>
      <c r="X39" s="56" t="s">
        <v>73</v>
      </c>
      <c r="Y39" s="57" t="s">
        <v>73</v>
      </c>
      <c r="Z39" s="58" t="s">
        <v>73</v>
      </c>
      <c r="AA39" s="56" t="s">
        <v>73</v>
      </c>
      <c r="AB39" s="57" t="s">
        <v>73</v>
      </c>
      <c r="AC39" s="58" t="s">
        <v>73</v>
      </c>
    </row>
    <row r="40" spans="1:29" s="1" customFormat="1" x14ac:dyDescent="0.2">
      <c r="A40" s="49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</row>
    <row r="41" spans="1:29" s="1" customFormat="1" x14ac:dyDescent="0.2">
      <c r="A41" s="51" t="s">
        <v>43</v>
      </c>
      <c r="B41" s="44" t="s">
        <v>44</v>
      </c>
      <c r="C41" s="45">
        <v>296.73888299999999</v>
      </c>
      <c r="D41" s="46">
        <v>292.10931699999998</v>
      </c>
      <c r="E41" s="47">
        <v>-1.5601480848062677</v>
      </c>
      <c r="F41" s="45">
        <v>907.60530300000005</v>
      </c>
      <c r="G41" s="46">
        <v>987.22789499999999</v>
      </c>
      <c r="H41" s="47">
        <v>8.7728213725520643</v>
      </c>
      <c r="I41" s="45">
        <v>326.94705729369235</v>
      </c>
      <c r="J41" s="46">
        <v>295.88843516217702</v>
      </c>
      <c r="K41" s="48">
        <v>-9.4995876055907651</v>
      </c>
      <c r="L41" s="45">
        <v>1964.5837859999999</v>
      </c>
      <c r="M41" s="46">
        <v>1825.12536</v>
      </c>
      <c r="N41" s="47">
        <v>-7.0986245022384598</v>
      </c>
      <c r="O41" s="45">
        <v>5613.972573</v>
      </c>
      <c r="P41" s="46">
        <v>6068.0924290000003</v>
      </c>
      <c r="Q41" s="47">
        <v>8.089100010642337</v>
      </c>
      <c r="R41" s="45">
        <v>349.94538367510472</v>
      </c>
      <c r="S41" s="46">
        <v>300.77415289153305</v>
      </c>
      <c r="T41" s="47">
        <v>-14.05111571045129</v>
      </c>
      <c r="U41" s="45">
        <v>3865.2121689999999</v>
      </c>
      <c r="V41" s="46">
        <v>3905.590467</v>
      </c>
      <c r="W41" s="47">
        <v>1.0446592899568286</v>
      </c>
      <c r="X41" s="45">
        <v>10551.857459000001</v>
      </c>
      <c r="Y41" s="46">
        <v>12412.835714999999</v>
      </c>
      <c r="Z41" s="47">
        <v>17.636499196761935</v>
      </c>
      <c r="AA41" s="45">
        <v>366.30632891114755</v>
      </c>
      <c r="AB41" s="46">
        <v>314.64127590767851</v>
      </c>
      <c r="AC41" s="47">
        <v>-14.104329880688759</v>
      </c>
    </row>
    <row r="42" spans="1:29" x14ac:dyDescent="0.2">
      <c r="A42" s="50" t="s">
        <v>75</v>
      </c>
      <c r="B42" s="39" t="s">
        <v>76</v>
      </c>
      <c r="C42" s="40">
        <v>147.986435</v>
      </c>
      <c r="D42" s="41">
        <v>119.58499999999999</v>
      </c>
      <c r="E42" s="42">
        <v>-19.191917826792714</v>
      </c>
      <c r="F42" s="40">
        <v>603.935925</v>
      </c>
      <c r="G42" s="41">
        <v>487.037464</v>
      </c>
      <c r="H42" s="42">
        <v>-19.35610321575091</v>
      </c>
      <c r="I42" s="40">
        <v>245.03664854843666</v>
      </c>
      <c r="J42" s="41">
        <v>245.53552619516759</v>
      </c>
      <c r="K42" s="43">
        <v>0.20359307462218812</v>
      </c>
      <c r="L42" s="40">
        <v>819.14618700000005</v>
      </c>
      <c r="M42" s="41">
        <v>844.68023100000005</v>
      </c>
      <c r="N42" s="42">
        <v>3.1171534953381874</v>
      </c>
      <c r="O42" s="40">
        <v>3367.0779900000002</v>
      </c>
      <c r="P42" s="41">
        <v>3580.0684230000002</v>
      </c>
      <c r="Q42" s="42">
        <v>6.325675663960495</v>
      </c>
      <c r="R42" s="40">
        <v>243.28102569432912</v>
      </c>
      <c r="S42" s="41">
        <v>235.93968918956608</v>
      </c>
      <c r="T42" s="42">
        <v>-3.0176362845440563</v>
      </c>
      <c r="U42" s="40">
        <v>1402.031238</v>
      </c>
      <c r="V42" s="41">
        <v>1663.9931280000001</v>
      </c>
      <c r="W42" s="42">
        <v>18.684454589876974</v>
      </c>
      <c r="X42" s="40">
        <v>5473.0189710000004</v>
      </c>
      <c r="Y42" s="41">
        <v>6860.6877949999998</v>
      </c>
      <c r="Z42" s="42">
        <v>25.354723441538731</v>
      </c>
      <c r="AA42" s="40">
        <v>256.17145590559295</v>
      </c>
      <c r="AB42" s="41">
        <v>242.54027842699699</v>
      </c>
      <c r="AC42" s="42">
        <v>-5.3211148878427261</v>
      </c>
    </row>
    <row r="43" spans="1:29" x14ac:dyDescent="0.2">
      <c r="A43" s="32" t="s">
        <v>77</v>
      </c>
      <c r="B43" s="33" t="s">
        <v>78</v>
      </c>
      <c r="C43" s="34">
        <v>36.130602000000003</v>
      </c>
      <c r="D43" s="35">
        <v>42.799692</v>
      </c>
      <c r="E43" s="36">
        <v>18.458286413273694</v>
      </c>
      <c r="F43" s="34">
        <v>63.984267000000003</v>
      </c>
      <c r="G43" s="35">
        <v>77.112215000000006</v>
      </c>
      <c r="H43" s="36">
        <v>20.517462519340903</v>
      </c>
      <c r="I43" s="34">
        <v>564.67947034542101</v>
      </c>
      <c r="J43" s="35">
        <v>555.03128784460409</v>
      </c>
      <c r="K43" s="37">
        <v>-1.7086122318055952</v>
      </c>
      <c r="L43" s="34">
        <v>348.87758000000002</v>
      </c>
      <c r="M43" s="35">
        <v>250.676131</v>
      </c>
      <c r="N43" s="36">
        <v>-28.14782451770046</v>
      </c>
      <c r="O43" s="34">
        <v>558.93267800000001</v>
      </c>
      <c r="P43" s="35">
        <v>455.32580899999999</v>
      </c>
      <c r="Q43" s="36">
        <v>-18.536556025088945</v>
      </c>
      <c r="R43" s="34">
        <v>624.18533346157301</v>
      </c>
      <c r="S43" s="35">
        <v>550.54232825181236</v>
      </c>
      <c r="T43" s="36">
        <v>-11.798259469083527</v>
      </c>
      <c r="U43" s="34">
        <v>848.00467300000003</v>
      </c>
      <c r="V43" s="35">
        <v>619.63346000000001</v>
      </c>
      <c r="W43" s="36">
        <v>-26.930419167631172</v>
      </c>
      <c r="X43" s="34">
        <v>1296.6992990000001</v>
      </c>
      <c r="Y43" s="35">
        <v>1077.6349949999999</v>
      </c>
      <c r="Z43" s="36">
        <v>-16.893994171890135</v>
      </c>
      <c r="AA43" s="34">
        <v>653.97172162734387</v>
      </c>
      <c r="AB43" s="35">
        <v>574.9938178279001</v>
      </c>
      <c r="AC43" s="36">
        <v>-12.076654263110198</v>
      </c>
    </row>
    <row r="44" spans="1:29" x14ac:dyDescent="0.2">
      <c r="A44" s="50" t="s">
        <v>79</v>
      </c>
      <c r="B44" s="39" t="s">
        <v>80</v>
      </c>
      <c r="C44" s="40">
        <v>52.456975999999997</v>
      </c>
      <c r="D44" s="41">
        <v>33.090156999999998</v>
      </c>
      <c r="E44" s="42">
        <v>-36.919434700162668</v>
      </c>
      <c r="F44" s="40">
        <v>77.492953</v>
      </c>
      <c r="G44" s="41">
        <v>82.646111000000005</v>
      </c>
      <c r="H44" s="42">
        <v>6.6498407926202097</v>
      </c>
      <c r="I44" s="40">
        <v>676.92575865575805</v>
      </c>
      <c r="J44" s="41">
        <v>400.38371557495299</v>
      </c>
      <c r="K44" s="43">
        <v>-40.852639974871593</v>
      </c>
      <c r="L44" s="40">
        <v>355.00893500000001</v>
      </c>
      <c r="M44" s="41">
        <v>215.51164</v>
      </c>
      <c r="N44" s="42">
        <v>-39.29402368422079</v>
      </c>
      <c r="O44" s="40">
        <v>583.570334</v>
      </c>
      <c r="P44" s="41">
        <v>513.82575599999996</v>
      </c>
      <c r="Q44" s="42">
        <v>-11.951357691873355</v>
      </c>
      <c r="R44" s="40">
        <v>608.33958533608393</v>
      </c>
      <c r="S44" s="41">
        <v>419.425529926141</v>
      </c>
      <c r="T44" s="42">
        <v>-31.054046122212362</v>
      </c>
      <c r="U44" s="40">
        <v>638.95287599999995</v>
      </c>
      <c r="V44" s="41">
        <v>532.69468199999994</v>
      </c>
      <c r="W44" s="42">
        <v>-16.630051759873442</v>
      </c>
      <c r="X44" s="40">
        <v>1090.2764139999999</v>
      </c>
      <c r="Y44" s="41">
        <v>998.44365000000005</v>
      </c>
      <c r="Z44" s="42">
        <v>-8.4228882529967191</v>
      </c>
      <c r="AA44" s="40">
        <v>586.04668302032997</v>
      </c>
      <c r="AB44" s="41">
        <v>533.52503368617738</v>
      </c>
      <c r="AC44" s="42">
        <v>-8.9620248447563675</v>
      </c>
    </row>
    <row r="45" spans="1:29" s="1" customFormat="1" x14ac:dyDescent="0.2">
      <c r="A45" s="51" t="s">
        <v>81</v>
      </c>
      <c r="B45" s="44" t="s">
        <v>82</v>
      </c>
      <c r="C45" s="45">
        <v>177.20874800000001</v>
      </c>
      <c r="D45" s="46">
        <v>146.16108800000001</v>
      </c>
      <c r="E45" s="47">
        <v>-17.520387876110956</v>
      </c>
      <c r="F45" s="45">
        <v>88.893820000000005</v>
      </c>
      <c r="G45" s="46">
        <v>69.743575000000007</v>
      </c>
      <c r="H45" s="47">
        <v>-21.542830536475989</v>
      </c>
      <c r="I45" s="45">
        <v>1993.4878262628381</v>
      </c>
      <c r="J45" s="46">
        <v>2095.6925136114687</v>
      </c>
      <c r="K45" s="48">
        <v>5.1269280906637071</v>
      </c>
      <c r="L45" s="45">
        <v>875.58844099999999</v>
      </c>
      <c r="M45" s="46">
        <v>879.39944700000001</v>
      </c>
      <c r="N45" s="47">
        <v>0.43525083492965688</v>
      </c>
      <c r="O45" s="45">
        <v>418.53294599999998</v>
      </c>
      <c r="P45" s="46">
        <v>410.55842999999999</v>
      </c>
      <c r="Q45" s="47">
        <v>-1.9053496448043106</v>
      </c>
      <c r="R45" s="45">
        <v>2092.0418556488025</v>
      </c>
      <c r="S45" s="46">
        <v>2141.9592991915915</v>
      </c>
      <c r="T45" s="47">
        <v>2.3860633288958821</v>
      </c>
      <c r="U45" s="45">
        <v>1539.0875129999999</v>
      </c>
      <c r="V45" s="46">
        <v>1725.71433</v>
      </c>
      <c r="W45" s="47">
        <v>12.125809313872328</v>
      </c>
      <c r="X45" s="45">
        <v>732.45344799999998</v>
      </c>
      <c r="Y45" s="46">
        <v>837.13496399999997</v>
      </c>
      <c r="Z45" s="47">
        <v>14.291900227357512</v>
      </c>
      <c r="AA45" s="45">
        <v>2101.2769032660763</v>
      </c>
      <c r="AB45" s="46">
        <v>2061.4529367572804</v>
      </c>
      <c r="AC45" s="47">
        <v>-1.8952269663696564</v>
      </c>
    </row>
    <row r="46" spans="1:29" x14ac:dyDescent="0.2">
      <c r="A46" s="50" t="s">
        <v>83</v>
      </c>
      <c r="B46" s="39" t="s">
        <v>84</v>
      </c>
      <c r="C46" s="40">
        <v>69.107373999999993</v>
      </c>
      <c r="D46" s="41">
        <v>66.012535</v>
      </c>
      <c r="E46" s="42">
        <v>-4.4783050214004527</v>
      </c>
      <c r="F46" s="40">
        <v>66.316445000000002</v>
      </c>
      <c r="G46" s="41">
        <v>48.129007999999999</v>
      </c>
      <c r="H46" s="42">
        <v>-27.425229141881779</v>
      </c>
      <c r="I46" s="40">
        <v>1042.0850212944918</v>
      </c>
      <c r="J46" s="41">
        <v>1371.5748099358291</v>
      </c>
      <c r="K46" s="43">
        <v>31.618321145432148</v>
      </c>
      <c r="L46" s="40">
        <v>279.82248099999998</v>
      </c>
      <c r="M46" s="41">
        <v>412.59872799999999</v>
      </c>
      <c r="N46" s="42">
        <v>47.450171453522351</v>
      </c>
      <c r="O46" s="40">
        <v>287.33313900000002</v>
      </c>
      <c r="P46" s="41">
        <v>283.014207</v>
      </c>
      <c r="Q46" s="42">
        <v>-1.503109601291075</v>
      </c>
      <c r="R46" s="40">
        <v>973.86080134669044</v>
      </c>
      <c r="S46" s="41">
        <v>1457.872848058119</v>
      </c>
      <c r="T46" s="42">
        <v>49.700331509607842</v>
      </c>
      <c r="U46" s="40">
        <v>472.21646099999998</v>
      </c>
      <c r="V46" s="41">
        <v>753.707988</v>
      </c>
      <c r="W46" s="42">
        <v>59.610697688067262</v>
      </c>
      <c r="X46" s="40">
        <v>486.63900899999999</v>
      </c>
      <c r="Y46" s="41">
        <v>592.00597300000004</v>
      </c>
      <c r="Z46" s="42">
        <v>21.651976527019446</v>
      </c>
      <c r="AA46" s="40">
        <v>970.36294309895732</v>
      </c>
      <c r="AB46" s="41">
        <v>1273.1425397290711</v>
      </c>
      <c r="AC46" s="42">
        <v>31.202716342727911</v>
      </c>
    </row>
    <row r="47" spans="1:29" s="1" customFormat="1" x14ac:dyDescent="0.2">
      <c r="A47" s="49" t="s">
        <v>68</v>
      </c>
      <c r="B47" s="44" t="s">
        <v>69</v>
      </c>
      <c r="C47" s="45">
        <v>87.770289000000005</v>
      </c>
      <c r="D47" s="46">
        <v>102.020032</v>
      </c>
      <c r="E47" s="47">
        <v>16.235269545483668</v>
      </c>
      <c r="F47" s="45">
        <v>16.971710999999999</v>
      </c>
      <c r="G47" s="46">
        <v>20.833120999999998</v>
      </c>
      <c r="H47" s="47">
        <v>22.752037198842245</v>
      </c>
      <c r="I47" s="45">
        <v>5171.563963114857</v>
      </c>
      <c r="J47" s="46">
        <v>4897.0114463406617</v>
      </c>
      <c r="K47" s="48">
        <v>-5.3088875769957795</v>
      </c>
      <c r="L47" s="45">
        <v>822.58967700000005</v>
      </c>
      <c r="M47" s="46">
        <v>792.50538800000004</v>
      </c>
      <c r="N47" s="47">
        <v>-3.6572655652229891</v>
      </c>
      <c r="O47" s="45">
        <v>149.072261</v>
      </c>
      <c r="P47" s="46">
        <v>153.05422300000001</v>
      </c>
      <c r="Q47" s="47">
        <v>2.6711622761259379</v>
      </c>
      <c r="R47" s="45">
        <v>5518.0599762956581</v>
      </c>
      <c r="S47" s="46">
        <v>5177.9387230628718</v>
      </c>
      <c r="T47" s="47">
        <v>-6.1637831899955859</v>
      </c>
      <c r="U47" s="45">
        <v>1499.7426720000001</v>
      </c>
      <c r="V47" s="46">
        <v>1541.5069639999999</v>
      </c>
      <c r="W47" s="47">
        <v>2.7847638651439244</v>
      </c>
      <c r="X47" s="45">
        <v>276.78501999999997</v>
      </c>
      <c r="Y47" s="46">
        <v>295.616221</v>
      </c>
      <c r="Z47" s="47">
        <v>6.8035477498023633</v>
      </c>
      <c r="AA47" s="45">
        <v>5418.4387290901805</v>
      </c>
      <c r="AB47" s="46">
        <v>5214.5547317581058</v>
      </c>
      <c r="AC47" s="47">
        <v>-3.762781264600723</v>
      </c>
    </row>
    <row r="48" spans="1:29" x14ac:dyDescent="0.2">
      <c r="A48" s="50" t="s">
        <v>85</v>
      </c>
      <c r="B48" s="39" t="s">
        <v>86</v>
      </c>
      <c r="C48" s="40">
        <v>53.437246999999999</v>
      </c>
      <c r="D48" s="41">
        <v>63.766933000000002</v>
      </c>
      <c r="E48" s="42">
        <v>19.330498070007241</v>
      </c>
      <c r="F48" s="40">
        <v>7.6106020000000001</v>
      </c>
      <c r="G48" s="41">
        <v>9.6224129999999999</v>
      </c>
      <c r="H48" s="42">
        <v>26.43432148994258</v>
      </c>
      <c r="I48" s="40">
        <v>7021.4218270775427</v>
      </c>
      <c r="J48" s="41">
        <v>6626.9170737111372</v>
      </c>
      <c r="K48" s="43">
        <v>-5.6185878456273652</v>
      </c>
      <c r="L48" s="40">
        <v>463.53751999999997</v>
      </c>
      <c r="M48" s="41">
        <v>451.33650299999999</v>
      </c>
      <c r="N48" s="42">
        <v>-2.6321530563480522</v>
      </c>
      <c r="O48" s="40">
        <v>57.505223999999998</v>
      </c>
      <c r="P48" s="41">
        <v>59.794241999999997</v>
      </c>
      <c r="Q48" s="42">
        <v>3.9805392289229191</v>
      </c>
      <c r="R48" s="40">
        <v>8060.7897466845789</v>
      </c>
      <c r="S48" s="41">
        <v>7548.1599549334533</v>
      </c>
      <c r="T48" s="42">
        <v>-6.3595479830245054</v>
      </c>
      <c r="U48" s="40">
        <v>868.10007099999996</v>
      </c>
      <c r="V48" s="41">
        <v>897.05968299999995</v>
      </c>
      <c r="W48" s="42">
        <v>3.3359762275609883</v>
      </c>
      <c r="X48" s="40">
        <v>118.795451</v>
      </c>
      <c r="Y48" s="41">
        <v>122.853041</v>
      </c>
      <c r="Z48" s="42">
        <v>3.4156105859642683</v>
      </c>
      <c r="AA48" s="40">
        <v>7307.5194689062628</v>
      </c>
      <c r="AB48" s="41">
        <v>7301.8923723670778</v>
      </c>
      <c r="AC48" s="42">
        <v>-7.7004194968322004E-2</v>
      </c>
    </row>
    <row r="49" spans="1:29" s="1" customFormat="1" x14ac:dyDescent="0.2">
      <c r="A49" s="51" t="s">
        <v>35</v>
      </c>
      <c r="B49" s="44" t="s">
        <v>87</v>
      </c>
      <c r="C49" s="45">
        <v>130.51652999999999</v>
      </c>
      <c r="D49" s="46">
        <v>147.651117</v>
      </c>
      <c r="E49" s="47">
        <v>13.128288807555656</v>
      </c>
      <c r="F49" s="45">
        <v>102.017667</v>
      </c>
      <c r="G49" s="46">
        <v>107.016755</v>
      </c>
      <c r="H49" s="47">
        <v>4.9002179200980933</v>
      </c>
      <c r="I49" s="45">
        <v>1279.3522321971936</v>
      </c>
      <c r="J49" s="46">
        <v>1379.7009356151752</v>
      </c>
      <c r="K49" s="48">
        <v>7.8437119108034858</v>
      </c>
      <c r="L49" s="45">
        <v>750.96293100000003</v>
      </c>
      <c r="M49" s="46">
        <v>931.95352800000001</v>
      </c>
      <c r="N49" s="47">
        <v>24.101135958733487</v>
      </c>
      <c r="O49" s="45">
        <v>567.29374099999995</v>
      </c>
      <c r="P49" s="46">
        <v>675.10093400000005</v>
      </c>
      <c r="Q49" s="47">
        <v>19.003769160217132</v>
      </c>
      <c r="R49" s="45">
        <v>1323.7638223828035</v>
      </c>
      <c r="S49" s="46">
        <v>1380.4654697752201</v>
      </c>
      <c r="T49" s="47">
        <v>4.283365841676523</v>
      </c>
      <c r="U49" s="45">
        <v>1489.493604</v>
      </c>
      <c r="V49" s="46">
        <v>1787.8538779999999</v>
      </c>
      <c r="W49" s="47">
        <v>20.030987256256783</v>
      </c>
      <c r="X49" s="45">
        <v>1118.2032489999999</v>
      </c>
      <c r="Y49" s="46">
        <v>1330.9798169999999</v>
      </c>
      <c r="Z49" s="47">
        <v>19.028434069591938</v>
      </c>
      <c r="AA49" s="45">
        <v>1332.0419211194762</v>
      </c>
      <c r="AB49" s="46">
        <v>1343.261449320685</v>
      </c>
      <c r="AC49" s="47">
        <v>0.84228041350076222</v>
      </c>
    </row>
    <row r="50" spans="1:29" x14ac:dyDescent="0.2">
      <c r="A50" s="50" t="s">
        <v>41</v>
      </c>
      <c r="B50" s="39" t="s">
        <v>42</v>
      </c>
      <c r="C50" s="40">
        <v>78.517142000000007</v>
      </c>
      <c r="D50" s="41">
        <v>81.758038999999997</v>
      </c>
      <c r="E50" s="42">
        <v>4.1276298620242624</v>
      </c>
      <c r="F50" s="40">
        <v>56.467140000000001</v>
      </c>
      <c r="G50" s="41">
        <v>55.484307999999999</v>
      </c>
      <c r="H50" s="42">
        <v>-1.7405379482651306</v>
      </c>
      <c r="I50" s="40">
        <v>1390.4926298728783</v>
      </c>
      <c r="J50" s="41">
        <v>1473.5344450903128</v>
      </c>
      <c r="K50" s="43">
        <v>5.9721147335406233</v>
      </c>
      <c r="L50" s="40">
        <v>460.082942</v>
      </c>
      <c r="M50" s="41">
        <v>499.40694000000002</v>
      </c>
      <c r="N50" s="42">
        <v>8.5471540911855826</v>
      </c>
      <c r="O50" s="40">
        <v>316.60781400000002</v>
      </c>
      <c r="P50" s="41">
        <v>343.45587599999999</v>
      </c>
      <c r="Q50" s="42">
        <v>8.479911364411219</v>
      </c>
      <c r="R50" s="40">
        <v>1453.1635722673605</v>
      </c>
      <c r="S50" s="41">
        <v>1454.0643351811516</v>
      </c>
      <c r="T50" s="42">
        <v>6.19863400777243E-2</v>
      </c>
      <c r="U50" s="40">
        <v>907.48461699999996</v>
      </c>
      <c r="V50" s="41">
        <v>1005.551269</v>
      </c>
      <c r="W50" s="42">
        <v>10.806425823965249</v>
      </c>
      <c r="X50" s="40">
        <v>615.64618900000005</v>
      </c>
      <c r="Y50" s="41">
        <v>706.968614</v>
      </c>
      <c r="Z50" s="42">
        <v>14.833588939831799</v>
      </c>
      <c r="AA50" s="40">
        <v>1474.0359531406114</v>
      </c>
      <c r="AB50" s="41">
        <v>1422.3421649663219</v>
      </c>
      <c r="AC50" s="42">
        <v>-3.5069557200521184</v>
      </c>
    </row>
    <row r="51" spans="1:29" x14ac:dyDescent="0.2">
      <c r="A51" s="32" t="s">
        <v>88</v>
      </c>
      <c r="B51" s="33" t="s">
        <v>89</v>
      </c>
      <c r="C51" s="34">
        <v>18.304739000000001</v>
      </c>
      <c r="D51" s="35">
        <v>32.895893999999998</v>
      </c>
      <c r="E51" s="36">
        <v>79.712444957559867</v>
      </c>
      <c r="F51" s="34">
        <v>9.6030040000000003</v>
      </c>
      <c r="G51" s="35">
        <v>15.391183</v>
      </c>
      <c r="H51" s="36">
        <v>60.274670301084953</v>
      </c>
      <c r="I51" s="34">
        <v>1906.1471806114005</v>
      </c>
      <c r="J51" s="35">
        <v>2137.3206984804224</v>
      </c>
      <c r="K51" s="37">
        <v>12.127789512815724</v>
      </c>
      <c r="L51" s="34">
        <v>113.398203</v>
      </c>
      <c r="M51" s="35">
        <v>219.43070700000001</v>
      </c>
      <c r="N51" s="36">
        <v>93.504571672974407</v>
      </c>
      <c r="O51" s="34">
        <v>66.917814000000007</v>
      </c>
      <c r="P51" s="35">
        <v>101.51993</v>
      </c>
      <c r="Q51" s="36">
        <v>51.708377682510665</v>
      </c>
      <c r="R51" s="34">
        <v>1694.5891717263803</v>
      </c>
      <c r="S51" s="35">
        <v>2161.4544749981605</v>
      </c>
      <c r="T51" s="36">
        <v>27.550353269173566</v>
      </c>
      <c r="U51" s="34">
        <v>230.03950499999999</v>
      </c>
      <c r="V51" s="35">
        <v>386.26808699999998</v>
      </c>
      <c r="W51" s="36">
        <v>67.913805500494348</v>
      </c>
      <c r="X51" s="34">
        <v>145.26563300000001</v>
      </c>
      <c r="Y51" s="35">
        <v>186.02215699999999</v>
      </c>
      <c r="Z51" s="36">
        <v>28.056549342265956</v>
      </c>
      <c r="AA51" s="34">
        <v>1583.5783058199318</v>
      </c>
      <c r="AB51" s="35">
        <v>2076.462789322457</v>
      </c>
      <c r="AC51" s="36">
        <v>31.124730724782413</v>
      </c>
    </row>
    <row r="52" spans="1:29" s="1" customFormat="1" x14ac:dyDescent="0.2">
      <c r="A52" s="49" t="s">
        <v>90</v>
      </c>
      <c r="B52" s="49" t="s">
        <v>91</v>
      </c>
      <c r="C52" s="28">
        <v>105.223392</v>
      </c>
      <c r="D52" s="29">
        <v>105.930583</v>
      </c>
      <c r="E52" s="30">
        <v>0.67208534771432404</v>
      </c>
      <c r="F52" s="28">
        <v>101.740514</v>
      </c>
      <c r="G52" s="29">
        <v>94.333101999999997</v>
      </c>
      <c r="H52" s="30">
        <v>-7.2806905614807516</v>
      </c>
      <c r="I52" s="28">
        <v>1034.2329507004458</v>
      </c>
      <c r="J52" s="29">
        <v>1122.9417961894226</v>
      </c>
      <c r="K52" s="31">
        <v>8.5772596424140026</v>
      </c>
      <c r="L52" s="28">
        <v>669.43302400000005</v>
      </c>
      <c r="M52" s="29">
        <v>623.33328900000004</v>
      </c>
      <c r="N52" s="30">
        <v>-6.8863849477494572</v>
      </c>
      <c r="O52" s="28">
        <v>715.82184800000005</v>
      </c>
      <c r="P52" s="29">
        <v>568.79005500000005</v>
      </c>
      <c r="Q52" s="30">
        <v>-20.540277362419921</v>
      </c>
      <c r="R52" s="28">
        <v>935.19501517086974</v>
      </c>
      <c r="S52" s="29">
        <v>1095.8934382212431</v>
      </c>
      <c r="T52" s="30">
        <v>17.183413132394865</v>
      </c>
      <c r="U52" s="28">
        <v>1109.5218219999999</v>
      </c>
      <c r="V52" s="29">
        <v>1149.0807219999999</v>
      </c>
      <c r="W52" s="30">
        <v>3.565400807411967</v>
      </c>
      <c r="X52" s="28">
        <v>1103.499317</v>
      </c>
      <c r="Y52" s="29">
        <v>959.332311</v>
      </c>
      <c r="Z52" s="30">
        <v>-13.064530605414049</v>
      </c>
      <c r="AA52" s="28">
        <v>1005.4576427073582</v>
      </c>
      <c r="AB52" s="29">
        <v>1197.7921610940091</v>
      </c>
      <c r="AC52" s="30">
        <v>19.129052305849402</v>
      </c>
    </row>
    <row r="53" spans="1:29" x14ac:dyDescent="0.2">
      <c r="A53" s="32" t="s">
        <v>92</v>
      </c>
      <c r="B53" s="33" t="s">
        <v>93</v>
      </c>
      <c r="C53" s="34">
        <v>81.204758999999996</v>
      </c>
      <c r="D53" s="35">
        <v>44.955615000000002</v>
      </c>
      <c r="E53" s="36">
        <v>-44.639186725497204</v>
      </c>
      <c r="F53" s="34">
        <v>7.7820220000000004</v>
      </c>
      <c r="G53" s="35">
        <v>6.7466169999999996</v>
      </c>
      <c r="H53" s="36">
        <v>-13.305089602676535</v>
      </c>
      <c r="I53" s="34">
        <v>10434.917685917619</v>
      </c>
      <c r="J53" s="35">
        <v>6663.4307238724241</v>
      </c>
      <c r="K53" s="37">
        <v>-36.142948852725333</v>
      </c>
      <c r="L53" s="34">
        <v>439.21123799999998</v>
      </c>
      <c r="M53" s="35">
        <v>262.93796400000002</v>
      </c>
      <c r="N53" s="36">
        <v>-40.134053673735906</v>
      </c>
      <c r="O53" s="34">
        <v>43.096786999999999</v>
      </c>
      <c r="P53" s="35">
        <v>36.741337000000001</v>
      </c>
      <c r="Q53" s="36">
        <v>-14.746923013077517</v>
      </c>
      <c r="R53" s="34">
        <v>10191.275697652356</v>
      </c>
      <c r="S53" s="35">
        <v>7156.4615081917136</v>
      </c>
      <c r="T53" s="36">
        <v>-29.778550590675678</v>
      </c>
      <c r="U53" s="34">
        <v>766.24176899999998</v>
      </c>
      <c r="V53" s="35">
        <v>607.49833599999999</v>
      </c>
      <c r="W53" s="36">
        <v>-20.717146913978791</v>
      </c>
      <c r="X53" s="34">
        <v>82.707859999999997</v>
      </c>
      <c r="Y53" s="35">
        <v>71.750823999999994</v>
      </c>
      <c r="Z53" s="36">
        <v>-13.247877529414986</v>
      </c>
      <c r="AA53" s="34">
        <v>9264.4371284663866</v>
      </c>
      <c r="AB53" s="35">
        <v>8466.7785278674983</v>
      </c>
      <c r="AC53" s="36">
        <v>-8.6098981464072022</v>
      </c>
    </row>
    <row r="54" spans="1:29" s="1" customFormat="1" x14ac:dyDescent="0.2">
      <c r="A54" s="49" t="s">
        <v>70</v>
      </c>
      <c r="B54" s="49" t="s">
        <v>94</v>
      </c>
      <c r="C54" s="28">
        <v>83.805938999999995</v>
      </c>
      <c r="D54" s="29">
        <v>78.705702000000002</v>
      </c>
      <c r="E54" s="30">
        <v>-6.0857703652720812</v>
      </c>
      <c r="F54" s="28">
        <v>21.315138999999999</v>
      </c>
      <c r="G54" s="29">
        <v>18.786892999999999</v>
      </c>
      <c r="H54" s="30">
        <v>-11.861269119568018</v>
      </c>
      <c r="I54" s="28">
        <v>3931.756626123808</v>
      </c>
      <c r="J54" s="29">
        <v>4189.3942761051549</v>
      </c>
      <c r="K54" s="31">
        <v>6.5527364605815874</v>
      </c>
      <c r="L54" s="28">
        <v>491.32991299999998</v>
      </c>
      <c r="M54" s="29">
        <v>523.15089399999999</v>
      </c>
      <c r="N54" s="30">
        <v>6.4764998340331115</v>
      </c>
      <c r="O54" s="28">
        <v>131.352611</v>
      </c>
      <c r="P54" s="29">
        <v>130.02425099999999</v>
      </c>
      <c r="Q54" s="30">
        <v>-1.011293182440054</v>
      </c>
      <c r="R54" s="28">
        <v>3740.5416554681201</v>
      </c>
      <c r="S54" s="29">
        <v>4023.4870801140009</v>
      </c>
      <c r="T54" s="30">
        <v>7.5642901672343665</v>
      </c>
      <c r="U54" s="28">
        <v>1028.026924</v>
      </c>
      <c r="V54" s="29">
        <v>1082.736472</v>
      </c>
      <c r="W54" s="30">
        <v>5.3218010854353848</v>
      </c>
      <c r="X54" s="28">
        <v>272.37061899999998</v>
      </c>
      <c r="Y54" s="29">
        <v>274.66112600000002</v>
      </c>
      <c r="Z54" s="30">
        <v>0.84095230550547129</v>
      </c>
      <c r="AA54" s="28">
        <v>3774.3679100718277</v>
      </c>
      <c r="AB54" s="29">
        <v>3942.0812394106324</v>
      </c>
      <c r="AC54" s="30">
        <v>4.4434812221475495</v>
      </c>
    </row>
    <row r="55" spans="1:29" s="1" customFormat="1" x14ac:dyDescent="0.2">
      <c r="A55" s="50" t="s">
        <v>95</v>
      </c>
      <c r="B55" s="33" t="s">
        <v>96</v>
      </c>
      <c r="C55" s="34">
        <v>51.549263000000003</v>
      </c>
      <c r="D55" s="35">
        <v>51.463762000000003</v>
      </c>
      <c r="E55" s="36">
        <v>-0.165862701082653</v>
      </c>
      <c r="F55" s="34">
        <v>14.475771</v>
      </c>
      <c r="G55" s="35">
        <v>12.960713999999999</v>
      </c>
      <c r="H55" s="36">
        <v>-10.466157553887811</v>
      </c>
      <c r="I55" s="34">
        <v>3561.0720147479537</v>
      </c>
      <c r="J55" s="35">
        <v>3970.750531182156</v>
      </c>
      <c r="K55" s="37">
        <v>11.504359213673432</v>
      </c>
      <c r="L55" s="34">
        <v>306.00776400000001</v>
      </c>
      <c r="M55" s="35">
        <v>341.16701999999998</v>
      </c>
      <c r="N55" s="36">
        <v>11.489661419178887</v>
      </c>
      <c r="O55" s="34">
        <v>89.36045</v>
      </c>
      <c r="P55" s="35">
        <v>90.344226000000006</v>
      </c>
      <c r="Q55" s="36">
        <v>1.1009076162888709</v>
      </c>
      <c r="R55" s="34">
        <v>3424.4205797978861</v>
      </c>
      <c r="S55" s="35">
        <v>3776.3013211270409</v>
      </c>
      <c r="T55" s="36">
        <v>10.275628624738697</v>
      </c>
      <c r="U55" s="34">
        <v>665.48200099999997</v>
      </c>
      <c r="V55" s="35">
        <v>686.27534400000002</v>
      </c>
      <c r="W55" s="36">
        <v>3.1245537773755716</v>
      </c>
      <c r="X55" s="34">
        <v>190.49046799999999</v>
      </c>
      <c r="Y55" s="35">
        <v>187.05830800000001</v>
      </c>
      <c r="Z55" s="36">
        <v>-1.8017489463042269</v>
      </c>
      <c r="AA55" s="34">
        <v>3493.5186415731832</v>
      </c>
      <c r="AB55" s="35">
        <v>3668.7776733231221</v>
      </c>
      <c r="AC55" s="36">
        <v>5.0166908990935566</v>
      </c>
    </row>
    <row r="56" spans="1:29" s="1" customFormat="1" x14ac:dyDescent="0.2">
      <c r="A56" s="49" t="s">
        <v>53</v>
      </c>
      <c r="B56" s="49" t="s">
        <v>54</v>
      </c>
      <c r="C56" s="28">
        <v>77.376273999999995</v>
      </c>
      <c r="D56" s="29">
        <v>82.610596999999999</v>
      </c>
      <c r="E56" s="30">
        <v>6.764764868362616</v>
      </c>
      <c r="F56" s="28">
        <v>8.6524300000000007</v>
      </c>
      <c r="G56" s="29">
        <v>9.5303789999999999</v>
      </c>
      <c r="H56" s="30">
        <v>10.146848919898787</v>
      </c>
      <c r="I56" s="28">
        <v>8942.7217556224077</v>
      </c>
      <c r="J56" s="29">
        <v>8668.1334498869364</v>
      </c>
      <c r="K56" s="31">
        <v>-3.0705227473149743</v>
      </c>
      <c r="L56" s="28">
        <v>465.78601500000002</v>
      </c>
      <c r="M56" s="29">
        <v>500.80065200000001</v>
      </c>
      <c r="N56" s="30">
        <v>7.5173225198699845</v>
      </c>
      <c r="O56" s="28">
        <v>52.767688999999997</v>
      </c>
      <c r="P56" s="29">
        <v>56.082909999999998</v>
      </c>
      <c r="Q56" s="30">
        <v>6.2826723376117499</v>
      </c>
      <c r="R56" s="28">
        <v>8827.1065841068012</v>
      </c>
      <c r="S56" s="29">
        <v>8929.6481227525455</v>
      </c>
      <c r="T56" s="30">
        <v>1.1616664834473767</v>
      </c>
      <c r="U56" s="28">
        <v>893.15643899999998</v>
      </c>
      <c r="V56" s="29">
        <v>1070.966263</v>
      </c>
      <c r="W56" s="30">
        <v>19.908026884862441</v>
      </c>
      <c r="X56" s="28">
        <v>99.098500999999999</v>
      </c>
      <c r="Y56" s="29">
        <v>122.30379600000001</v>
      </c>
      <c r="Z56" s="30">
        <v>23.416393553722891</v>
      </c>
      <c r="AA56" s="28">
        <v>9012.8148255239503</v>
      </c>
      <c r="AB56" s="29">
        <v>8756.6068922341547</v>
      </c>
      <c r="AC56" s="30">
        <v>-2.842707170286296</v>
      </c>
    </row>
    <row r="57" spans="1:29" s="1" customFormat="1" x14ac:dyDescent="0.2">
      <c r="A57" s="51" t="s">
        <v>29</v>
      </c>
      <c r="B57" s="44" t="s">
        <v>97</v>
      </c>
      <c r="C57" s="45">
        <v>7.136838</v>
      </c>
      <c r="D57" s="46">
        <v>6.6911889999999996</v>
      </c>
      <c r="E57" s="47">
        <v>-6.2443479871618246</v>
      </c>
      <c r="F57" s="45">
        <v>5.8962209999999997</v>
      </c>
      <c r="G57" s="46">
        <v>5.0475690000000002</v>
      </c>
      <c r="H57" s="47">
        <v>-14.393151138670001</v>
      </c>
      <c r="I57" s="45">
        <v>1210.4088364394754</v>
      </c>
      <c r="J57" s="46">
        <v>1325.6260588017717</v>
      </c>
      <c r="K57" s="48">
        <v>9.5188682446517792</v>
      </c>
      <c r="L57" s="45">
        <v>91.795693</v>
      </c>
      <c r="M57" s="46">
        <v>120.636314</v>
      </c>
      <c r="N57" s="47">
        <v>31.418272532677548</v>
      </c>
      <c r="O57" s="45">
        <v>118.091942</v>
      </c>
      <c r="P57" s="46">
        <v>152.797177</v>
      </c>
      <c r="Q57" s="47">
        <v>29.388317621197224</v>
      </c>
      <c r="R57" s="45">
        <v>777.32393460004232</v>
      </c>
      <c r="S57" s="46">
        <v>789.51925924652392</v>
      </c>
      <c r="T57" s="47">
        <v>1.5688857763985542</v>
      </c>
      <c r="U57" s="45">
        <v>138.97330299999999</v>
      </c>
      <c r="V57" s="46">
        <v>204.81554399999999</v>
      </c>
      <c r="W57" s="47">
        <v>47.377618275360419</v>
      </c>
      <c r="X57" s="45">
        <v>152.867762</v>
      </c>
      <c r="Y57" s="46">
        <v>255.19853599999999</v>
      </c>
      <c r="Z57" s="47">
        <v>66.94071572788512</v>
      </c>
      <c r="AA57" s="45">
        <v>909.10798445521812</v>
      </c>
      <c r="AB57" s="46">
        <v>802.57335018567653</v>
      </c>
      <c r="AC57" s="47">
        <v>-11.718589660543167</v>
      </c>
    </row>
    <row r="58" spans="1:29" x14ac:dyDescent="0.2">
      <c r="A58" s="50" t="s">
        <v>33</v>
      </c>
      <c r="B58" s="39" t="s">
        <v>34</v>
      </c>
      <c r="C58" s="40">
        <v>0.105047</v>
      </c>
      <c r="D58" s="41">
        <v>8.6318000000000006E-2</v>
      </c>
      <c r="E58" s="42">
        <v>-17.829162184545964</v>
      </c>
      <c r="F58" s="40">
        <v>0.12070699999999999</v>
      </c>
      <c r="G58" s="41">
        <v>7.2870000000000001E-3</v>
      </c>
      <c r="H58" s="42">
        <v>-93.963067593428718</v>
      </c>
      <c r="I58" s="40">
        <v>870.26435915067066</v>
      </c>
      <c r="J58" s="41">
        <v>11845.478248936462</v>
      </c>
      <c r="K58" s="43">
        <v>1261.1356278564581</v>
      </c>
      <c r="L58" s="40">
        <v>53.312998999999998</v>
      </c>
      <c r="M58" s="41">
        <v>72.784610999999998</v>
      </c>
      <c r="N58" s="42">
        <v>36.523197653915517</v>
      </c>
      <c r="O58" s="40">
        <v>87.464298999999997</v>
      </c>
      <c r="P58" s="41">
        <v>118.558937</v>
      </c>
      <c r="Q58" s="42">
        <v>35.551234452813716</v>
      </c>
      <c r="R58" s="40">
        <v>609.54011647655238</v>
      </c>
      <c r="S58" s="41">
        <v>613.91079273931075</v>
      </c>
      <c r="T58" s="42">
        <v>0.71704489083066481</v>
      </c>
      <c r="U58" s="40">
        <v>62.441412999999997</v>
      </c>
      <c r="V58" s="41">
        <v>113.677808</v>
      </c>
      <c r="W58" s="42">
        <v>82.055149841019784</v>
      </c>
      <c r="X58" s="40">
        <v>98.810271</v>
      </c>
      <c r="Y58" s="41">
        <v>184.75093100000001</v>
      </c>
      <c r="Z58" s="42">
        <v>86.975431936625284</v>
      </c>
      <c r="AA58" s="40">
        <v>631.9324131800023</v>
      </c>
      <c r="AB58" s="41">
        <v>615.30303195062106</v>
      </c>
      <c r="AC58" s="42">
        <v>-2.631512624221799</v>
      </c>
    </row>
    <row r="59" spans="1:29" s="1" customFormat="1" ht="9.75" thickBot="1" x14ac:dyDescent="0.25">
      <c r="A59" s="60" t="s">
        <v>72</v>
      </c>
      <c r="B59" s="61" t="s">
        <v>72</v>
      </c>
      <c r="C59" s="53">
        <v>782.62806299999988</v>
      </c>
      <c r="D59" s="54">
        <v>778.62559699999997</v>
      </c>
      <c r="E59" s="55">
        <v>-0.5114135550746135</v>
      </c>
      <c r="F59" s="53" t="s">
        <v>73</v>
      </c>
      <c r="G59" s="54" t="s">
        <v>73</v>
      </c>
      <c r="H59" s="55" t="s">
        <v>73</v>
      </c>
      <c r="I59" s="53" t="s">
        <v>73</v>
      </c>
      <c r="J59" s="54" t="s">
        <v>73</v>
      </c>
      <c r="K59" s="62" t="s">
        <v>73</v>
      </c>
      <c r="L59" s="53">
        <v>4602.6670220000005</v>
      </c>
      <c r="M59" s="54">
        <v>5137.3340849999995</v>
      </c>
      <c r="N59" s="55">
        <v>11.616461943572665</v>
      </c>
      <c r="O59" s="53" t="s">
        <v>73</v>
      </c>
      <c r="P59" s="54" t="s">
        <v>73</v>
      </c>
      <c r="Q59" s="55" t="s">
        <v>73</v>
      </c>
      <c r="R59" s="53" t="s">
        <v>73</v>
      </c>
      <c r="S59" s="54" t="s">
        <v>73</v>
      </c>
      <c r="T59" s="55" t="s">
        <v>73</v>
      </c>
      <c r="U59" s="53">
        <v>8369.6446410000008</v>
      </c>
      <c r="V59" s="54">
        <v>9841.3634519999996</v>
      </c>
      <c r="W59" s="55">
        <v>17.584005942027183</v>
      </c>
      <c r="X59" s="53" t="s">
        <v>73</v>
      </c>
      <c r="Y59" s="54" t="s">
        <v>73</v>
      </c>
      <c r="Z59" s="55" t="s">
        <v>73</v>
      </c>
      <c r="AA59" s="53" t="s">
        <v>73</v>
      </c>
      <c r="AB59" s="54" t="s">
        <v>73</v>
      </c>
      <c r="AC59" s="55" t="s">
        <v>73</v>
      </c>
    </row>
    <row r="60" spans="1:29" s="1" customFormat="1" ht="2.1" customHeight="1" x14ac:dyDescent="0.2">
      <c r="A60" s="63"/>
      <c r="B60" s="63"/>
      <c r="C60" s="64"/>
      <c r="D60" s="64"/>
      <c r="E60" s="65"/>
      <c r="F60" s="66"/>
      <c r="G60" s="66"/>
      <c r="H60" s="67"/>
      <c r="I60" s="66"/>
      <c r="J60" s="66"/>
      <c r="K60" s="68"/>
      <c r="L60" s="64"/>
      <c r="M60" s="64"/>
      <c r="N60" s="65"/>
      <c r="O60" s="66"/>
      <c r="P60" s="66"/>
      <c r="Q60" s="67"/>
      <c r="R60" s="66"/>
      <c r="S60" s="66"/>
      <c r="T60" s="68"/>
      <c r="U60" s="29"/>
      <c r="V60" s="29"/>
      <c r="W60" s="30"/>
      <c r="X60" s="69"/>
      <c r="Y60" s="69"/>
      <c r="Z60" s="68"/>
      <c r="AA60" s="69"/>
      <c r="AB60" s="69"/>
      <c r="AC60" s="68"/>
    </row>
    <row r="61" spans="1:29" s="70" customFormat="1" ht="9" customHeight="1" x14ac:dyDescent="0.2">
      <c r="C61" s="71" t="str">
        <f>C2</f>
        <v>Junho</v>
      </c>
      <c r="D61" s="71"/>
      <c r="E61" s="71"/>
      <c r="F61" s="71"/>
      <c r="G61" s="71"/>
      <c r="H61" s="71"/>
      <c r="I61" s="71"/>
      <c r="J61" s="71"/>
      <c r="K61" s="72"/>
      <c r="L61" s="71" t="str">
        <f>L2</f>
        <v>Janeiro - Junho</v>
      </c>
      <c r="M61" s="71"/>
      <c r="N61" s="71"/>
      <c r="O61" s="71"/>
      <c r="P61" s="71"/>
      <c r="Q61" s="71"/>
      <c r="R61" s="71"/>
      <c r="S61" s="71"/>
      <c r="T61" s="72"/>
      <c r="U61" s="71" t="str">
        <f>U2</f>
        <v>Acumulado 12 meses</v>
      </c>
      <c r="V61" s="71"/>
      <c r="W61" s="71"/>
      <c r="X61" s="71"/>
      <c r="Y61" s="71"/>
      <c r="Z61" s="71"/>
      <c r="AA61" s="71"/>
      <c r="AB61" s="71"/>
      <c r="AC61" s="72"/>
    </row>
    <row r="62" spans="1:29" x14ac:dyDescent="0.2">
      <c r="C62" s="6" t="s">
        <v>98</v>
      </c>
      <c r="D62" s="6"/>
      <c r="E62" s="12"/>
      <c r="F62" s="73" t="s">
        <v>99</v>
      </c>
      <c r="G62" s="73"/>
      <c r="H62" s="73"/>
      <c r="I62" s="73" t="s">
        <v>100</v>
      </c>
      <c r="J62" s="7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</row>
    <row r="63" spans="1:29" ht="18" x14ac:dyDescent="0.2">
      <c r="A63" s="75"/>
      <c r="B63" s="76"/>
      <c r="C63" s="77" t="str">
        <f>$C$4</f>
        <v>2024</v>
      </c>
      <c r="D63" s="14" t="str">
        <f>$D$4</f>
        <v>2025</v>
      </c>
      <c r="E63" s="15" t="s">
        <v>7</v>
      </c>
      <c r="F63" s="77" t="str">
        <f>$C$4</f>
        <v>2024</v>
      </c>
      <c r="G63" s="14" t="str">
        <f>$D$4</f>
        <v>2025</v>
      </c>
      <c r="H63" s="15" t="s">
        <v>7</v>
      </c>
      <c r="I63" s="77" t="str">
        <f>$C$4</f>
        <v>2024</v>
      </c>
      <c r="J63" s="78" t="str">
        <f>$D$4</f>
        <v>2025</v>
      </c>
      <c r="K63" s="79"/>
      <c r="L63" s="77" t="str">
        <f>$C$4</f>
        <v>2024</v>
      </c>
      <c r="M63" s="14" t="str">
        <f>$D$4</f>
        <v>2025</v>
      </c>
      <c r="N63" s="15" t="s">
        <v>7</v>
      </c>
      <c r="O63" s="77" t="str">
        <f>$C$4</f>
        <v>2024</v>
      </c>
      <c r="P63" s="14" t="str">
        <f>$D$4</f>
        <v>2025</v>
      </c>
      <c r="Q63" s="15" t="s">
        <v>7</v>
      </c>
      <c r="R63" s="77" t="str">
        <f>$C$4</f>
        <v>2024</v>
      </c>
      <c r="S63" s="14" t="str">
        <f>$D$4</f>
        <v>2025</v>
      </c>
      <c r="U63" s="77" t="str">
        <f>$U$4</f>
        <v>Julho/23 - Junho/24</v>
      </c>
      <c r="V63" s="14" t="str">
        <f>$V$4</f>
        <v>Julho/24 - Junho/25</v>
      </c>
      <c r="W63" s="15" t="s">
        <v>7</v>
      </c>
      <c r="X63" s="77" t="str">
        <f>$U$4</f>
        <v>Julho/23 - Junho/24</v>
      </c>
      <c r="Y63" s="14" t="str">
        <f>$V$4</f>
        <v>Julho/24 - Junho/25</v>
      </c>
      <c r="Z63" s="15" t="s">
        <v>7</v>
      </c>
      <c r="AA63" s="77" t="str">
        <f>$U$4</f>
        <v>Julho/23 - Junho/24</v>
      </c>
      <c r="AB63" s="14" t="str">
        <f>$V$4</f>
        <v>Julho/24 - Junho/25</v>
      </c>
    </row>
    <row r="64" spans="1:29" x14ac:dyDescent="0.2">
      <c r="A64" s="80"/>
      <c r="B64" s="81" t="s">
        <v>101</v>
      </c>
      <c r="C64" s="82">
        <v>28731.639979</v>
      </c>
      <c r="D64" s="82">
        <v>29146.676045</v>
      </c>
      <c r="E64" s="36">
        <v>1.4445261958710098</v>
      </c>
      <c r="F64" s="82">
        <v>22403.501243999999</v>
      </c>
      <c r="G64" s="82">
        <v>23257.40264</v>
      </c>
      <c r="H64" s="36">
        <v>3.8114640506411446</v>
      </c>
      <c r="I64" s="83">
        <v>6328.1387350000005</v>
      </c>
      <c r="J64" s="83">
        <v>5889.2734049999999</v>
      </c>
      <c r="K64" s="79"/>
      <c r="L64" s="82">
        <v>166957.75838700001</v>
      </c>
      <c r="M64" s="82">
        <v>165869.73573499999</v>
      </c>
      <c r="N64" s="36">
        <v>-0.65167540730753926</v>
      </c>
      <c r="O64" s="82">
        <v>125403.03378100001</v>
      </c>
      <c r="P64" s="82">
        <v>135777.242034</v>
      </c>
      <c r="Q64" s="36">
        <v>8.2726932038320378</v>
      </c>
      <c r="R64" s="83">
        <v>41554.724606000003</v>
      </c>
      <c r="S64" s="83">
        <v>30092.493700999999</v>
      </c>
      <c r="U64" s="82">
        <v>341426.21704900003</v>
      </c>
      <c r="V64" s="82">
        <v>335958.139058</v>
      </c>
      <c r="W64" s="36">
        <v>-1.6015401623992065</v>
      </c>
      <c r="X64" s="82">
        <v>245585.401316</v>
      </c>
      <c r="Y64" s="82">
        <v>273243.814427</v>
      </c>
      <c r="Z64" s="36">
        <v>11.262238293802863</v>
      </c>
      <c r="AA64" s="83">
        <v>95840.815733000025</v>
      </c>
      <c r="AB64" s="83">
        <v>62714.324630999996</v>
      </c>
    </row>
    <row r="65" spans="1:29" x14ac:dyDescent="0.2">
      <c r="A65" s="84"/>
      <c r="B65" s="85" t="s">
        <v>72</v>
      </c>
      <c r="C65" s="79">
        <v>13576.678534999999</v>
      </c>
      <c r="D65" s="79">
        <v>14531.371517</v>
      </c>
      <c r="E65" s="42">
        <v>7.0318596668459854</v>
      </c>
      <c r="F65" s="79">
        <v>20844.832792000001</v>
      </c>
      <c r="G65" s="79">
        <v>21712.129787000002</v>
      </c>
      <c r="H65" s="42">
        <v>4.1607289617255017</v>
      </c>
      <c r="I65" s="86">
        <v>-7268.154257000002</v>
      </c>
      <c r="J65" s="86">
        <v>-7180.7582700000021</v>
      </c>
      <c r="K65" s="79"/>
      <c r="L65" s="79">
        <v>84727.109036000009</v>
      </c>
      <c r="M65" s="79">
        <v>83841.931929999992</v>
      </c>
      <c r="N65" s="42">
        <v>-1.0447389460956469</v>
      </c>
      <c r="O65" s="79">
        <v>115895.312011</v>
      </c>
      <c r="P65" s="79">
        <v>125687.773332</v>
      </c>
      <c r="Q65" s="42">
        <v>8.4494024400836523</v>
      </c>
      <c r="R65" s="86">
        <v>-31168.202974999993</v>
      </c>
      <c r="S65" s="86">
        <v>-41845.841402000005</v>
      </c>
      <c r="U65" s="79">
        <v>175385.85325800002</v>
      </c>
      <c r="V65" s="79">
        <v>171856.61346600001</v>
      </c>
      <c r="W65" s="42">
        <v>-2.012271643601915</v>
      </c>
      <c r="X65" s="79">
        <v>227794.19379300001</v>
      </c>
      <c r="Y65" s="79">
        <v>253359.04886400001</v>
      </c>
      <c r="Z65" s="42">
        <v>11.222786079539482</v>
      </c>
      <c r="AA65" s="86">
        <v>-52408.340534999996</v>
      </c>
      <c r="AB65" s="86">
        <v>-81502.435398000001</v>
      </c>
    </row>
    <row r="66" spans="1:29" x14ac:dyDescent="0.2">
      <c r="A66" s="84"/>
      <c r="B66" s="81" t="s">
        <v>102</v>
      </c>
      <c r="C66" s="82">
        <v>15154.961444</v>
      </c>
      <c r="D66" s="82">
        <v>14615.304528000001</v>
      </c>
      <c r="E66" s="36">
        <v>-3.560925694163708</v>
      </c>
      <c r="F66" s="82">
        <v>1558.6684519999999</v>
      </c>
      <c r="G66" s="82">
        <v>1545.2728529999999</v>
      </c>
      <c r="H66" s="36">
        <v>-0.85942581200071366</v>
      </c>
      <c r="I66" s="83">
        <v>13596.292992000001</v>
      </c>
      <c r="J66" s="83">
        <v>13070.031675</v>
      </c>
      <c r="K66" s="79"/>
      <c r="L66" s="82">
        <v>82230.649351</v>
      </c>
      <c r="M66" s="82">
        <v>82027.803805000003</v>
      </c>
      <c r="N66" s="36">
        <v>-0.24667875980664</v>
      </c>
      <c r="O66" s="82">
        <v>9507.7217700000001</v>
      </c>
      <c r="P66" s="82">
        <v>10089.468702</v>
      </c>
      <c r="Q66" s="36">
        <v>6.1186785443764657</v>
      </c>
      <c r="R66" s="83">
        <v>72722.927580999996</v>
      </c>
      <c r="S66" s="83">
        <v>71938.335103000005</v>
      </c>
      <c r="U66" s="82">
        <v>166040.36379100001</v>
      </c>
      <c r="V66" s="82">
        <v>164101.52559199999</v>
      </c>
      <c r="W66" s="36">
        <v>-1.1676908883676562</v>
      </c>
      <c r="X66" s="82">
        <v>17791.207523000001</v>
      </c>
      <c r="Y66" s="82">
        <v>19884.765563000001</v>
      </c>
      <c r="Z66" s="36">
        <v>11.76737462757098</v>
      </c>
      <c r="AA66" s="83">
        <v>148249.15626800002</v>
      </c>
      <c r="AB66" s="83">
        <v>144216.760029</v>
      </c>
    </row>
    <row r="67" spans="1:29" x14ac:dyDescent="0.2">
      <c r="B67" s="87" t="s">
        <v>103</v>
      </c>
      <c r="C67" s="88">
        <v>52.746593842456555</v>
      </c>
      <c r="D67" s="88">
        <v>50.14398384719825</v>
      </c>
      <c r="E67" s="89" t="s">
        <v>73</v>
      </c>
      <c r="F67" s="88">
        <v>6.9572538462818851</v>
      </c>
      <c r="G67" s="88">
        <v>6.6442193778866443</v>
      </c>
      <c r="H67" s="89" t="s">
        <v>73</v>
      </c>
      <c r="I67" s="89" t="s">
        <v>73</v>
      </c>
      <c r="J67" s="89" t="s">
        <v>73</v>
      </c>
      <c r="L67" s="88">
        <v>49.252367871634533</v>
      </c>
      <c r="M67" s="88">
        <v>49.453146736816919</v>
      </c>
      <c r="N67" s="90" t="s">
        <v>73</v>
      </c>
      <c r="O67" s="88">
        <v>7.5817318635241255</v>
      </c>
      <c r="P67" s="88">
        <v>7.4308982498506593</v>
      </c>
      <c r="Q67" s="89" t="s">
        <v>73</v>
      </c>
      <c r="R67" s="89" t="s">
        <v>73</v>
      </c>
      <c r="S67" s="89" t="s">
        <v>73</v>
      </c>
      <c r="T67" s="91"/>
      <c r="U67" s="88">
        <v>48.631404238992758</v>
      </c>
      <c r="V67" s="88">
        <v>48.845825272198397</v>
      </c>
      <c r="W67" s="90" t="s">
        <v>73</v>
      </c>
      <c r="X67" s="88">
        <v>7.2444076185569655</v>
      </c>
      <c r="Y67" s="88">
        <v>7.2772976049609444</v>
      </c>
      <c r="Z67" s="89" t="s">
        <v>73</v>
      </c>
      <c r="AA67" s="89" t="s">
        <v>73</v>
      </c>
      <c r="AB67" s="89" t="s">
        <v>73</v>
      </c>
      <c r="AC67" s="91"/>
    </row>
    <row r="68" spans="1:29" x14ac:dyDescent="0.15">
      <c r="B68" s="92" t="s">
        <v>104</v>
      </c>
      <c r="C68" s="92"/>
      <c r="D68" s="92"/>
      <c r="E68" s="92"/>
      <c r="F68" s="92"/>
      <c r="J68" s="91" t="s">
        <v>105</v>
      </c>
      <c r="P68" s="93" t="s">
        <v>106</v>
      </c>
      <c r="Q68" s="93"/>
      <c r="R68" s="93"/>
      <c r="S68" s="93"/>
      <c r="Y68" s="93" t="s">
        <v>107</v>
      </c>
      <c r="Z68" s="93"/>
      <c r="AA68" s="93"/>
      <c r="AB68" s="93"/>
    </row>
    <row r="69" spans="1:29" ht="11.45" customHeight="1" x14ac:dyDescent="0.2">
      <c r="B69" s="3" t="str">
        <f>"Dados extraídos em "&amp;LEFT('[1]12 meses'!M1,3)&amp;"/"&amp;[1]Mês!M3&amp;". Sujeitos a alteração."</f>
        <v>Dados extraídos em Jul/2025. Sujeitos a alteração.</v>
      </c>
    </row>
    <row r="71" spans="1:29" x14ac:dyDescent="0.2">
      <c r="L71" s="94"/>
      <c r="U71" s="94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 - Ministerio da Agricultura e Pecuaria.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2025-07-09T17:17:25Z</dcterms:created>
  <dcterms:modified xsi:type="dcterms:W3CDTF">2025-07-09T17:19:15Z</dcterms:modified>
</cp:coreProperties>
</file>