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stao.giometti\Documents\balança comercial de março\"/>
    </mc:Choice>
  </mc:AlternateContent>
  <xr:revisionPtr revIDLastSave="0" documentId="8_{DB1BE7CE-E1A9-4841-BAA6-1B8D9A4CC793}" xr6:coauthVersionLast="47" xr6:coauthVersionMax="47" xr10:uidLastSave="{00000000-0000-0000-0000-000000000000}"/>
  <bookViews>
    <workbookView xWindow="28680" yWindow="-120" windowWidth="29040" windowHeight="15720" xr2:uid="{2AE9ED2C-CFC2-422E-9B13-1C3AF5ADC249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U61" i="1"/>
  <c r="Y4" i="1"/>
  <c r="V4" i="1"/>
  <c r="AB4" i="1" s="1"/>
  <c r="U4" i="1"/>
  <c r="R4" i="1"/>
  <c r="P4" i="1"/>
  <c r="L4" i="1"/>
  <c r="I4" i="1"/>
  <c r="F4" i="1"/>
  <c r="D4" i="1"/>
  <c r="S4" i="1" s="1"/>
  <c r="C4" i="1"/>
  <c r="L63" i="1" s="1"/>
  <c r="C2" i="1"/>
  <c r="C61" i="1" s="1"/>
  <c r="L2" i="1" l="1"/>
  <c r="L61" i="1" s="1"/>
  <c r="M4" i="1"/>
  <c r="J63" i="1"/>
  <c r="S63" i="1"/>
  <c r="G63" i="1"/>
  <c r="P63" i="1"/>
  <c r="D63" i="1"/>
  <c r="M63" i="1"/>
  <c r="G4" i="1"/>
  <c r="X63" i="1"/>
  <c r="U63" i="1"/>
  <c r="AA63" i="1"/>
  <c r="AA4" i="1"/>
  <c r="V63" i="1"/>
  <c r="AB63" i="1"/>
  <c r="Y63" i="1"/>
  <c r="J4" i="1"/>
  <c r="X4" i="1"/>
  <c r="O4" i="1"/>
  <c r="C63" i="1"/>
  <c r="O63" i="1"/>
  <c r="F63" i="1"/>
  <c r="R63" i="1"/>
  <c r="I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<sst xmlns="http://schemas.openxmlformats.org/spreadsheetml/2006/main" count="202" uniqueCount="108">
  <si>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</si>
  <si>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</si>
  <si>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</si>
  <si>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</si>
  <si>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</si>
  <si>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</si>
  <si>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</si>
  <si>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</si>
  <si>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</si>
  <si>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</si>
  <si>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</si>
  <si>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</si>
  <si>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</si>
  <si>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</si>
  <si>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</si>
  <si>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</si>
  <si>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</si>
  <si>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</si>
  <si>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</si>
  <si>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</si>
  <si>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</si>
  <si>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</si>
  <si>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</si>
  <si>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</si>
  <si>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</si>
  <si>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</si>
  <si>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</si>
  <si>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</si>
  <si>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</si>
  <si>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</si>
  <si>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</si>
  <si>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</si>
  <si>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</si>
  <si>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</si>
  <si>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</si>
  <si>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</si>
  <si>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</si>
  <si>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</si>
  <si>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</si>
  <si>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</si>
  <si>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</si>
  <si>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</si>
  <si>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</si>
  <si>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</si>
  <si>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</si>
  <si>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</si>
  <si>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</si>
  <si>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</si>
  <si>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</si>
  <si>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</si>
  <si>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</si>
  <si>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</si>
  <si>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</si>
  <si>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</si>
  <si>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</si>
  <si>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</si>
  <si>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</si>
  <si>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</si>
  <si>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</si>
  <si>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</si>
  <si>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</si>
  <si>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</si>
  <si>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</si>
  <si>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</si>
  <si>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</si>
  <si>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</si>
  <si>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</si>
  <si>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</si>
  <si>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</si>
  <si>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</si>
  <si>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</si>
  <si>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</si>
  <si>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</si>
  <si>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</si>
  <si>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</si>
  <si>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</si>
  <si>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</si>
  <si>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</si>
  <si>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</si>
  <si>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</si>
  <si>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</si>
  <si>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OLEAGINOSOS (EXCLUI SOJA)</t>
  </si>
  <si>
    <t>Produtos oleaginosos (exclui soja)</t>
  </si>
  <si>
    <t>OLEO DE DENDÊ OU DE PALMA</t>
  </si>
  <si>
    <t>Óleo de dendê ou de palma</t>
  </si>
  <si>
    <t>SALMÕES</t>
  </si>
  <si>
    <t>Salmões</t>
  </si>
  <si>
    <t>Produtos florestais</t>
  </si>
  <si>
    <t>BORRACHA NATURAL</t>
  </si>
  <si>
    <t>Borracha natural</t>
  </si>
  <si>
    <t>PRODUTOS HORTÍCOLAS, LEGUMINOSAS, RAÍZES E TUBÉRCULOS</t>
  </si>
  <si>
    <t>Hortícolas, leguminosas, raízes e tubérculos</t>
  </si>
  <si>
    <t>AZEITE DE OLIVA</t>
  </si>
  <si>
    <t>Azeite de oliva</t>
  </si>
  <si>
    <t xml:space="preserve">Lácteos </t>
  </si>
  <si>
    <t>LEITE EM PÓ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</si>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</sst>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2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21" xfId="0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3">
    <cellStyle name="Normal" xfId="0" builtinId="0"/>
    <cellStyle name="Normal_Balança Janeiro-022" xfId="2" xr:uid="{7839026A-72D0-41D1-8D49-C55ED1670A87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stao.giometti\Documents\balan&#231;a%20comercial%20de%20mar&#231;o\2026_03%20-%20Balan&#231;a%20Comercial%20do%20Agroneg&#243;cio%20Resumida%20-%20COMPLETA.xlsx" TargetMode="External"/><Relationship Id="rId1" Type="http://schemas.openxmlformats.org/officeDocument/2006/relationships/externalLinkPath" Target="2026_03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Março/2025</v>
          </cell>
          <cell r="E1" t="str">
            <v>Março/2026</v>
          </cell>
          <cell r="M1" t="str">
            <v>Março</v>
          </cell>
        </row>
        <row r="3">
          <cell r="M3">
            <v>2026</v>
          </cell>
        </row>
      </sheetData>
      <sheetData sheetId="1"/>
      <sheetData sheetId="2">
        <row r="1">
          <cell r="C1" t="str">
            <v>Abril/24 - Março/25</v>
          </cell>
          <cell r="E1" t="str">
            <v>Abril/25 - Março/26</v>
          </cell>
          <cell r="M1" t="str">
            <v>Abril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95EC-6526-4391-B3B0-25770BCD18E1}">
  <sheetPr>
    <tabColor rgb="FFFF0000"/>
  </sheetPr>
  <dimension ref="A1:AC71"/>
  <sheetViews>
    <sheetView showGridLines="0" tabSelected="1" topLeftCell="B1" zoomScaleNormal="100" zoomScaleSheetLayoutView="75" workbookViewId="0">
      <selection activeCell="B30" sqref="B30"/>
    </sheetView>
  </sheetViews>
  <sheetFormatPr defaultRowHeight="9" x14ac:dyDescent="0.2"/>
  <cols>
    <col min="1" max="1" width="53" style="3" hidden="1" customWidth="1"/>
    <col min="2" max="2" width="34.5703125" style="3" bestFit="1" customWidth="1"/>
    <col min="3" max="4" width="8" style="3" customWidth="1"/>
    <col min="5" max="5" width="5.42578125" style="3" bestFit="1" customWidth="1"/>
    <col min="6" max="7" width="8" style="3" customWidth="1"/>
    <col min="8" max="8" width="5.42578125" style="3" bestFit="1" customWidth="1"/>
    <col min="9" max="10" width="8" style="3" customWidth="1"/>
    <col min="11" max="11" width="5.42578125" style="3" bestFit="1" customWidth="1"/>
    <col min="12" max="13" width="7.85546875" style="3" customWidth="1"/>
    <col min="14" max="14" width="5.42578125" style="3" bestFit="1" customWidth="1"/>
    <col min="15" max="16" width="7.85546875" style="3" customWidth="1"/>
    <col min="17" max="17" width="5.42578125" style="3" bestFit="1" customWidth="1"/>
    <col min="18" max="19" width="7.7109375" style="3" customWidth="1"/>
    <col min="20" max="20" width="5.42578125" style="3" bestFit="1" customWidth="1"/>
    <col min="21" max="22" width="10.28515625" style="3" bestFit="1" customWidth="1"/>
    <col min="23" max="23" width="5.42578125" style="3" bestFit="1" customWidth="1"/>
    <col min="24" max="25" width="10.28515625" style="3" customWidth="1"/>
    <col min="26" max="26" width="5.42578125" style="3" bestFit="1" customWidth="1"/>
    <col min="27" max="28" width="10.28515625" style="3" customWidth="1"/>
    <col min="29" max="29" width="5.42578125" style="3" bestFit="1" customWidth="1"/>
    <col min="30" max="16384" width="9.140625" style="3"/>
  </cols>
  <sheetData>
    <row r="1" spans="1:29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">
      <c r="A2" s="4" t="s">
        <v>1</v>
      </c>
      <c r="B2" s="4" t="s">
        <v>2</v>
      </c>
      <c r="C2" s="5" t="str">
        <f>[1]Mês!M1</f>
        <v>Março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Março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18" x14ac:dyDescent="0.2">
      <c r="A4" s="13"/>
      <c r="B4" s="13"/>
      <c r="C4" s="14" t="str">
        <f>RIGHT([1]Mês!C1,4)</f>
        <v>2025</v>
      </c>
      <c r="D4" s="14" t="str">
        <f>RIGHT([1]Mês!E1,4)</f>
        <v>2026</v>
      </c>
      <c r="E4" s="15" t="s">
        <v>7</v>
      </c>
      <c r="F4" s="14" t="str">
        <f>$C$4</f>
        <v>2025</v>
      </c>
      <c r="G4" s="14" t="str">
        <f>$D$4</f>
        <v>2026</v>
      </c>
      <c r="H4" s="15" t="s">
        <v>7</v>
      </c>
      <c r="I4" s="14" t="str">
        <f>$C$4</f>
        <v>2025</v>
      </c>
      <c r="J4" s="14" t="str">
        <f>$D$4</f>
        <v>2026</v>
      </c>
      <c r="K4" s="16" t="s">
        <v>7</v>
      </c>
      <c r="L4" s="14" t="str">
        <f>$C$4</f>
        <v>2025</v>
      </c>
      <c r="M4" s="14" t="str">
        <f>$D$4</f>
        <v>2026</v>
      </c>
      <c r="N4" s="15" t="s">
        <v>7</v>
      </c>
      <c r="O4" s="14" t="str">
        <f>$C$4</f>
        <v>2025</v>
      </c>
      <c r="P4" s="14" t="str">
        <f>$D$4</f>
        <v>2026</v>
      </c>
      <c r="Q4" s="15" t="s">
        <v>7</v>
      </c>
      <c r="R4" s="14" t="str">
        <f>$C$4</f>
        <v>2025</v>
      </c>
      <c r="S4" s="14" t="str">
        <f>$D$4</f>
        <v>2026</v>
      </c>
      <c r="T4" s="16" t="s">
        <v>7</v>
      </c>
      <c r="U4" s="17" t="str">
        <f>'[1]12 meses'!C1</f>
        <v>Abril/24 - Março/25</v>
      </c>
      <c r="V4" s="18" t="str">
        <f>'[1]12 meses'!E1</f>
        <v>Abril/25 - Março/26</v>
      </c>
      <c r="W4" s="15" t="s">
        <v>7</v>
      </c>
      <c r="X4" s="18" t="str">
        <f>$U$4</f>
        <v>Abril/24 - Março/25</v>
      </c>
      <c r="Y4" s="18" t="str">
        <f>$V$4</f>
        <v>Abril/25 - Março/26</v>
      </c>
      <c r="Z4" s="15" t="s">
        <v>7</v>
      </c>
      <c r="AA4" s="18" t="str">
        <f>$U$4</f>
        <v>Abril/24 - Março/25</v>
      </c>
      <c r="AB4" s="18" t="str">
        <f>$V$4</f>
        <v>Abril/25 - Março/26</v>
      </c>
      <c r="AC4" s="19" t="s">
        <v>7</v>
      </c>
    </row>
    <row r="5" spans="1:29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">
      <c r="A6" s="27" t="s">
        <v>9</v>
      </c>
      <c r="B6" s="27" t="s">
        <v>10</v>
      </c>
      <c r="C6" s="28">
        <v>6514.5759710000002</v>
      </c>
      <c r="D6" s="29">
        <v>6795.7608630000004</v>
      </c>
      <c r="E6" s="30">
        <v>4.3162424270084543</v>
      </c>
      <c r="F6" s="28">
        <v>16707.220313999998</v>
      </c>
      <c r="G6" s="29">
        <v>16624.114699000002</v>
      </c>
      <c r="H6" s="30">
        <v>-0.49742335013298611</v>
      </c>
      <c r="I6" s="28">
        <v>389.92578349739244</v>
      </c>
      <c r="J6" s="29">
        <v>408.78933922471003</v>
      </c>
      <c r="K6" s="31">
        <v>4.837729774656907</v>
      </c>
      <c r="L6" s="28">
        <v>10871.945137000001</v>
      </c>
      <c r="M6" s="29">
        <v>12125.863686000001</v>
      </c>
      <c r="N6" s="30">
        <v>11.53352535539014</v>
      </c>
      <c r="O6" s="28">
        <v>27713.494243000001</v>
      </c>
      <c r="P6" s="29">
        <v>29415.721192000001</v>
      </c>
      <c r="Q6" s="30">
        <v>6.1422314128791511</v>
      </c>
      <c r="R6" s="28">
        <v>392.29788353903029</v>
      </c>
      <c r="S6" s="29">
        <v>412.22391274560323</v>
      </c>
      <c r="T6" s="30">
        <v>5.0793109121095803</v>
      </c>
      <c r="U6" s="28">
        <v>52461.381556</v>
      </c>
      <c r="V6" s="29">
        <v>54137.800149000002</v>
      </c>
      <c r="W6" s="30">
        <v>3.1955288695752371</v>
      </c>
      <c r="X6" s="28">
        <v>123603.74841299999</v>
      </c>
      <c r="Y6" s="29">
        <v>134515.834864</v>
      </c>
      <c r="Z6" s="30">
        <v>8.8282811735928881</v>
      </c>
      <c r="AA6" s="28">
        <v>424.43196286175402</v>
      </c>
      <c r="AB6" s="29">
        <v>402.46414263224193</v>
      </c>
      <c r="AC6" s="30">
        <v>-5.1758166565479495</v>
      </c>
    </row>
    <row r="7" spans="1:29" x14ac:dyDescent="0.2">
      <c r="A7" s="32" t="s">
        <v>11</v>
      </c>
      <c r="B7" s="33" t="s">
        <v>12</v>
      </c>
      <c r="C7" s="34">
        <v>5673.6151410000002</v>
      </c>
      <c r="D7" s="35">
        <v>5916.9967790000001</v>
      </c>
      <c r="E7" s="36">
        <v>4.2897100341053873</v>
      </c>
      <c r="F7" s="34">
        <v>14657.780796999999</v>
      </c>
      <c r="G7" s="35">
        <v>14517.738191</v>
      </c>
      <c r="H7" s="36">
        <v>-0.95541479259030337</v>
      </c>
      <c r="I7" s="34">
        <v>387.07190532970833</v>
      </c>
      <c r="J7" s="35">
        <v>407.57015322594339</v>
      </c>
      <c r="K7" s="37">
        <v>5.2957209278143402</v>
      </c>
      <c r="L7" s="34">
        <v>8650.6802960000005</v>
      </c>
      <c r="M7" s="35">
        <v>9637.4357110000001</v>
      </c>
      <c r="N7" s="36">
        <v>11.406679951590238</v>
      </c>
      <c r="O7" s="34">
        <v>22155.184603000002</v>
      </c>
      <c r="P7" s="35">
        <v>23466.092028999999</v>
      </c>
      <c r="Q7" s="36">
        <v>5.9169329865231157</v>
      </c>
      <c r="R7" s="34">
        <v>390.45850671127448</v>
      </c>
      <c r="S7" s="35">
        <v>410.69623774976287</v>
      </c>
      <c r="T7" s="36">
        <v>5.183068287830439</v>
      </c>
      <c r="U7" s="34">
        <v>41860.716678999997</v>
      </c>
      <c r="V7" s="35">
        <v>44518.350255999998</v>
      </c>
      <c r="W7" s="36">
        <v>6.3487531696590382</v>
      </c>
      <c r="X7" s="34">
        <v>98899.737582999995</v>
      </c>
      <c r="Y7" s="35">
        <v>109488.47177</v>
      </c>
      <c r="Z7" s="36">
        <v>10.706534158509351</v>
      </c>
      <c r="AA7" s="34">
        <v>423.264183525958</v>
      </c>
      <c r="AB7" s="35">
        <v>406.60308374308761</v>
      </c>
      <c r="AC7" s="36">
        <v>-3.9363358468171961</v>
      </c>
    </row>
    <row r="8" spans="1:29" x14ac:dyDescent="0.2">
      <c r="A8" s="38" t="s">
        <v>13</v>
      </c>
      <c r="B8" s="39" t="s">
        <v>14</v>
      </c>
      <c r="C8" s="40">
        <v>638.70818899999995</v>
      </c>
      <c r="D8" s="41">
        <v>668.94223599999998</v>
      </c>
      <c r="E8" s="42">
        <v>4.7336244502103941</v>
      </c>
      <c r="F8" s="40">
        <v>1854.0920470000001</v>
      </c>
      <c r="G8" s="41">
        <v>1926.3233439999999</v>
      </c>
      <c r="H8" s="42">
        <v>3.8957772952466385</v>
      </c>
      <c r="I8" s="40">
        <v>344.48569586038457</v>
      </c>
      <c r="J8" s="41">
        <v>347.2637333101851</v>
      </c>
      <c r="K8" s="43">
        <v>0.80643042169346035</v>
      </c>
      <c r="L8" s="40">
        <v>1816.8073919999999</v>
      </c>
      <c r="M8" s="41">
        <v>1894.320909</v>
      </c>
      <c r="N8" s="42">
        <v>4.2664686053853318</v>
      </c>
      <c r="O8" s="40">
        <v>5164.3492770000003</v>
      </c>
      <c r="P8" s="41">
        <v>5426.4083799999999</v>
      </c>
      <c r="Q8" s="42">
        <v>5.0743876710103386</v>
      </c>
      <c r="R8" s="40">
        <v>351.79793126916343</v>
      </c>
      <c r="S8" s="41">
        <v>349.09294994859937</v>
      </c>
      <c r="T8" s="42">
        <v>-0.76890199746355581</v>
      </c>
      <c r="U8" s="40">
        <v>9107.8408409999993</v>
      </c>
      <c r="V8" s="41">
        <v>7981.933779</v>
      </c>
      <c r="W8" s="42">
        <v>-12.361953635944079</v>
      </c>
      <c r="X8" s="40">
        <v>23175.381681999999</v>
      </c>
      <c r="Y8" s="41">
        <v>23535.171511</v>
      </c>
      <c r="Z8" s="42">
        <v>1.5524656030991846</v>
      </c>
      <c r="AA8" s="40">
        <v>392.99636855922569</v>
      </c>
      <c r="AB8" s="41">
        <v>339.14916554864953</v>
      </c>
      <c r="AC8" s="42">
        <v>-13.701704982157159</v>
      </c>
    </row>
    <row r="9" spans="1:29" x14ac:dyDescent="0.2">
      <c r="A9" s="32" t="s">
        <v>15</v>
      </c>
      <c r="B9" s="33" t="s">
        <v>16</v>
      </c>
      <c r="C9" s="34">
        <v>202.25264100000001</v>
      </c>
      <c r="D9" s="35">
        <v>209.82184799999999</v>
      </c>
      <c r="E9" s="36">
        <v>3.7424515015356263</v>
      </c>
      <c r="F9" s="34">
        <v>195.34746999999999</v>
      </c>
      <c r="G9" s="35">
        <v>180.05316400000001</v>
      </c>
      <c r="H9" s="36">
        <v>-7.8292828670880503</v>
      </c>
      <c r="I9" s="34">
        <v>1035.3481465616117</v>
      </c>
      <c r="J9" s="35">
        <v>1165.3327458327806</v>
      </c>
      <c r="K9" s="37">
        <v>12.554675420325756</v>
      </c>
      <c r="L9" s="34">
        <v>404.457449</v>
      </c>
      <c r="M9" s="35">
        <v>594.10706600000003</v>
      </c>
      <c r="N9" s="36">
        <v>46.889881115775921</v>
      </c>
      <c r="O9" s="34">
        <v>393.96036299999997</v>
      </c>
      <c r="P9" s="35">
        <v>523.22078299999998</v>
      </c>
      <c r="Q9" s="36">
        <v>32.810513985641741</v>
      </c>
      <c r="R9" s="34">
        <v>1026.6450307844802</v>
      </c>
      <c r="S9" s="35">
        <v>1135.4806332301216</v>
      </c>
      <c r="T9" s="36">
        <v>10.601093774590996</v>
      </c>
      <c r="U9" s="34">
        <v>1492.824036</v>
      </c>
      <c r="V9" s="35">
        <v>1637.516114</v>
      </c>
      <c r="W9" s="36">
        <v>9.6925072554230987</v>
      </c>
      <c r="X9" s="34">
        <v>1528.629148</v>
      </c>
      <c r="Y9" s="35">
        <v>1492.191583</v>
      </c>
      <c r="Z9" s="36">
        <v>-2.3836759260853713</v>
      </c>
      <c r="AA9" s="34">
        <v>976.57697941528454</v>
      </c>
      <c r="AB9" s="35">
        <v>1097.3899951290637</v>
      </c>
      <c r="AC9" s="36">
        <v>12.371069384219435</v>
      </c>
    </row>
    <row r="10" spans="1:29" s="1" customFormat="1" x14ac:dyDescent="0.2">
      <c r="A10" s="27" t="s">
        <v>17</v>
      </c>
      <c r="B10" s="27" t="s">
        <v>18</v>
      </c>
      <c r="C10" s="28">
        <v>2369.0266999999999</v>
      </c>
      <c r="D10" s="29">
        <v>2830.337677</v>
      </c>
      <c r="E10" s="30">
        <v>19.472595095699006</v>
      </c>
      <c r="F10" s="28">
        <v>848.63511300000005</v>
      </c>
      <c r="G10" s="29">
        <v>936.57069100000001</v>
      </c>
      <c r="H10" s="30">
        <v>10.362000894488087</v>
      </c>
      <c r="I10" s="28">
        <v>2791.572801678311</v>
      </c>
      <c r="J10" s="29">
        <v>3022.0224743291697</v>
      </c>
      <c r="K10" s="31">
        <v>8.2551912137957206</v>
      </c>
      <c r="L10" s="28">
        <v>6661.7697390000003</v>
      </c>
      <c r="M10" s="29">
        <v>8117.0666389999997</v>
      </c>
      <c r="N10" s="30">
        <v>21.845499874909425</v>
      </c>
      <c r="O10" s="28">
        <v>2418.9408039999998</v>
      </c>
      <c r="P10" s="29">
        <v>2669.5192950000001</v>
      </c>
      <c r="Q10" s="30">
        <v>10.359017078286481</v>
      </c>
      <c r="R10" s="28">
        <v>2754.0027965893128</v>
      </c>
      <c r="S10" s="29">
        <v>3040.647300884184</v>
      </c>
      <c r="T10" s="30">
        <v>10.408286609217154</v>
      </c>
      <c r="U10" s="28">
        <v>27395.978330000002</v>
      </c>
      <c r="V10" s="29">
        <v>33260.017662999999</v>
      </c>
      <c r="W10" s="30">
        <v>21.404745113915389</v>
      </c>
      <c r="X10" s="28">
        <v>9945.9193159999995</v>
      </c>
      <c r="Y10" s="29">
        <v>10672.387648</v>
      </c>
      <c r="Z10" s="30">
        <v>7.3041848512819918</v>
      </c>
      <c r="AA10" s="28">
        <v>2754.4943267263484</v>
      </c>
      <c r="AB10" s="29">
        <v>3116.4551701074042</v>
      </c>
      <c r="AC10" s="30">
        <v>13.140736572554058</v>
      </c>
    </row>
    <row r="11" spans="1:29" x14ac:dyDescent="0.2">
      <c r="A11" s="32" t="s">
        <v>19</v>
      </c>
      <c r="B11" s="33" t="s">
        <v>20</v>
      </c>
      <c r="C11" s="34">
        <v>868.54298500000004</v>
      </c>
      <c r="D11" s="35">
        <v>926.329207</v>
      </c>
      <c r="E11" s="36">
        <v>6.653236857355993</v>
      </c>
      <c r="F11" s="34">
        <v>461.16875800000003</v>
      </c>
      <c r="G11" s="35">
        <v>490.36379699999998</v>
      </c>
      <c r="H11" s="36">
        <v>6.3306627982808727</v>
      </c>
      <c r="I11" s="34">
        <v>1883.351744742431</v>
      </c>
      <c r="J11" s="35">
        <v>1889.0652463888969</v>
      </c>
      <c r="K11" s="37">
        <v>0.30336880311474523</v>
      </c>
      <c r="L11" s="34">
        <v>2528.6984689999999</v>
      </c>
      <c r="M11" s="35">
        <v>2714.1336590000001</v>
      </c>
      <c r="N11" s="36">
        <v>7.3332266489381848</v>
      </c>
      <c r="O11" s="34">
        <v>1347.2502199999999</v>
      </c>
      <c r="P11" s="35">
        <v>1419.6769340000001</v>
      </c>
      <c r="Q11" s="36">
        <v>5.3758917923947491</v>
      </c>
      <c r="R11" s="34">
        <v>1876.933053312101</v>
      </c>
      <c r="S11" s="35">
        <v>1911.7966869777993</v>
      </c>
      <c r="T11" s="36">
        <v>1.8574788058730585</v>
      </c>
      <c r="U11" s="34">
        <v>10169.440434</v>
      </c>
      <c r="V11" s="35">
        <v>9740.3589589999992</v>
      </c>
      <c r="W11" s="36">
        <v>-4.2193223686667336</v>
      </c>
      <c r="X11" s="34">
        <v>5315.529321</v>
      </c>
      <c r="Y11" s="35">
        <v>5233.6334349999997</v>
      </c>
      <c r="Z11" s="36">
        <v>-1.5406910780541683</v>
      </c>
      <c r="AA11" s="34">
        <v>1913.1566810898228</v>
      </c>
      <c r="AB11" s="35">
        <v>1861.1083638111159</v>
      </c>
      <c r="AC11" s="36">
        <v>-2.7205465079346181</v>
      </c>
    </row>
    <row r="12" spans="1:29" x14ac:dyDescent="0.2">
      <c r="A12" s="38" t="s">
        <v>21</v>
      </c>
      <c r="B12" s="39" t="s">
        <v>22</v>
      </c>
      <c r="C12" s="40">
        <v>770.74298399999998</v>
      </c>
      <c r="D12" s="41">
        <v>813.99172399999998</v>
      </c>
      <c r="E12" s="42">
        <v>5.6113050521132024</v>
      </c>
      <c r="F12" s="40">
        <v>408.25224500000002</v>
      </c>
      <c r="G12" s="41">
        <v>431.231291</v>
      </c>
      <c r="H12" s="42">
        <v>5.6286392252417272</v>
      </c>
      <c r="I12" s="40">
        <v>1887.9087462213465</v>
      </c>
      <c r="J12" s="41">
        <v>1887.5989312194879</v>
      </c>
      <c r="K12" s="43">
        <v>-1.6410486072415686E-2</v>
      </c>
      <c r="L12" s="40">
        <v>2255.5805519999999</v>
      </c>
      <c r="M12" s="41">
        <v>2402.163955</v>
      </c>
      <c r="N12" s="42">
        <v>6.4986995418995885</v>
      </c>
      <c r="O12" s="40">
        <v>1195.7234880000001</v>
      </c>
      <c r="P12" s="41">
        <v>1254.3673240000001</v>
      </c>
      <c r="Q12" s="42">
        <v>4.9044646683397808</v>
      </c>
      <c r="R12" s="40">
        <v>1886.3730407878379</v>
      </c>
      <c r="S12" s="41">
        <v>1915.0402828892568</v>
      </c>
      <c r="T12" s="42">
        <v>1.5197016433953214</v>
      </c>
      <c r="U12" s="40">
        <v>9305.021444</v>
      </c>
      <c r="V12" s="41">
        <v>8747.4913219999999</v>
      </c>
      <c r="W12" s="42">
        <v>-5.9917123819150708</v>
      </c>
      <c r="X12" s="40">
        <v>4892.3143250000003</v>
      </c>
      <c r="Y12" s="41">
        <v>4626.0358480000004</v>
      </c>
      <c r="Z12" s="42">
        <v>-5.4427916791711883</v>
      </c>
      <c r="AA12" s="40">
        <v>1901.9672134414625</v>
      </c>
      <c r="AB12" s="41">
        <v>1890.9259697548282</v>
      </c>
      <c r="AC12" s="42">
        <v>-0.58051703565678014</v>
      </c>
    </row>
    <row r="13" spans="1:29" x14ac:dyDescent="0.2">
      <c r="A13" s="32" t="s">
        <v>23</v>
      </c>
      <c r="B13" s="33" t="s">
        <v>24</v>
      </c>
      <c r="C13" s="34">
        <v>1170.7873569999999</v>
      </c>
      <c r="D13" s="35">
        <v>1471.4813409999999</v>
      </c>
      <c r="E13" s="36">
        <v>25.683056978894257</v>
      </c>
      <c r="F13" s="34">
        <v>245.56609399999999</v>
      </c>
      <c r="G13" s="35">
        <v>265.55032899999998</v>
      </c>
      <c r="H13" s="36">
        <v>8.1380269867386446</v>
      </c>
      <c r="I13" s="34">
        <v>4767.7076990930191</v>
      </c>
      <c r="J13" s="35">
        <v>5541.2521857579777</v>
      </c>
      <c r="K13" s="37">
        <v>16.224662573423142</v>
      </c>
      <c r="L13" s="34">
        <v>3204.7965239999999</v>
      </c>
      <c r="M13" s="35">
        <v>4296.5895449999998</v>
      </c>
      <c r="N13" s="36">
        <v>34.067467710471092</v>
      </c>
      <c r="O13" s="34">
        <v>668.97069999999997</v>
      </c>
      <c r="P13" s="35">
        <v>786.38789899999995</v>
      </c>
      <c r="Q13" s="36">
        <v>17.551919538479034</v>
      </c>
      <c r="R13" s="34">
        <v>4790.6381011903813</v>
      </c>
      <c r="S13" s="35">
        <v>5463.702519410208</v>
      </c>
      <c r="T13" s="36">
        <v>14.049577613733399</v>
      </c>
      <c r="U13" s="34">
        <v>13399.895268</v>
      </c>
      <c r="V13" s="35">
        <v>19032.272870000001</v>
      </c>
      <c r="W13" s="36">
        <v>42.032997194019558</v>
      </c>
      <c r="X13" s="34">
        <v>2943.8861750000001</v>
      </c>
      <c r="Y13" s="35">
        <v>3575.3395300000002</v>
      </c>
      <c r="Z13" s="36">
        <v>21.44965251586197</v>
      </c>
      <c r="AA13" s="34">
        <v>4551.7708469146228</v>
      </c>
      <c r="AB13" s="35">
        <v>5323.2071276878141</v>
      </c>
      <c r="AC13" s="36">
        <v>16.948047402168818</v>
      </c>
    </row>
    <row r="14" spans="1:29" x14ac:dyDescent="0.2">
      <c r="A14" s="38" t="s">
        <v>25</v>
      </c>
      <c r="B14" s="39" t="s">
        <v>22</v>
      </c>
      <c r="C14" s="40">
        <v>1054.8111180000001</v>
      </c>
      <c r="D14" s="41">
        <v>1360.3832520000001</v>
      </c>
      <c r="E14" s="42">
        <v>28.969369850726203</v>
      </c>
      <c r="F14" s="40">
        <v>215.24940599999999</v>
      </c>
      <c r="G14" s="41">
        <v>233.95147900000001</v>
      </c>
      <c r="H14" s="42">
        <v>8.688559633005454</v>
      </c>
      <c r="I14" s="40">
        <v>4900.4136067162954</v>
      </c>
      <c r="J14" s="41">
        <v>5814.8093690828946</v>
      </c>
      <c r="K14" s="43">
        <v>18.659562962468467</v>
      </c>
      <c r="L14" s="40">
        <v>2900.0109630000002</v>
      </c>
      <c r="M14" s="41">
        <v>3982.15978</v>
      </c>
      <c r="N14" s="42">
        <v>37.31533538344074</v>
      </c>
      <c r="O14" s="40">
        <v>585.98096099999998</v>
      </c>
      <c r="P14" s="41">
        <v>701.50231099999996</v>
      </c>
      <c r="Q14" s="42">
        <v>19.714181464677317</v>
      </c>
      <c r="R14" s="40">
        <v>4948.9849602809882</v>
      </c>
      <c r="S14" s="41">
        <v>5676.6167659852517</v>
      </c>
      <c r="T14" s="42">
        <v>14.702647341707632</v>
      </c>
      <c r="U14" s="40">
        <v>12175.407192999999</v>
      </c>
      <c r="V14" s="41">
        <v>17690.610669999998</v>
      </c>
      <c r="W14" s="42">
        <v>45.297897553445708</v>
      </c>
      <c r="X14" s="40">
        <v>2605.2761829999999</v>
      </c>
      <c r="Y14" s="41">
        <v>3205.815032</v>
      </c>
      <c r="Z14" s="42">
        <v>23.050870879588437</v>
      </c>
      <c r="AA14" s="40">
        <v>4673.3652548805412</v>
      </c>
      <c r="AB14" s="41">
        <v>5518.288015189517</v>
      </c>
      <c r="AC14" s="42">
        <v>18.079536142110797</v>
      </c>
    </row>
    <row r="15" spans="1:29" x14ac:dyDescent="0.2">
      <c r="A15" s="32" t="s">
        <v>26</v>
      </c>
      <c r="B15" s="33" t="s">
        <v>27</v>
      </c>
      <c r="C15" s="34">
        <v>274.54436099999998</v>
      </c>
      <c r="D15" s="35">
        <v>358.18880799999999</v>
      </c>
      <c r="E15" s="36">
        <v>30.466641782527827</v>
      </c>
      <c r="F15" s="34">
        <v>113.95649299999999</v>
      </c>
      <c r="G15" s="35">
        <v>149.847903</v>
      </c>
      <c r="H15" s="36">
        <v>31.495713017423242</v>
      </c>
      <c r="I15" s="34">
        <v>2409.2033176205236</v>
      </c>
      <c r="J15" s="35">
        <v>2390.3491529007251</v>
      </c>
      <c r="K15" s="37">
        <v>-0.7825891896255599</v>
      </c>
      <c r="L15" s="34">
        <v>776.45970399999999</v>
      </c>
      <c r="M15" s="35">
        <v>906.59001999999998</v>
      </c>
      <c r="N15" s="36">
        <v>16.759442290388328</v>
      </c>
      <c r="O15" s="34">
        <v>325.21698900000001</v>
      </c>
      <c r="P15" s="35">
        <v>381.40512999999999</v>
      </c>
      <c r="Q15" s="36">
        <v>17.277123551500551</v>
      </c>
      <c r="R15" s="34">
        <v>2387.5127384565999</v>
      </c>
      <c r="S15" s="35">
        <v>2376.9738493029708</v>
      </c>
      <c r="T15" s="36">
        <v>-0.44141708581801886</v>
      </c>
      <c r="U15" s="34">
        <v>3182.2859410000001</v>
      </c>
      <c r="V15" s="35">
        <v>3707.1542890000001</v>
      </c>
      <c r="W15" s="36">
        <v>16.493437664971911</v>
      </c>
      <c r="X15" s="34">
        <v>1356.831788</v>
      </c>
      <c r="Y15" s="35">
        <v>1526.878676</v>
      </c>
      <c r="Z15" s="36">
        <v>12.532643287393274</v>
      </c>
      <c r="AA15" s="34">
        <v>2345.3798541164488</v>
      </c>
      <c r="AB15" s="35">
        <v>2427.9298331100667</v>
      </c>
      <c r="AC15" s="36">
        <v>3.5196848326607633</v>
      </c>
    </row>
    <row r="16" spans="1:29" x14ac:dyDescent="0.2">
      <c r="A16" s="38" t="s">
        <v>28</v>
      </c>
      <c r="B16" s="39" t="s">
        <v>22</v>
      </c>
      <c r="C16" s="40">
        <v>257.889678</v>
      </c>
      <c r="D16" s="41">
        <v>332.33479</v>
      </c>
      <c r="E16" s="42">
        <v>28.867038253465882</v>
      </c>
      <c r="F16" s="40">
        <v>102.619833</v>
      </c>
      <c r="G16" s="41">
        <v>131.54934700000001</v>
      </c>
      <c r="H16" s="42">
        <v>28.190957979828333</v>
      </c>
      <c r="I16" s="40">
        <v>2513.0588353227977</v>
      </c>
      <c r="J16" s="41">
        <v>2526.3127303855031</v>
      </c>
      <c r="K16" s="43">
        <v>0.52740090587664046</v>
      </c>
      <c r="L16" s="40">
        <v>726.87669400000004</v>
      </c>
      <c r="M16" s="41">
        <v>846.35085500000002</v>
      </c>
      <c r="N16" s="42">
        <v>16.43664764411885</v>
      </c>
      <c r="O16" s="40">
        <v>291.64559300000002</v>
      </c>
      <c r="P16" s="41">
        <v>336.182457</v>
      </c>
      <c r="Q16" s="42">
        <v>15.270885303588312</v>
      </c>
      <c r="R16" s="40">
        <v>2492.3287423033339</v>
      </c>
      <c r="S16" s="41">
        <v>2517.5342656264779</v>
      </c>
      <c r="T16" s="42">
        <v>1.0113241842988119</v>
      </c>
      <c r="U16" s="40">
        <v>3004.7673180000002</v>
      </c>
      <c r="V16" s="41">
        <v>3490.7956810000001</v>
      </c>
      <c r="W16" s="42">
        <v>16.17524126039498</v>
      </c>
      <c r="X16" s="40">
        <v>1225.0793169999999</v>
      </c>
      <c r="Y16" s="41">
        <v>1366.034435</v>
      </c>
      <c r="Z16" s="42">
        <v>11.505795261091656</v>
      </c>
      <c r="AA16" s="40">
        <v>2452.7124703714189</v>
      </c>
      <c r="AB16" s="41">
        <v>2555.4229026444709</v>
      </c>
      <c r="AC16" s="42">
        <v>4.1876262918620233</v>
      </c>
    </row>
    <row r="17" spans="1:29" s="1" customFormat="1" x14ac:dyDescent="0.2">
      <c r="A17" s="27" t="s">
        <v>29</v>
      </c>
      <c r="B17" s="44" t="s">
        <v>30</v>
      </c>
      <c r="C17" s="45">
        <v>1003.997578</v>
      </c>
      <c r="D17" s="46">
        <v>701.79648399999996</v>
      </c>
      <c r="E17" s="47">
        <v>-30.09978316899884</v>
      </c>
      <c r="F17" s="45">
        <v>2019.8094590000001</v>
      </c>
      <c r="G17" s="46">
        <v>1866.833214</v>
      </c>
      <c r="H17" s="47">
        <v>-7.5737958508095176</v>
      </c>
      <c r="I17" s="45">
        <v>497.07539170406466</v>
      </c>
      <c r="J17" s="46">
        <v>375.9288610985684</v>
      </c>
      <c r="K17" s="48">
        <v>-24.371862423159584</v>
      </c>
      <c r="L17" s="45">
        <v>3005.5762070000001</v>
      </c>
      <c r="M17" s="46">
        <v>2332.0832300000002</v>
      </c>
      <c r="N17" s="47">
        <v>-22.408115137171759</v>
      </c>
      <c r="O17" s="45">
        <v>6083.1581530000003</v>
      </c>
      <c r="P17" s="46">
        <v>6195.272199</v>
      </c>
      <c r="Q17" s="47">
        <v>1.843023692302137</v>
      </c>
      <c r="R17" s="45">
        <v>494.08154964995532</v>
      </c>
      <c r="S17" s="46">
        <v>376.42950222210249</v>
      </c>
      <c r="T17" s="47">
        <v>-23.81227299647324</v>
      </c>
      <c r="U17" s="45">
        <v>17669.336845000002</v>
      </c>
      <c r="V17" s="46">
        <v>14368.498148000001</v>
      </c>
      <c r="W17" s="47">
        <v>-18.681169112094086</v>
      </c>
      <c r="X17" s="45">
        <v>36533.588537000003</v>
      </c>
      <c r="Y17" s="46">
        <v>35165.879471</v>
      </c>
      <c r="Z17" s="47">
        <v>-3.7437030436110352</v>
      </c>
      <c r="AA17" s="45">
        <v>483.64635264628015</v>
      </c>
      <c r="AB17" s="46">
        <v>408.59203193962975</v>
      </c>
      <c r="AC17" s="47">
        <v>-15.518430004897022</v>
      </c>
    </row>
    <row r="18" spans="1:29" x14ac:dyDescent="0.2">
      <c r="A18" s="32" t="s">
        <v>31</v>
      </c>
      <c r="B18" s="39" t="s">
        <v>32</v>
      </c>
      <c r="C18" s="40">
        <v>871.94263599999999</v>
      </c>
      <c r="D18" s="41">
        <v>656.28108399999996</v>
      </c>
      <c r="E18" s="42">
        <v>-24.733456433480338</v>
      </c>
      <c r="F18" s="40">
        <v>1832.2740140000001</v>
      </c>
      <c r="G18" s="41">
        <v>1805.941646</v>
      </c>
      <c r="H18" s="42">
        <v>-1.4371413772612751</v>
      </c>
      <c r="I18" s="40">
        <v>475.88004268885516</v>
      </c>
      <c r="J18" s="41">
        <v>363.40104645883997</v>
      </c>
      <c r="K18" s="43">
        <v>-23.635997759955941</v>
      </c>
      <c r="L18" s="40">
        <v>2741.2540490000001</v>
      </c>
      <c r="M18" s="41">
        <v>2217.6093099999998</v>
      </c>
      <c r="N18" s="42">
        <v>-19.10237904403731</v>
      </c>
      <c r="O18" s="40">
        <v>5715.9502540000003</v>
      </c>
      <c r="P18" s="41">
        <v>6048.4759279999998</v>
      </c>
      <c r="Q18" s="42">
        <v>5.817504688171482</v>
      </c>
      <c r="R18" s="40">
        <v>479.57975965268082</v>
      </c>
      <c r="S18" s="41">
        <v>366.63935450814938</v>
      </c>
      <c r="T18" s="42">
        <v>-23.549868999126367</v>
      </c>
      <c r="U18" s="40">
        <v>16667.307732000001</v>
      </c>
      <c r="V18" s="41">
        <v>13587.564582999999</v>
      </c>
      <c r="W18" s="42">
        <v>-18.47774816737272</v>
      </c>
      <c r="X18" s="40">
        <v>35110.531794000002</v>
      </c>
      <c r="Y18" s="41">
        <v>34098.750331000003</v>
      </c>
      <c r="Z18" s="42">
        <v>-2.8817036122845141</v>
      </c>
      <c r="AA18" s="40">
        <v>474.70963498332026</v>
      </c>
      <c r="AB18" s="41">
        <v>398.47690754365311</v>
      </c>
      <c r="AC18" s="42">
        <v>-16.0588119182257</v>
      </c>
    </row>
    <row r="19" spans="1:29" x14ac:dyDescent="0.2">
      <c r="A19" s="38" t="s">
        <v>33</v>
      </c>
      <c r="B19" s="33" t="s">
        <v>34</v>
      </c>
      <c r="C19" s="34">
        <v>130.66121699999999</v>
      </c>
      <c r="D19" s="35">
        <v>44.216611999999998</v>
      </c>
      <c r="E19" s="36">
        <v>-66.159344742671422</v>
      </c>
      <c r="F19" s="34">
        <v>185.39836500000001</v>
      </c>
      <c r="G19" s="35">
        <v>58.618133</v>
      </c>
      <c r="H19" s="36">
        <v>-68.38260520798012</v>
      </c>
      <c r="I19" s="34">
        <v>704.75927336252391</v>
      </c>
      <c r="J19" s="35">
        <v>754.31627957171543</v>
      </c>
      <c r="K19" s="37">
        <v>7.0317636223141466</v>
      </c>
      <c r="L19" s="34">
        <v>260.41045100000002</v>
      </c>
      <c r="M19" s="35">
        <v>110.753968</v>
      </c>
      <c r="N19" s="36">
        <v>-57.469461162294145</v>
      </c>
      <c r="O19" s="34">
        <v>361.33571699999999</v>
      </c>
      <c r="P19" s="35">
        <v>140.57400899999999</v>
      </c>
      <c r="Q19" s="36">
        <v>-61.096010611096055</v>
      </c>
      <c r="R19" s="34">
        <v>720.68837579098238</v>
      </c>
      <c r="S19" s="35">
        <v>787.86945601017896</v>
      </c>
      <c r="T19" s="36">
        <v>9.3217932293500496</v>
      </c>
      <c r="U19" s="34">
        <v>979.92533700000001</v>
      </c>
      <c r="V19" s="35">
        <v>762.44235400000002</v>
      </c>
      <c r="W19" s="36">
        <v>-22.193831998039247</v>
      </c>
      <c r="X19" s="34">
        <v>1384.604601</v>
      </c>
      <c r="Y19" s="35">
        <v>1032.585842</v>
      </c>
      <c r="Z19" s="36">
        <v>-25.423775043486231</v>
      </c>
      <c r="AA19" s="34">
        <v>707.72936641426054</v>
      </c>
      <c r="AB19" s="35">
        <v>738.38156886137131</v>
      </c>
      <c r="AC19" s="36">
        <v>4.3310626775898031</v>
      </c>
    </row>
    <row r="20" spans="1:29" s="1" customFormat="1" x14ac:dyDescent="0.2">
      <c r="A20" s="27" t="s">
        <v>35</v>
      </c>
      <c r="B20" s="49" t="s">
        <v>36</v>
      </c>
      <c r="C20" s="28">
        <v>1584.6604669999999</v>
      </c>
      <c r="D20" s="29">
        <v>1313.481912</v>
      </c>
      <c r="E20" s="30">
        <v>-17.112722923755499</v>
      </c>
      <c r="F20" s="28">
        <v>3065.6461250000002</v>
      </c>
      <c r="G20" s="29">
        <v>2400.2673789999999</v>
      </c>
      <c r="H20" s="30">
        <v>-21.704355912899121</v>
      </c>
      <c r="I20" s="28">
        <v>516.90912857725868</v>
      </c>
      <c r="J20" s="29">
        <v>547.2231650072348</v>
      </c>
      <c r="K20" s="31">
        <v>5.8644807673279953</v>
      </c>
      <c r="L20" s="28">
        <v>4382.8828780000003</v>
      </c>
      <c r="M20" s="29">
        <v>3938.589598</v>
      </c>
      <c r="N20" s="30">
        <v>-10.137010099679877</v>
      </c>
      <c r="O20" s="28">
        <v>8393.2069360000005</v>
      </c>
      <c r="P20" s="29">
        <v>7485.9976230000002</v>
      </c>
      <c r="Q20" s="30">
        <v>-10.808851967045086</v>
      </c>
      <c r="R20" s="28">
        <v>522.19406853904832</v>
      </c>
      <c r="S20" s="29">
        <v>526.12755124301214</v>
      </c>
      <c r="T20" s="30">
        <v>0.75326070151822133</v>
      </c>
      <c r="U20" s="28">
        <v>17821.831334999999</v>
      </c>
      <c r="V20" s="29">
        <v>15989.920948999999</v>
      </c>
      <c r="W20" s="30">
        <v>-10.279024369411138</v>
      </c>
      <c r="X20" s="28">
        <v>31072.159804999999</v>
      </c>
      <c r="Y20" s="29">
        <v>31060.002286999999</v>
      </c>
      <c r="Z20" s="30">
        <v>-3.9126723331428526E-2</v>
      </c>
      <c r="AA20" s="28">
        <v>573.56268269874772</v>
      </c>
      <c r="AB20" s="29">
        <v>514.80746206166566</v>
      </c>
      <c r="AC20" s="30">
        <v>-10.243905750741122</v>
      </c>
    </row>
    <row r="21" spans="1:29" x14ac:dyDescent="0.2">
      <c r="A21" s="38" t="s">
        <v>37</v>
      </c>
      <c r="B21" s="33" t="s">
        <v>38</v>
      </c>
      <c r="C21" s="34">
        <v>987.96954600000004</v>
      </c>
      <c r="D21" s="35">
        <v>846.51973699999996</v>
      </c>
      <c r="E21" s="36">
        <v>-14.317223599926642</v>
      </c>
      <c r="F21" s="34">
        <v>2107.0572069999998</v>
      </c>
      <c r="G21" s="35">
        <v>1702.8842890000001</v>
      </c>
      <c r="H21" s="36">
        <v>-19.181867329338242</v>
      </c>
      <c r="I21" s="34">
        <v>468.88596224051173</v>
      </c>
      <c r="J21" s="35">
        <v>497.10937053574514</v>
      </c>
      <c r="K21" s="37">
        <v>6.019247870073019</v>
      </c>
      <c r="L21" s="34">
        <v>2774.997147</v>
      </c>
      <c r="M21" s="35">
        <v>2599.664057</v>
      </c>
      <c r="N21" s="36">
        <v>-6.3183160454615139</v>
      </c>
      <c r="O21" s="34">
        <v>5781.2595350000001</v>
      </c>
      <c r="P21" s="35">
        <v>5284.6913219999997</v>
      </c>
      <c r="Q21" s="36">
        <v>-8.5892738423825286</v>
      </c>
      <c r="R21" s="34">
        <v>479.99871484752498</v>
      </c>
      <c r="S21" s="35">
        <v>491.92353887873873</v>
      </c>
      <c r="T21" s="36">
        <v>2.4843449914239368</v>
      </c>
      <c r="U21" s="34">
        <v>11119.985853</v>
      </c>
      <c r="V21" s="35">
        <v>9991.2467030000007</v>
      </c>
      <c r="W21" s="36">
        <v>-10.150544838107711</v>
      </c>
      <c r="X21" s="34">
        <v>20538.995367</v>
      </c>
      <c r="Y21" s="35">
        <v>21687.551079000001</v>
      </c>
      <c r="Z21" s="36">
        <v>5.5920734752459511</v>
      </c>
      <c r="AA21" s="34">
        <v>541.40846006842571</v>
      </c>
      <c r="AB21" s="35">
        <v>460.69040559745349</v>
      </c>
      <c r="AC21" s="36">
        <v>-14.908901582507728</v>
      </c>
    </row>
    <row r="22" spans="1:29" x14ac:dyDescent="0.2">
      <c r="A22" s="50" t="s">
        <v>39</v>
      </c>
      <c r="B22" s="39" t="s">
        <v>40</v>
      </c>
      <c r="C22" s="40">
        <v>391.67431099999999</v>
      </c>
      <c r="D22" s="41">
        <v>272.62007</v>
      </c>
      <c r="E22" s="42">
        <v>-30.396234232476893</v>
      </c>
      <c r="F22" s="40">
        <v>744.92755699999998</v>
      </c>
      <c r="G22" s="41">
        <v>488.840395</v>
      </c>
      <c r="H22" s="42">
        <v>-34.377458531850223</v>
      </c>
      <c r="I22" s="40">
        <v>525.78845730632577</v>
      </c>
      <c r="J22" s="41">
        <v>557.68727950561447</v>
      </c>
      <c r="K22" s="43">
        <v>6.066854788465692</v>
      </c>
      <c r="L22" s="40">
        <v>1008.747991</v>
      </c>
      <c r="M22" s="41">
        <v>767.495902</v>
      </c>
      <c r="N22" s="42">
        <v>-23.915992017078523</v>
      </c>
      <c r="O22" s="40">
        <v>1984.4360879999999</v>
      </c>
      <c r="P22" s="41">
        <v>1577.2330019999999</v>
      </c>
      <c r="Q22" s="42">
        <v>-20.519838782532762</v>
      </c>
      <c r="R22" s="40">
        <v>508.32979560287049</v>
      </c>
      <c r="S22" s="41">
        <v>486.60908123706639</v>
      </c>
      <c r="T22" s="42">
        <v>-4.2729571537398652</v>
      </c>
      <c r="U22" s="40">
        <v>4198.1845219999996</v>
      </c>
      <c r="V22" s="41">
        <v>3584.2022780000002</v>
      </c>
      <c r="W22" s="42">
        <v>-14.624946587805066</v>
      </c>
      <c r="X22" s="40">
        <v>8039.7468289999997</v>
      </c>
      <c r="Y22" s="41">
        <v>6786.1448879999998</v>
      </c>
      <c r="Z22" s="42">
        <v>-15.592554935662395</v>
      </c>
      <c r="AA22" s="40">
        <v>522.17869682871321</v>
      </c>
      <c r="AB22" s="41">
        <v>528.16471459929721</v>
      </c>
      <c r="AC22" s="42">
        <v>1.1463542666405591</v>
      </c>
    </row>
    <row r="23" spans="1:29" x14ac:dyDescent="0.2">
      <c r="A23" s="38" t="s">
        <v>41</v>
      </c>
      <c r="B23" s="33" t="s">
        <v>42</v>
      </c>
      <c r="C23" s="34">
        <v>204.16611</v>
      </c>
      <c r="D23" s="35">
        <v>192.99186700000001</v>
      </c>
      <c r="E23" s="36">
        <v>-5.4731135348564885</v>
      </c>
      <c r="F23" s="34">
        <v>213.333337</v>
      </c>
      <c r="G23" s="35">
        <v>207.999156</v>
      </c>
      <c r="H23" s="36">
        <v>-2.5003973007744262</v>
      </c>
      <c r="I23" s="34">
        <v>957.02862417607048</v>
      </c>
      <c r="J23" s="35">
        <v>927.84927934996051</v>
      </c>
      <c r="K23" s="37">
        <v>-3.0489521513769935</v>
      </c>
      <c r="L23" s="34">
        <v>591.94261500000005</v>
      </c>
      <c r="M23" s="35">
        <v>567.92910900000004</v>
      </c>
      <c r="N23" s="36">
        <v>-4.0567287084069754</v>
      </c>
      <c r="O23" s="34">
        <v>625.23207500000001</v>
      </c>
      <c r="P23" s="35">
        <v>622.62309300000004</v>
      </c>
      <c r="Q23" s="36">
        <v>-0.41728217478285146</v>
      </c>
      <c r="R23" s="34">
        <v>946.75663432654187</v>
      </c>
      <c r="S23" s="35">
        <v>912.15554865389481</v>
      </c>
      <c r="T23" s="36">
        <v>-3.6546969324656398</v>
      </c>
      <c r="U23" s="34">
        <v>2476.3578750000001</v>
      </c>
      <c r="V23" s="35">
        <v>2398.5748760000001</v>
      </c>
      <c r="W23" s="36">
        <v>-3.1410241542733419</v>
      </c>
      <c r="X23" s="34">
        <v>2482.0392790000001</v>
      </c>
      <c r="Y23" s="35">
        <v>2579.689128</v>
      </c>
      <c r="Z23" s="36">
        <v>3.9342588099307685</v>
      </c>
      <c r="AA23" s="34">
        <v>997.71099351727867</v>
      </c>
      <c r="AB23" s="35">
        <v>929.79221797146715</v>
      </c>
      <c r="AC23" s="36">
        <v>-6.807459874364441</v>
      </c>
    </row>
    <row r="24" spans="1:29" s="1" customFormat="1" x14ac:dyDescent="0.2">
      <c r="A24" s="49" t="s">
        <v>43</v>
      </c>
      <c r="B24" s="49" t="s">
        <v>44</v>
      </c>
      <c r="C24" s="28">
        <v>373.400824</v>
      </c>
      <c r="D24" s="29">
        <v>447.16450099999997</v>
      </c>
      <c r="E24" s="30">
        <v>19.754556567341687</v>
      </c>
      <c r="F24" s="28">
        <v>1350.864225</v>
      </c>
      <c r="G24" s="29">
        <v>1778.0731390000001</v>
      </c>
      <c r="H24" s="30">
        <v>31.624859559812535</v>
      </c>
      <c r="I24" s="28">
        <v>276.41625049327217</v>
      </c>
      <c r="J24" s="29">
        <v>251.4882493818495</v>
      </c>
      <c r="K24" s="31">
        <v>-9.0182835006762385</v>
      </c>
      <c r="L24" s="28">
        <v>1917.808317</v>
      </c>
      <c r="M24" s="29">
        <v>2082.208533</v>
      </c>
      <c r="N24" s="30">
        <v>8.5722965398945092</v>
      </c>
      <c r="O24" s="28">
        <v>7898.5041330000004</v>
      </c>
      <c r="P24" s="29">
        <v>8850.0999890000003</v>
      </c>
      <c r="Q24" s="30">
        <v>12.047798418237532</v>
      </c>
      <c r="R24" s="28">
        <v>242.80652193209403</v>
      </c>
      <c r="S24" s="29">
        <v>235.27514215523288</v>
      </c>
      <c r="T24" s="30">
        <v>-3.1018029157254046</v>
      </c>
      <c r="U24" s="28">
        <v>9576.7356349999991</v>
      </c>
      <c r="V24" s="29">
        <v>10262.180156</v>
      </c>
      <c r="W24" s="30">
        <v>7.1573921127666251</v>
      </c>
      <c r="X24" s="28">
        <v>43291.693722999997</v>
      </c>
      <c r="Y24" s="29">
        <v>46600.627102999999</v>
      </c>
      <c r="Z24" s="30">
        <v>7.6433447052731918</v>
      </c>
      <c r="AA24" s="28">
        <v>221.21415937838611</v>
      </c>
      <c r="AB24" s="29">
        <v>220.21549481121369</v>
      </c>
      <c r="AC24" s="30">
        <v>-0.45144694624371651</v>
      </c>
    </row>
    <row r="25" spans="1:29" x14ac:dyDescent="0.2">
      <c r="A25" s="32" t="s">
        <v>45</v>
      </c>
      <c r="B25" s="33" t="s">
        <v>46</v>
      </c>
      <c r="C25" s="34">
        <v>206.94155499999999</v>
      </c>
      <c r="D25" s="35">
        <v>219.38882899999999</v>
      </c>
      <c r="E25" s="36">
        <v>6.0148741029804276</v>
      </c>
      <c r="F25" s="34">
        <v>870.73572999999999</v>
      </c>
      <c r="G25" s="35">
        <v>981.13693599999999</v>
      </c>
      <c r="H25" s="36">
        <v>12.679071524950514</v>
      </c>
      <c r="I25" s="34">
        <v>237.6628727524481</v>
      </c>
      <c r="J25" s="35">
        <v>223.6067371945316</v>
      </c>
      <c r="K25" s="37">
        <v>-5.9143169461548517</v>
      </c>
      <c r="L25" s="34">
        <v>1307.659789</v>
      </c>
      <c r="M25" s="35">
        <v>1485.932292</v>
      </c>
      <c r="N25" s="36">
        <v>13.632942184169284</v>
      </c>
      <c r="O25" s="34">
        <v>5882.0504000000001</v>
      </c>
      <c r="P25" s="35">
        <v>6776.9282519999997</v>
      </c>
      <c r="Q25" s="36">
        <v>15.213705955324697</v>
      </c>
      <c r="R25" s="34">
        <v>222.31359816298072</v>
      </c>
      <c r="S25" s="35">
        <v>219.26339437952191</v>
      </c>
      <c r="T25" s="36">
        <v>-1.3720275361755796</v>
      </c>
      <c r="U25" s="34">
        <v>7773.9536710000002</v>
      </c>
      <c r="V25" s="35">
        <v>8629.332864</v>
      </c>
      <c r="W25" s="36">
        <v>11.003142406043809</v>
      </c>
      <c r="X25" s="34">
        <v>38625.878683000003</v>
      </c>
      <c r="Y25" s="35">
        <v>41845.580443999999</v>
      </c>
      <c r="Z25" s="36">
        <v>8.3356078121196155</v>
      </c>
      <c r="AA25" s="34">
        <v>201.26283041481895</v>
      </c>
      <c r="AB25" s="35">
        <v>206.21850079360794</v>
      </c>
      <c r="AC25" s="36">
        <v>2.4622879289608379</v>
      </c>
    </row>
    <row r="26" spans="1:29" s="1" customFormat="1" x14ac:dyDescent="0.2">
      <c r="A26" s="49" t="s">
        <v>47</v>
      </c>
      <c r="B26" s="49" t="s">
        <v>48</v>
      </c>
      <c r="C26" s="28">
        <v>1530.0058200000001</v>
      </c>
      <c r="D26" s="29">
        <v>1102.271986</v>
      </c>
      <c r="E26" s="30">
        <v>-27.956353394786436</v>
      </c>
      <c r="F26" s="28">
        <v>226.628275</v>
      </c>
      <c r="G26" s="29">
        <v>160.312603</v>
      </c>
      <c r="H26" s="30">
        <v>-29.261870346937069</v>
      </c>
      <c r="I26" s="28">
        <v>6751.1691557463428</v>
      </c>
      <c r="J26" s="29">
        <v>6875.7662552581724</v>
      </c>
      <c r="K26" s="31">
        <v>1.8455632889271767</v>
      </c>
      <c r="L26" s="28">
        <v>4103.5281649999997</v>
      </c>
      <c r="M26" s="29">
        <v>3315.1477690000002</v>
      </c>
      <c r="N26" s="30">
        <v>-19.212257459916803</v>
      </c>
      <c r="O26" s="28">
        <v>661.94332599999996</v>
      </c>
      <c r="P26" s="29">
        <v>458.66677499999997</v>
      </c>
      <c r="Q26" s="30">
        <v>-30.70905665419459</v>
      </c>
      <c r="R26" s="28">
        <v>6199.2137450752089</v>
      </c>
      <c r="S26" s="29">
        <v>7227.7913938719466</v>
      </c>
      <c r="T26" s="30">
        <v>16.592066205393596</v>
      </c>
      <c r="U26" s="28">
        <v>14020.545618</v>
      </c>
      <c r="V26" s="29">
        <v>15296.167450000001</v>
      </c>
      <c r="W26" s="30">
        <v>9.0982324565337827</v>
      </c>
      <c r="X26" s="28">
        <v>2862.2443469999998</v>
      </c>
      <c r="Y26" s="29">
        <v>2162.6902869999999</v>
      </c>
      <c r="Z26" s="30">
        <v>-24.440752611957205</v>
      </c>
      <c r="AA26" s="28">
        <v>4898.4446882375132</v>
      </c>
      <c r="AB26" s="29">
        <v>7072.7498717434246</v>
      </c>
      <c r="AC26" s="30">
        <v>44.387664287135962</v>
      </c>
    </row>
    <row r="27" spans="1:29" x14ac:dyDescent="0.2">
      <c r="A27" s="50" t="s">
        <v>49</v>
      </c>
      <c r="B27" s="33" t="s">
        <v>50</v>
      </c>
      <c r="C27" s="34">
        <v>1435.2076179999999</v>
      </c>
      <c r="D27" s="35">
        <v>998.07538099999999</v>
      </c>
      <c r="E27" s="36">
        <v>-30.457770117549632</v>
      </c>
      <c r="F27" s="34">
        <v>219.19020399999999</v>
      </c>
      <c r="G27" s="35">
        <v>151.298956</v>
      </c>
      <c r="H27" s="36">
        <v>-30.97366887801245</v>
      </c>
      <c r="I27" s="34">
        <v>6547.7726276489975</v>
      </c>
      <c r="J27" s="35">
        <v>6596.7102971946479</v>
      </c>
      <c r="K27" s="37">
        <v>0.74739414956168648</v>
      </c>
      <c r="L27" s="34">
        <v>3795.5542959999998</v>
      </c>
      <c r="M27" s="35">
        <v>3032.7786019999999</v>
      </c>
      <c r="N27" s="36">
        <v>-20.096555984032747</v>
      </c>
      <c r="O27" s="34">
        <v>636.65909299999998</v>
      </c>
      <c r="P27" s="35">
        <v>434.621399</v>
      </c>
      <c r="Q27" s="36">
        <v>-31.734046716898145</v>
      </c>
      <c r="R27" s="34">
        <v>5961.6745252392084</v>
      </c>
      <c r="S27" s="35">
        <v>6977.9780953675499</v>
      </c>
      <c r="T27" s="36">
        <v>17.047283709060967</v>
      </c>
      <c r="U27" s="34">
        <v>12904.33437</v>
      </c>
      <c r="V27" s="35">
        <v>14103.040284000001</v>
      </c>
      <c r="W27" s="36">
        <v>9.2891727665299193</v>
      </c>
      <c r="X27" s="34">
        <v>2756.5762249999998</v>
      </c>
      <c r="Y27" s="35">
        <v>2067.011536</v>
      </c>
      <c r="Z27" s="36">
        <v>-25.015259246096122</v>
      </c>
      <c r="AA27" s="34">
        <v>4681.2905998998813</v>
      </c>
      <c r="AB27" s="35">
        <v>6822.9131953910883</v>
      </c>
      <c r="AC27" s="36">
        <v>45.748550528715512</v>
      </c>
    </row>
    <row r="28" spans="1:29" x14ac:dyDescent="0.2">
      <c r="A28" s="50" t="s">
        <v>51</v>
      </c>
      <c r="B28" s="39" t="s">
        <v>52</v>
      </c>
      <c r="C28" s="40">
        <v>82.332531000000003</v>
      </c>
      <c r="D28" s="41">
        <v>92.793379000000002</v>
      </c>
      <c r="E28" s="42">
        <v>12.705607216180436</v>
      </c>
      <c r="F28" s="40">
        <v>6.2952690000000002</v>
      </c>
      <c r="G28" s="41">
        <v>7.8407590000000003</v>
      </c>
      <c r="H28" s="42">
        <v>24.550023199961757</v>
      </c>
      <c r="I28" s="40">
        <v>13078.477027748933</v>
      </c>
      <c r="J28" s="41">
        <v>11834.744442470428</v>
      </c>
      <c r="K28" s="43">
        <v>-9.509766180264311</v>
      </c>
      <c r="L28" s="40">
        <v>278.13926099999998</v>
      </c>
      <c r="M28" s="41">
        <v>250.67483200000001</v>
      </c>
      <c r="N28" s="42">
        <v>-9.8743445643942991</v>
      </c>
      <c r="O28" s="40">
        <v>22.463571000000002</v>
      </c>
      <c r="P28" s="41">
        <v>20.626403</v>
      </c>
      <c r="Q28" s="42">
        <v>-8.1784325386199832</v>
      </c>
      <c r="R28" s="40">
        <v>12381.791879839584</v>
      </c>
      <c r="S28" s="41">
        <v>12153.104542755225</v>
      </c>
      <c r="T28" s="42">
        <v>-1.8469647955940416</v>
      </c>
      <c r="U28" s="40">
        <v>997.737798</v>
      </c>
      <c r="V28" s="41">
        <v>1060.2219219999999</v>
      </c>
      <c r="W28" s="42">
        <v>6.2625796201418282</v>
      </c>
      <c r="X28" s="40">
        <v>92.520680999999996</v>
      </c>
      <c r="Y28" s="41">
        <v>82.563238999999996</v>
      </c>
      <c r="Z28" s="42">
        <v>-10.762395923134205</v>
      </c>
      <c r="AA28" s="40">
        <v>10783.94351636906</v>
      </c>
      <c r="AB28" s="41">
        <v>12841.33150347941</v>
      </c>
      <c r="AC28" s="42">
        <v>19.078252626114178</v>
      </c>
    </row>
    <row r="29" spans="1:29" s="1" customFormat="1" x14ac:dyDescent="0.2">
      <c r="A29" s="49" t="s">
        <v>53</v>
      </c>
      <c r="B29" s="44" t="s">
        <v>54</v>
      </c>
      <c r="C29" s="45">
        <v>431.20817099999999</v>
      </c>
      <c r="D29" s="46">
        <v>565.715509</v>
      </c>
      <c r="E29" s="47">
        <v>31.193132933466615</v>
      </c>
      <c r="F29" s="45">
        <v>253.218492</v>
      </c>
      <c r="G29" s="46">
        <v>361.41714300000001</v>
      </c>
      <c r="H29" s="47">
        <v>42.729363936027241</v>
      </c>
      <c r="I29" s="45">
        <v>1702.9094818240999</v>
      </c>
      <c r="J29" s="46">
        <v>1565.2702699827382</v>
      </c>
      <c r="K29" s="48">
        <v>-8.0825911952717036</v>
      </c>
      <c r="L29" s="45">
        <v>1663.7620059999999</v>
      </c>
      <c r="M29" s="46">
        <v>1516.490947</v>
      </c>
      <c r="N29" s="47">
        <v>-8.8516902338735104</v>
      </c>
      <c r="O29" s="45">
        <v>969.65400299999999</v>
      </c>
      <c r="P29" s="46">
        <v>970.63754900000004</v>
      </c>
      <c r="Q29" s="47">
        <v>0.10143267567164216</v>
      </c>
      <c r="R29" s="45">
        <v>1715.8305961224398</v>
      </c>
      <c r="S29" s="46">
        <v>1562.3658373430596</v>
      </c>
      <c r="T29" s="47">
        <v>-8.9440507195868371</v>
      </c>
      <c r="U29" s="45">
        <v>5645.8411040000001</v>
      </c>
      <c r="V29" s="46">
        <v>5173.4624510000003</v>
      </c>
      <c r="W29" s="47">
        <v>-8.3668428547400318</v>
      </c>
      <c r="X29" s="45">
        <v>3092.0385689999998</v>
      </c>
      <c r="Y29" s="46">
        <v>3172.1492800000001</v>
      </c>
      <c r="Z29" s="47">
        <v>2.5908703663392263</v>
      </c>
      <c r="AA29" s="45">
        <v>1825.928421658055</v>
      </c>
      <c r="AB29" s="46">
        <v>1630.9013209491832</v>
      </c>
      <c r="AC29" s="47">
        <v>-10.680982802807526</v>
      </c>
    </row>
    <row r="30" spans="1:29" x14ac:dyDescent="0.2">
      <c r="A30" s="50"/>
      <c r="B30" s="39" t="s">
        <v>55</v>
      </c>
      <c r="C30" s="40">
        <v>396.80665900000002</v>
      </c>
      <c r="D30" s="41">
        <v>530.08852300000001</v>
      </c>
      <c r="E30" s="42">
        <v>33.588615759595911</v>
      </c>
      <c r="F30" s="40">
        <v>239.187488</v>
      </c>
      <c r="G30" s="41">
        <v>347.82282600000002</v>
      </c>
      <c r="H30" s="42">
        <v>45.418486940253345</v>
      </c>
      <c r="I30" s="40">
        <v>1658.977492167149</v>
      </c>
      <c r="J30" s="41">
        <v>1524.0187916821765</v>
      </c>
      <c r="K30" s="43">
        <v>-8.1350531349689277</v>
      </c>
      <c r="L30" s="40">
        <v>1570.279573</v>
      </c>
      <c r="M30" s="41">
        <v>1432.258783</v>
      </c>
      <c r="N30" s="42">
        <v>-8.7895679452998916</v>
      </c>
      <c r="O30" s="40">
        <v>929.42039999999997</v>
      </c>
      <c r="P30" s="41">
        <v>935.17141300000003</v>
      </c>
      <c r="Q30" s="42">
        <v>0.61877413063022857</v>
      </c>
      <c r="R30" s="40">
        <v>1689.5256151037788</v>
      </c>
      <c r="S30" s="41">
        <v>1531.5467978275337</v>
      </c>
      <c r="T30" s="42">
        <v>-9.3504837016952447</v>
      </c>
      <c r="U30" s="40">
        <v>5269.5265989999998</v>
      </c>
      <c r="V30" s="41">
        <v>4791.0098440000002</v>
      </c>
      <c r="W30" s="42">
        <v>-9.0808300519976122</v>
      </c>
      <c r="X30" s="40">
        <v>2942.5416279999999</v>
      </c>
      <c r="Y30" s="41">
        <v>3031.7361519999999</v>
      </c>
      <c r="Z30" s="42">
        <v>3.0312068706611406</v>
      </c>
      <c r="AA30" s="40">
        <v>1790.8078339002516</v>
      </c>
      <c r="AB30" s="41">
        <v>1580.2858836641931</v>
      </c>
      <c r="AC30" s="42">
        <v>-11.75569741492345</v>
      </c>
    </row>
    <row r="31" spans="1:29" s="1" customFormat="1" x14ac:dyDescent="0.2">
      <c r="A31" s="49" t="s">
        <v>56</v>
      </c>
      <c r="B31" s="44" t="s">
        <v>57</v>
      </c>
      <c r="C31" s="45">
        <v>153.558798</v>
      </c>
      <c r="D31" s="46">
        <v>199.153153</v>
      </c>
      <c r="E31" s="47">
        <v>29.691789460347294</v>
      </c>
      <c r="F31" s="45">
        <v>25.947454</v>
      </c>
      <c r="G31" s="46">
        <v>33.566521999999999</v>
      </c>
      <c r="H31" s="47">
        <v>29.363451227237935</v>
      </c>
      <c r="I31" s="45">
        <v>5918.0680308750134</v>
      </c>
      <c r="J31" s="46">
        <v>5933.0887185750134</v>
      </c>
      <c r="K31" s="48">
        <v>0.25381066289937859</v>
      </c>
      <c r="L31" s="45">
        <v>743.99952800000005</v>
      </c>
      <c r="M31" s="46">
        <v>572.73161200000004</v>
      </c>
      <c r="N31" s="47">
        <v>-23.019895786815603</v>
      </c>
      <c r="O31" s="45">
        <v>104.528187</v>
      </c>
      <c r="P31" s="46">
        <v>97.158495000000002</v>
      </c>
      <c r="Q31" s="47">
        <v>-7.050435113736353</v>
      </c>
      <c r="R31" s="45">
        <v>7117.6928382006672</v>
      </c>
      <c r="S31" s="46">
        <v>5894.8176585073697</v>
      </c>
      <c r="T31" s="47">
        <v>-17.180780450796142</v>
      </c>
      <c r="U31" s="45">
        <v>3060.0972769999998</v>
      </c>
      <c r="V31" s="46">
        <v>3218.1559010000001</v>
      </c>
      <c r="W31" s="47">
        <v>5.1651503103507412</v>
      </c>
      <c r="X31" s="45">
        <v>452.922777</v>
      </c>
      <c r="Y31" s="46">
        <v>553.68287999999995</v>
      </c>
      <c r="Z31" s="47">
        <v>22.246640733636582</v>
      </c>
      <c r="AA31" s="45">
        <v>6756.3333804252461</v>
      </c>
      <c r="AB31" s="46">
        <v>5812.2727236933897</v>
      </c>
      <c r="AC31" s="47">
        <v>-13.972973261903142</v>
      </c>
    </row>
    <row r="32" spans="1:29" s="1" customFormat="1" x14ac:dyDescent="0.2">
      <c r="A32" s="51" t="s">
        <v>58</v>
      </c>
      <c r="B32" s="49" t="s">
        <v>59</v>
      </c>
      <c r="C32" s="28">
        <v>351.79736800000001</v>
      </c>
      <c r="D32" s="29">
        <v>256.21693699999997</v>
      </c>
      <c r="E32" s="30">
        <v>-27.169171714781005</v>
      </c>
      <c r="F32" s="28">
        <v>201.65448499999999</v>
      </c>
      <c r="G32" s="29">
        <v>263.92511200000001</v>
      </c>
      <c r="H32" s="30">
        <v>30.879862156301673</v>
      </c>
      <c r="I32" s="28">
        <v>1744.5551384587357</v>
      </c>
      <c r="J32" s="29">
        <v>970.79408267902886</v>
      </c>
      <c r="K32" s="31">
        <v>-44.35291489057218</v>
      </c>
      <c r="L32" s="28">
        <v>1037.150885</v>
      </c>
      <c r="M32" s="29">
        <v>675.35188700000003</v>
      </c>
      <c r="N32" s="30">
        <v>-34.883930894972913</v>
      </c>
      <c r="O32" s="28">
        <v>572.38438799999994</v>
      </c>
      <c r="P32" s="29">
        <v>651.35973000000001</v>
      </c>
      <c r="Q32" s="30">
        <v>13.797605884386922</v>
      </c>
      <c r="R32" s="28">
        <v>1811.9831825322256</v>
      </c>
      <c r="S32" s="29">
        <v>1036.8339580956288</v>
      </c>
      <c r="T32" s="30">
        <v>-42.779051809594314</v>
      </c>
      <c r="U32" s="28">
        <v>3812.962356</v>
      </c>
      <c r="V32" s="29">
        <v>3142.4436449999998</v>
      </c>
      <c r="W32" s="30">
        <v>-17.585243398610672</v>
      </c>
      <c r="X32" s="28">
        <v>2426.6419089999999</v>
      </c>
      <c r="Y32" s="29">
        <v>2475.7720730000001</v>
      </c>
      <c r="Z32" s="30">
        <v>2.0246153261338051</v>
      </c>
      <c r="AA32" s="28">
        <v>1571.2917269986867</v>
      </c>
      <c r="AB32" s="29">
        <v>1269.2782503165427</v>
      </c>
      <c r="AC32" s="30">
        <v>-19.220713219118004</v>
      </c>
    </row>
    <row r="33" spans="1:29" s="1" customFormat="1" x14ac:dyDescent="0.2">
      <c r="A33" s="49" t="s">
        <v>60</v>
      </c>
      <c r="B33" s="44" t="s">
        <v>61</v>
      </c>
      <c r="C33" s="45">
        <v>133.29218900000001</v>
      </c>
      <c r="D33" s="46">
        <v>117.571928</v>
      </c>
      <c r="E33" s="47">
        <v>-11.793835121126273</v>
      </c>
      <c r="F33" s="45">
        <v>57.370415000000001</v>
      </c>
      <c r="G33" s="46">
        <v>59.453020000000002</v>
      </c>
      <c r="H33" s="47">
        <v>3.6301027280349896</v>
      </c>
      <c r="I33" s="45">
        <v>2323.3610738217599</v>
      </c>
      <c r="J33" s="46">
        <v>1977.5602315912631</v>
      </c>
      <c r="K33" s="48">
        <v>-14.883646202339074</v>
      </c>
      <c r="L33" s="45">
        <v>391.55094400000002</v>
      </c>
      <c r="M33" s="46">
        <v>336.496916</v>
      </c>
      <c r="N33" s="47">
        <v>-14.060501920281421</v>
      </c>
      <c r="O33" s="45">
        <v>175.85433800000001</v>
      </c>
      <c r="P33" s="46">
        <v>171.92758499999999</v>
      </c>
      <c r="Q33" s="47">
        <v>-2.2329577107162546</v>
      </c>
      <c r="R33" s="45">
        <v>2226.564032784906</v>
      </c>
      <c r="S33" s="46">
        <v>1957.2014345458292</v>
      </c>
      <c r="T33" s="47">
        <v>-12.097680294519431</v>
      </c>
      <c r="U33" s="45">
        <v>1606.1076430000001</v>
      </c>
      <c r="V33" s="46">
        <v>1440.2862809999999</v>
      </c>
      <c r="W33" s="47">
        <v>-10.324423940245209</v>
      </c>
      <c r="X33" s="45">
        <v>643.38102600000002</v>
      </c>
      <c r="Y33" s="46">
        <v>647.42971899999998</v>
      </c>
      <c r="Z33" s="47">
        <v>0.62928386700666916</v>
      </c>
      <c r="AA33" s="45">
        <v>2496.355313717318</v>
      </c>
      <c r="AB33" s="46">
        <v>2224.6218218475078</v>
      </c>
      <c r="AC33" s="47">
        <v>-10.885208943480585</v>
      </c>
    </row>
    <row r="34" spans="1:29" s="1" customFormat="1" x14ac:dyDescent="0.2">
      <c r="A34" s="51" t="s">
        <v>62</v>
      </c>
      <c r="B34" s="49" t="s">
        <v>63</v>
      </c>
      <c r="C34" s="28">
        <v>105.57072100000001</v>
      </c>
      <c r="D34" s="29">
        <v>139.596453</v>
      </c>
      <c r="E34" s="30">
        <v>32.230273391805284</v>
      </c>
      <c r="F34" s="28">
        <v>86.500799000000001</v>
      </c>
      <c r="G34" s="29">
        <v>119.06724</v>
      </c>
      <c r="H34" s="30">
        <v>37.648716978903288</v>
      </c>
      <c r="I34" s="28">
        <v>1220.4594896285294</v>
      </c>
      <c r="J34" s="29">
        <v>1172.4169721243222</v>
      </c>
      <c r="K34" s="31">
        <v>-3.9364286903803558</v>
      </c>
      <c r="L34" s="28">
        <v>312.42950500000001</v>
      </c>
      <c r="M34" s="29">
        <v>378.50178199999999</v>
      </c>
      <c r="N34" s="30">
        <v>21.147899267708393</v>
      </c>
      <c r="O34" s="28">
        <v>301.52538700000002</v>
      </c>
      <c r="P34" s="29">
        <v>337.02548300000001</v>
      </c>
      <c r="Q34" s="30">
        <v>11.773501512826169</v>
      </c>
      <c r="R34" s="28">
        <v>1036.1631838316819</v>
      </c>
      <c r="S34" s="29">
        <v>1123.0657653267126</v>
      </c>
      <c r="T34" s="30">
        <v>8.3869590090693169</v>
      </c>
      <c r="U34" s="28">
        <v>1406.863621</v>
      </c>
      <c r="V34" s="29">
        <v>1636.1180850000001</v>
      </c>
      <c r="W34" s="30">
        <v>16.29542910755244</v>
      </c>
      <c r="X34" s="28">
        <v>1156.270732</v>
      </c>
      <c r="Y34" s="29">
        <v>1345.2613080000001</v>
      </c>
      <c r="Z34" s="30">
        <v>16.344837828170512</v>
      </c>
      <c r="AA34" s="28">
        <v>1216.7250991180499</v>
      </c>
      <c r="AB34" s="29">
        <v>1216.2083866311571</v>
      </c>
      <c r="AC34" s="30">
        <v>-4.2467479898899985E-2</v>
      </c>
    </row>
    <row r="35" spans="1:29" s="1" customFormat="1" x14ac:dyDescent="0.2">
      <c r="A35" s="49" t="s">
        <v>64</v>
      </c>
      <c r="B35" s="44" t="s">
        <v>65</v>
      </c>
      <c r="C35" s="45">
        <v>91.865898000000001</v>
      </c>
      <c r="D35" s="46">
        <v>137.24737200000001</v>
      </c>
      <c r="E35" s="47">
        <v>49.399695630254456</v>
      </c>
      <c r="F35" s="45">
        <v>32.873741000000003</v>
      </c>
      <c r="G35" s="46">
        <v>47.272512999999996</v>
      </c>
      <c r="H35" s="47">
        <v>43.800223406274299</v>
      </c>
      <c r="I35" s="45">
        <v>2794.5069592170844</v>
      </c>
      <c r="J35" s="46">
        <v>2903.3229521773046</v>
      </c>
      <c r="K35" s="48">
        <v>3.8939245651657517</v>
      </c>
      <c r="L35" s="45">
        <v>261.06422300000003</v>
      </c>
      <c r="M35" s="46">
        <v>418.13700799999998</v>
      </c>
      <c r="N35" s="47">
        <v>60.16633883992597</v>
      </c>
      <c r="O35" s="45">
        <v>93.860123000000002</v>
      </c>
      <c r="P35" s="46">
        <v>140.62200100000001</v>
      </c>
      <c r="Q35" s="47">
        <v>49.820814745789342</v>
      </c>
      <c r="R35" s="45">
        <v>2781.4178658172013</v>
      </c>
      <c r="S35" s="46">
        <v>2973.4821366963761</v>
      </c>
      <c r="T35" s="47">
        <v>6.9052648737029987</v>
      </c>
      <c r="U35" s="45">
        <v>1114.581216</v>
      </c>
      <c r="V35" s="46">
        <v>1344.4622489999999</v>
      </c>
      <c r="W35" s="47">
        <v>20.624879524257111</v>
      </c>
      <c r="X35" s="45">
        <v>426.92422299999998</v>
      </c>
      <c r="Y35" s="46">
        <v>448.64504099999999</v>
      </c>
      <c r="Z35" s="47">
        <v>5.0877455130954319</v>
      </c>
      <c r="AA35" s="45">
        <v>2610.7237677165022</v>
      </c>
      <c r="AB35" s="46">
        <v>2996.7170616737071</v>
      </c>
      <c r="AC35" s="47">
        <v>14.784915153808797</v>
      </c>
    </row>
    <row r="36" spans="1:29" s="1" customFormat="1" x14ac:dyDescent="0.2">
      <c r="A36" s="51" t="s">
        <v>66</v>
      </c>
      <c r="B36" s="49" t="s">
        <v>67</v>
      </c>
      <c r="C36" s="28">
        <v>79.901374000000004</v>
      </c>
      <c r="D36" s="29">
        <v>55.100431999999998</v>
      </c>
      <c r="E36" s="30">
        <v>-31.039443702182147</v>
      </c>
      <c r="F36" s="28">
        <v>8.7880800000000008</v>
      </c>
      <c r="G36" s="29">
        <v>7.5876380000000001</v>
      </c>
      <c r="H36" s="30">
        <v>-13.659889304603512</v>
      </c>
      <c r="I36" s="28">
        <v>9092.0171414006254</v>
      </c>
      <c r="J36" s="29">
        <v>7261.8688450872323</v>
      </c>
      <c r="K36" s="31">
        <v>-20.1291778034578</v>
      </c>
      <c r="L36" s="28">
        <v>202.54751099999999</v>
      </c>
      <c r="M36" s="29">
        <v>153.47186600000001</v>
      </c>
      <c r="N36" s="30">
        <v>-24.229201710605064</v>
      </c>
      <c r="O36" s="28">
        <v>23.663260000000001</v>
      </c>
      <c r="P36" s="29">
        <v>20.231877999999998</v>
      </c>
      <c r="Q36" s="30">
        <v>-14.500884493514432</v>
      </c>
      <c r="R36" s="28">
        <v>8559.5776321605717</v>
      </c>
      <c r="S36" s="29">
        <v>7585.6460779370063</v>
      </c>
      <c r="T36" s="30">
        <v>-11.378266499555423</v>
      </c>
      <c r="U36" s="28">
        <v>737.71209899999997</v>
      </c>
      <c r="V36" s="29">
        <v>755.87365899999998</v>
      </c>
      <c r="W36" s="30">
        <v>2.4618763911583796</v>
      </c>
      <c r="X36" s="28">
        <v>94.617830999999995</v>
      </c>
      <c r="Y36" s="29">
        <v>86.831879999999998</v>
      </c>
      <c r="Z36" s="30">
        <v>-8.2288411367197778</v>
      </c>
      <c r="AA36" s="28">
        <v>7796.755550230273</v>
      </c>
      <c r="AB36" s="29">
        <v>8705.024686785544</v>
      </c>
      <c r="AC36" s="30">
        <v>11.649321704442128</v>
      </c>
    </row>
    <row r="37" spans="1:29" s="1" customFormat="1" x14ac:dyDescent="0.2">
      <c r="A37" s="49" t="s">
        <v>68</v>
      </c>
      <c r="B37" s="44" t="s">
        <v>69</v>
      </c>
      <c r="C37" s="45">
        <v>36.517876999999999</v>
      </c>
      <c r="D37" s="46">
        <v>30.688956000000001</v>
      </c>
      <c r="E37" s="47">
        <v>-15.961828777724396</v>
      </c>
      <c r="F37" s="45">
        <v>6.3664009999999998</v>
      </c>
      <c r="G37" s="46">
        <v>7.5825760000000004</v>
      </c>
      <c r="H37" s="47">
        <v>19.103022257002046</v>
      </c>
      <c r="I37" s="45">
        <v>5736.0315506359093</v>
      </c>
      <c r="J37" s="46">
        <v>4047.2994929427673</v>
      </c>
      <c r="K37" s="48">
        <v>-29.440773517117869</v>
      </c>
      <c r="L37" s="45">
        <v>103.854579</v>
      </c>
      <c r="M37" s="46">
        <v>84.312849999999997</v>
      </c>
      <c r="N37" s="47">
        <v>-18.816434661008064</v>
      </c>
      <c r="O37" s="45">
        <v>18.493873000000001</v>
      </c>
      <c r="P37" s="46">
        <v>18.956386999999999</v>
      </c>
      <c r="Q37" s="47">
        <v>2.500903948026445</v>
      </c>
      <c r="R37" s="45">
        <v>5615.6208599464271</v>
      </c>
      <c r="S37" s="46">
        <v>4447.7278291480334</v>
      </c>
      <c r="T37" s="47">
        <v>-20.79722011021833</v>
      </c>
      <c r="U37" s="45">
        <v>429.66774299999997</v>
      </c>
      <c r="V37" s="46">
        <v>391.18565999999998</v>
      </c>
      <c r="W37" s="47">
        <v>-8.9562420328118453</v>
      </c>
      <c r="X37" s="45">
        <v>70.391509999999997</v>
      </c>
      <c r="Y37" s="46">
        <v>76.091768000000002</v>
      </c>
      <c r="Z37" s="47">
        <v>8.0979339695937735</v>
      </c>
      <c r="AA37" s="45">
        <v>6103.9711039015929</v>
      </c>
      <c r="AB37" s="46">
        <v>5140.9721482618197</v>
      </c>
      <c r="AC37" s="47">
        <v>-15.776597550146242</v>
      </c>
    </row>
    <row r="38" spans="1:29" s="1" customFormat="1" x14ac:dyDescent="0.2">
      <c r="A38" s="51" t="s">
        <v>70</v>
      </c>
      <c r="B38" s="49" t="s">
        <v>71</v>
      </c>
      <c r="C38" s="28">
        <v>8.8578220000000005</v>
      </c>
      <c r="D38" s="29">
        <v>7.8063180000000001</v>
      </c>
      <c r="E38" s="30">
        <v>-11.870909124161678</v>
      </c>
      <c r="F38" s="28">
        <v>3.3085010000000001</v>
      </c>
      <c r="G38" s="29">
        <v>3.1854770000000001</v>
      </c>
      <c r="H38" s="30">
        <v>-3.7184211218313057</v>
      </c>
      <c r="I38" s="28">
        <v>2677.2916193768719</v>
      </c>
      <c r="J38" s="29">
        <v>2450.5962529316644</v>
      </c>
      <c r="K38" s="31">
        <v>-8.467339336682711</v>
      </c>
      <c r="L38" s="28">
        <v>23.513435000000001</v>
      </c>
      <c r="M38" s="29">
        <v>22.440007000000001</v>
      </c>
      <c r="N38" s="30">
        <v>-4.5651688066843494</v>
      </c>
      <c r="O38" s="28">
        <v>9.5033999999999992</v>
      </c>
      <c r="P38" s="29">
        <v>9.2355630000000009</v>
      </c>
      <c r="Q38" s="30">
        <v>-2.8183281772839019</v>
      </c>
      <c r="R38" s="28">
        <v>2474.2129132731447</v>
      </c>
      <c r="S38" s="29">
        <v>2429.7389341613498</v>
      </c>
      <c r="T38" s="30">
        <v>-1.797500080660408</v>
      </c>
      <c r="U38" s="28">
        <v>85.194288999999998</v>
      </c>
      <c r="V38" s="29">
        <v>88.657270999999994</v>
      </c>
      <c r="W38" s="30">
        <v>4.0648053298502074</v>
      </c>
      <c r="X38" s="28">
        <v>34.925725</v>
      </c>
      <c r="Y38" s="29">
        <v>37.102580000000003</v>
      </c>
      <c r="Z38" s="30">
        <v>6.232812633094964</v>
      </c>
      <c r="AA38" s="28">
        <v>2439.2990839846557</v>
      </c>
      <c r="AB38" s="29">
        <v>2389.5176831368594</v>
      </c>
      <c r="AC38" s="30">
        <v>-2.0408075899605138</v>
      </c>
    </row>
    <row r="39" spans="1:29" s="1" customFormat="1" ht="9.75" thickBot="1" x14ac:dyDescent="0.25">
      <c r="A39" s="49" t="s">
        <v>72</v>
      </c>
      <c r="B39" s="52" t="s">
        <v>72</v>
      </c>
      <c r="C39" s="53">
        <v>752.12023399999998</v>
      </c>
      <c r="D39" s="54">
        <v>712.06490900000244</v>
      </c>
      <c r="E39" s="55">
        <v>-5.3256544883749974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53">
        <v>2060.1935880000019</v>
      </c>
      <c r="M39" s="54">
        <v>2017.5013810000091</v>
      </c>
      <c r="N39" s="55">
        <v>-2.0722424945239015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53">
        <v>8157.5192560000287</v>
      </c>
      <c r="V39" s="54">
        <v>8939.6949210000166</v>
      </c>
      <c r="W39" s="55">
        <v>9.5884010868215963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</row>
    <row r="40" spans="1:29" s="1" customFormat="1" x14ac:dyDescent="0.2">
      <c r="A40" s="49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">
      <c r="A41" s="51" t="s">
        <v>43</v>
      </c>
      <c r="B41" s="44" t="s">
        <v>44</v>
      </c>
      <c r="C41" s="45">
        <v>317.15477600000003</v>
      </c>
      <c r="D41" s="46">
        <v>277.19937499999997</v>
      </c>
      <c r="E41" s="47">
        <v>-12.598076404184456</v>
      </c>
      <c r="F41" s="45">
        <v>1088.2039520000001</v>
      </c>
      <c r="G41" s="46">
        <v>975.03428299999996</v>
      </c>
      <c r="H41" s="47">
        <v>-10.399674508809365</v>
      </c>
      <c r="I41" s="45">
        <v>291.44791784398888</v>
      </c>
      <c r="J41" s="46">
        <v>284.29705481443057</v>
      </c>
      <c r="K41" s="48">
        <v>-2.4535646308463721</v>
      </c>
      <c r="L41" s="45">
        <v>981.83649800000001</v>
      </c>
      <c r="M41" s="46">
        <v>690.41631800000005</v>
      </c>
      <c r="N41" s="47">
        <v>-29.681131287502815</v>
      </c>
      <c r="O41" s="45">
        <v>3275.0646489999999</v>
      </c>
      <c r="P41" s="46">
        <v>2383.1677930000001</v>
      </c>
      <c r="Q41" s="47">
        <v>-27.232954203585859</v>
      </c>
      <c r="R41" s="45">
        <v>299.79148603976154</v>
      </c>
      <c r="S41" s="46">
        <v>289.70529059176494</v>
      </c>
      <c r="T41" s="47">
        <v>-3.3644035663704108</v>
      </c>
      <c r="U41" s="45">
        <v>4010.4692319999999</v>
      </c>
      <c r="V41" s="46">
        <v>3309.792089</v>
      </c>
      <c r="W41" s="47">
        <v>-17.471201060694231</v>
      </c>
      <c r="X41" s="45">
        <v>12369.914360000001</v>
      </c>
      <c r="Y41" s="46">
        <v>11473.072192</v>
      </c>
      <c r="Z41" s="47">
        <v>-7.2501889819065912</v>
      </c>
      <c r="AA41" s="45">
        <v>324.21156002247375</v>
      </c>
      <c r="AB41" s="46">
        <v>288.48350586583672</v>
      </c>
      <c r="AC41" s="47">
        <v>-11.019981568257597</v>
      </c>
    </row>
    <row r="42" spans="1:29" x14ac:dyDescent="0.2">
      <c r="A42" s="50" t="s">
        <v>75</v>
      </c>
      <c r="B42" s="39" t="s">
        <v>76</v>
      </c>
      <c r="C42" s="40">
        <v>152.437907</v>
      </c>
      <c r="D42" s="41">
        <v>114.12483</v>
      </c>
      <c r="E42" s="42">
        <v>-25.133562743025585</v>
      </c>
      <c r="F42" s="40">
        <v>651.25894300000004</v>
      </c>
      <c r="G42" s="41">
        <v>525.70398699999998</v>
      </c>
      <c r="H42" s="42">
        <v>-19.278807200963076</v>
      </c>
      <c r="I42" s="40">
        <v>234.06650862681511</v>
      </c>
      <c r="J42" s="41">
        <v>217.08952722856182</v>
      </c>
      <c r="K42" s="43">
        <v>-7.2530587557575803</v>
      </c>
      <c r="L42" s="40">
        <v>451.46172899999999</v>
      </c>
      <c r="M42" s="41">
        <v>266.69807100000003</v>
      </c>
      <c r="N42" s="42">
        <v>-40.925652415600432</v>
      </c>
      <c r="O42" s="40">
        <v>1948.540694</v>
      </c>
      <c r="P42" s="41">
        <v>1244.8381939999999</v>
      </c>
      <c r="Q42" s="42">
        <v>-36.114334289597352</v>
      </c>
      <c r="R42" s="40">
        <v>231.69222505342248</v>
      </c>
      <c r="S42" s="41">
        <v>214.24316211171782</v>
      </c>
      <c r="T42" s="42">
        <v>-7.5311387499866882</v>
      </c>
      <c r="U42" s="40">
        <v>1683.458128</v>
      </c>
      <c r="V42" s="41">
        <v>1410.6185949999999</v>
      </c>
      <c r="W42" s="42">
        <v>-16.207087569450973</v>
      </c>
      <c r="X42" s="40">
        <v>6942.4691400000002</v>
      </c>
      <c r="Y42" s="41">
        <v>6190.7678569999998</v>
      </c>
      <c r="Z42" s="42">
        <v>-10.827578313153296</v>
      </c>
      <c r="AA42" s="40">
        <v>242.48694434960066</v>
      </c>
      <c r="AB42" s="41">
        <v>227.85842202191301</v>
      </c>
      <c r="AC42" s="42">
        <v>-6.0327051284861266</v>
      </c>
    </row>
    <row r="43" spans="1:29" x14ac:dyDescent="0.2">
      <c r="A43" s="32" t="s">
        <v>77</v>
      </c>
      <c r="B43" s="33" t="s">
        <v>78</v>
      </c>
      <c r="C43" s="34">
        <v>39.842930000000003</v>
      </c>
      <c r="D43" s="35">
        <v>27.16714</v>
      </c>
      <c r="E43" s="36">
        <v>-31.814402203853987</v>
      </c>
      <c r="F43" s="34">
        <v>70.125067999999999</v>
      </c>
      <c r="G43" s="35">
        <v>50.907184000000001</v>
      </c>
      <c r="H43" s="36">
        <v>-27.405155599991716</v>
      </c>
      <c r="I43" s="34">
        <v>568.16957382486964</v>
      </c>
      <c r="J43" s="35">
        <v>533.66023938782394</v>
      </c>
      <c r="K43" s="37">
        <v>-6.0737737511587948</v>
      </c>
      <c r="L43" s="34">
        <v>140.76526799999999</v>
      </c>
      <c r="M43" s="35">
        <v>90.639644000000004</v>
      </c>
      <c r="N43" s="36">
        <v>-35.609369208887522</v>
      </c>
      <c r="O43" s="34">
        <v>256.01997299999999</v>
      </c>
      <c r="P43" s="35">
        <v>175.521468</v>
      </c>
      <c r="Q43" s="36">
        <v>-31.442275404036547</v>
      </c>
      <c r="R43" s="34">
        <v>549.82143131465762</v>
      </c>
      <c r="S43" s="35">
        <v>516.40203920810427</v>
      </c>
      <c r="T43" s="36">
        <v>-6.0782265301382417</v>
      </c>
      <c r="U43" s="34">
        <v>680.48732800000005</v>
      </c>
      <c r="V43" s="35">
        <v>505.28600599999999</v>
      </c>
      <c r="W43" s="36">
        <v>-25.746448874357299</v>
      </c>
      <c r="X43" s="34">
        <v>1159.39517</v>
      </c>
      <c r="Y43" s="35">
        <v>953.12811699999997</v>
      </c>
      <c r="Z43" s="36">
        <v>-17.790918777072363</v>
      </c>
      <c r="AA43" s="34">
        <v>586.93303681780901</v>
      </c>
      <c r="AB43" s="35">
        <v>530.1344037466896</v>
      </c>
      <c r="AC43" s="36">
        <v>-9.6771913503227118</v>
      </c>
    </row>
    <row r="44" spans="1:29" x14ac:dyDescent="0.2">
      <c r="A44" s="50" t="s">
        <v>79</v>
      </c>
      <c r="B44" s="39" t="s">
        <v>80</v>
      </c>
      <c r="C44" s="40">
        <v>31.924409000000001</v>
      </c>
      <c r="D44" s="41">
        <v>40.020755000000001</v>
      </c>
      <c r="E44" s="42">
        <v>25.360989454808713</v>
      </c>
      <c r="F44" s="40">
        <v>78.188568000000004</v>
      </c>
      <c r="G44" s="41">
        <v>130.70412300000001</v>
      </c>
      <c r="H44" s="42">
        <v>67.16526001601666</v>
      </c>
      <c r="I44" s="40">
        <v>408.30021340204109</v>
      </c>
      <c r="J44" s="41">
        <v>306.19351617546141</v>
      </c>
      <c r="K44" s="43">
        <v>-25.007750149284945</v>
      </c>
      <c r="L44" s="40">
        <v>118.27419399999999</v>
      </c>
      <c r="M44" s="41">
        <v>84.599456000000004</v>
      </c>
      <c r="N44" s="42">
        <v>-28.471754371033796</v>
      </c>
      <c r="O44" s="40">
        <v>261.914175</v>
      </c>
      <c r="P44" s="41">
        <v>284.11714899999998</v>
      </c>
      <c r="Q44" s="42">
        <v>8.4771944855600125</v>
      </c>
      <c r="R44" s="40">
        <v>451.5761470336609</v>
      </c>
      <c r="S44" s="41">
        <v>297.7625824339101</v>
      </c>
      <c r="T44" s="42">
        <v>-34.061490096438909</v>
      </c>
      <c r="U44" s="40">
        <v>596.59806900000001</v>
      </c>
      <c r="V44" s="41">
        <v>350.90653099999997</v>
      </c>
      <c r="W44" s="42">
        <v>-41.182087366092368</v>
      </c>
      <c r="X44" s="40">
        <v>1004.943862</v>
      </c>
      <c r="Y44" s="41">
        <v>1016.194248</v>
      </c>
      <c r="Z44" s="42">
        <v>1.1195039270760931</v>
      </c>
      <c r="AA44" s="40">
        <v>593.663080654748</v>
      </c>
      <c r="AB44" s="41">
        <v>345.31442358646376</v>
      </c>
      <c r="AC44" s="42">
        <v>-41.833266234845155</v>
      </c>
    </row>
    <row r="45" spans="1:29" s="1" customFormat="1" x14ac:dyDescent="0.2">
      <c r="A45" s="51" t="s">
        <v>81</v>
      </c>
      <c r="B45" s="44" t="s">
        <v>82</v>
      </c>
      <c r="C45" s="45">
        <v>141.220946</v>
      </c>
      <c r="D45" s="46">
        <v>162.39918299999999</v>
      </c>
      <c r="E45" s="47">
        <v>14.996526790013153</v>
      </c>
      <c r="F45" s="45">
        <v>62.350076000000001</v>
      </c>
      <c r="G45" s="46">
        <v>67.691365000000005</v>
      </c>
      <c r="H45" s="47">
        <v>8.5666118514434508</v>
      </c>
      <c r="I45" s="45">
        <v>2264.9683057322977</v>
      </c>
      <c r="J45" s="46">
        <v>2399.1122501370742</v>
      </c>
      <c r="K45" s="48">
        <v>5.9225528262482952</v>
      </c>
      <c r="L45" s="45">
        <v>387.03646900000001</v>
      </c>
      <c r="M45" s="46">
        <v>428.31677100000002</v>
      </c>
      <c r="N45" s="47">
        <v>10.665739615353932</v>
      </c>
      <c r="O45" s="45">
        <v>173.93918500000001</v>
      </c>
      <c r="P45" s="46">
        <v>188.24168800000001</v>
      </c>
      <c r="Q45" s="47">
        <v>8.2227032396409161</v>
      </c>
      <c r="R45" s="45">
        <v>2225.1252298324844</v>
      </c>
      <c r="S45" s="46">
        <v>2275.3555577975908</v>
      </c>
      <c r="T45" s="47">
        <v>2.2574157756005464</v>
      </c>
      <c r="U45" s="45">
        <v>1696.3636819999999</v>
      </c>
      <c r="V45" s="46">
        <v>1935.847051</v>
      </c>
      <c r="W45" s="47">
        <v>14.117454384407168</v>
      </c>
      <c r="X45" s="45">
        <v>819.49132199999997</v>
      </c>
      <c r="Y45" s="46">
        <v>880.74239499999999</v>
      </c>
      <c r="Z45" s="47">
        <v>7.4742796361179753</v>
      </c>
      <c r="AA45" s="45">
        <v>2070.0203119417538</v>
      </c>
      <c r="AB45" s="46">
        <v>2197.9719177705761</v>
      </c>
      <c r="AC45" s="47">
        <v>6.1811763435692502</v>
      </c>
    </row>
    <row r="46" spans="1:29" x14ac:dyDescent="0.2">
      <c r="A46" s="50" t="s">
        <v>83</v>
      </c>
      <c r="B46" s="39" t="s">
        <v>84</v>
      </c>
      <c r="C46" s="40">
        <v>57.285803999999999</v>
      </c>
      <c r="D46" s="41">
        <v>63.780555</v>
      </c>
      <c r="E46" s="42">
        <v>11.337452818153704</v>
      </c>
      <c r="F46" s="40">
        <v>36.700119000000001</v>
      </c>
      <c r="G46" s="41">
        <v>46.898569999999999</v>
      </c>
      <c r="H46" s="42">
        <v>27.788604718148193</v>
      </c>
      <c r="I46" s="40">
        <v>1560.9160286374001</v>
      </c>
      <c r="J46" s="41">
        <v>1359.9680118178444</v>
      </c>
      <c r="K46" s="43">
        <v>-12.873723706647633</v>
      </c>
      <c r="L46" s="40">
        <v>172.160493</v>
      </c>
      <c r="M46" s="41">
        <v>183.20851400000001</v>
      </c>
      <c r="N46" s="42">
        <v>6.4172800666875363</v>
      </c>
      <c r="O46" s="40">
        <v>117.121583</v>
      </c>
      <c r="P46" s="41">
        <v>132.37256300000001</v>
      </c>
      <c r="Q46" s="42">
        <v>13.021494082777219</v>
      </c>
      <c r="R46" s="40">
        <v>1469.9296969030891</v>
      </c>
      <c r="S46" s="41">
        <v>1384.0369170762372</v>
      </c>
      <c r="T46" s="42">
        <v>-5.8433257051554559</v>
      </c>
      <c r="U46" s="40">
        <v>660.43063600000005</v>
      </c>
      <c r="V46" s="41">
        <v>880.76555699999994</v>
      </c>
      <c r="W46" s="42">
        <v>33.362310739321899</v>
      </c>
      <c r="X46" s="40">
        <v>573.46454400000005</v>
      </c>
      <c r="Y46" s="41">
        <v>623.12597700000003</v>
      </c>
      <c r="Z46" s="42">
        <v>8.6598959812936638</v>
      </c>
      <c r="AA46" s="40">
        <v>1151.6503381244786</v>
      </c>
      <c r="AB46" s="41">
        <v>1413.4630708871889</v>
      </c>
      <c r="AC46" s="42">
        <v>22.733699986498124</v>
      </c>
    </row>
    <row r="47" spans="1:29" s="1" customFormat="1" x14ac:dyDescent="0.2">
      <c r="A47" s="49" t="s">
        <v>68</v>
      </c>
      <c r="B47" s="44" t="s">
        <v>69</v>
      </c>
      <c r="C47" s="45">
        <v>167.916281</v>
      </c>
      <c r="D47" s="46">
        <v>207.69990899999999</v>
      </c>
      <c r="E47" s="47">
        <v>23.692537592587581</v>
      </c>
      <c r="F47" s="45">
        <v>30.411131000000001</v>
      </c>
      <c r="G47" s="46">
        <v>36.253174999999999</v>
      </c>
      <c r="H47" s="47">
        <v>19.210216154078587</v>
      </c>
      <c r="I47" s="45">
        <v>5521.5401558067661</v>
      </c>
      <c r="J47" s="46">
        <v>5729.1508674757451</v>
      </c>
      <c r="K47" s="48">
        <v>3.7600145215034519</v>
      </c>
      <c r="L47" s="45">
        <v>466.40148399999998</v>
      </c>
      <c r="M47" s="46">
        <v>505.30730299999999</v>
      </c>
      <c r="N47" s="47">
        <v>8.3417013741748711</v>
      </c>
      <c r="O47" s="45">
        <v>87.992337000000006</v>
      </c>
      <c r="P47" s="46">
        <v>96.597538</v>
      </c>
      <c r="Q47" s="47">
        <v>9.7794890934650205</v>
      </c>
      <c r="R47" s="45">
        <v>5300.4784268884678</v>
      </c>
      <c r="S47" s="46">
        <v>5231.0577832739382</v>
      </c>
      <c r="T47" s="47">
        <v>-1.3097052383492347</v>
      </c>
      <c r="U47" s="45">
        <v>1552.7933129999999</v>
      </c>
      <c r="V47" s="46">
        <v>1530.792956</v>
      </c>
      <c r="W47" s="47">
        <v>-1.4168245584143535</v>
      </c>
      <c r="X47" s="45">
        <v>288.95225099999999</v>
      </c>
      <c r="Y47" s="46">
        <v>308.62155200000001</v>
      </c>
      <c r="Z47" s="47">
        <v>6.8071111859931532</v>
      </c>
      <c r="AA47" s="45">
        <v>5373.8751216719193</v>
      </c>
      <c r="AB47" s="46">
        <v>4960.097394623951</v>
      </c>
      <c r="AC47" s="47">
        <v>-7.6998016827609872</v>
      </c>
    </row>
    <row r="48" spans="1:29" x14ac:dyDescent="0.2">
      <c r="A48" s="50" t="s">
        <v>85</v>
      </c>
      <c r="B48" s="39" t="s">
        <v>86</v>
      </c>
      <c r="C48" s="40">
        <v>84.910730999999998</v>
      </c>
      <c r="D48" s="41">
        <v>102.99022600000001</v>
      </c>
      <c r="E48" s="42">
        <v>21.292355850758149</v>
      </c>
      <c r="F48" s="40">
        <v>10.736573999999999</v>
      </c>
      <c r="G48" s="41">
        <v>13.775071000000001</v>
      </c>
      <c r="H48" s="42">
        <v>28.300433639259627</v>
      </c>
      <c r="I48" s="40">
        <v>7908.549878201371</v>
      </c>
      <c r="J48" s="41">
        <v>7476.565892110465</v>
      </c>
      <c r="K48" s="43">
        <v>-5.4622401419203275</v>
      </c>
      <c r="L48" s="40">
        <v>252.17006900000001</v>
      </c>
      <c r="M48" s="41">
        <v>260.56571100000002</v>
      </c>
      <c r="N48" s="42">
        <v>3.3293570618010193</v>
      </c>
      <c r="O48" s="40">
        <v>31.273662999999999</v>
      </c>
      <c r="P48" s="41">
        <v>36.566544</v>
      </c>
      <c r="Q48" s="42">
        <v>16.924403770674388</v>
      </c>
      <c r="R48" s="40">
        <v>8063.3365205732371</v>
      </c>
      <c r="S48" s="41">
        <v>7125.7953992042567</v>
      </c>
      <c r="T48" s="42">
        <v>-11.627210633921658</v>
      </c>
      <c r="U48" s="40">
        <v>915.90299800000003</v>
      </c>
      <c r="V48" s="41">
        <v>855.87620900000002</v>
      </c>
      <c r="W48" s="42">
        <v>-6.5538369380902513</v>
      </c>
      <c r="X48" s="40">
        <v>121.184894</v>
      </c>
      <c r="Y48" s="41">
        <v>130.660718</v>
      </c>
      <c r="Z48" s="42">
        <v>7.8193112088706496</v>
      </c>
      <c r="AA48" s="40">
        <v>7557.8974224295644</v>
      </c>
      <c r="AB48" s="41">
        <v>6550.3712370538178</v>
      </c>
      <c r="AC48" s="42">
        <v>-13.330773481864311</v>
      </c>
    </row>
    <row r="49" spans="1:29" s="1" customFormat="1" x14ac:dyDescent="0.2">
      <c r="A49" s="51" t="s">
        <v>35</v>
      </c>
      <c r="B49" s="44" t="s">
        <v>87</v>
      </c>
      <c r="C49" s="45">
        <v>142.68610200000001</v>
      </c>
      <c r="D49" s="46">
        <v>163.51707300000001</v>
      </c>
      <c r="E49" s="47">
        <v>14.599159068764811</v>
      </c>
      <c r="F49" s="45">
        <v>101.96311900000001</v>
      </c>
      <c r="G49" s="46">
        <v>117.889554</v>
      </c>
      <c r="H49" s="47">
        <v>15.619799743473916</v>
      </c>
      <c r="I49" s="45">
        <v>1399.3893419443161</v>
      </c>
      <c r="J49" s="46">
        <v>1387.0361491061371</v>
      </c>
      <c r="K49" s="48">
        <v>-0.88275596132634249</v>
      </c>
      <c r="L49" s="45">
        <v>472.455941</v>
      </c>
      <c r="M49" s="46">
        <v>452.43329</v>
      </c>
      <c r="N49" s="47">
        <v>-4.2379932735357446</v>
      </c>
      <c r="O49" s="45">
        <v>343.289646</v>
      </c>
      <c r="P49" s="46">
        <v>347.35126500000001</v>
      </c>
      <c r="Q49" s="47">
        <v>1.1831463743010806</v>
      </c>
      <c r="R49" s="45">
        <v>1376.2603868338051</v>
      </c>
      <c r="S49" s="46">
        <v>1302.523801086488</v>
      </c>
      <c r="T49" s="47">
        <v>-5.3577496273763963</v>
      </c>
      <c r="U49" s="45">
        <v>1721.0542479999999</v>
      </c>
      <c r="V49" s="46">
        <v>1852.8783679999999</v>
      </c>
      <c r="W49" s="47">
        <v>7.6594982495868491</v>
      </c>
      <c r="X49" s="45">
        <v>1300.1917350000001</v>
      </c>
      <c r="Y49" s="46">
        <v>1391.362335</v>
      </c>
      <c r="Z49" s="47">
        <v>7.0120888747227772</v>
      </c>
      <c r="AA49" s="45">
        <v>1323.6926536838814</v>
      </c>
      <c r="AB49" s="46">
        <v>1331.7008239985164</v>
      </c>
      <c r="AC49" s="47">
        <v>0.60498713899694856</v>
      </c>
    </row>
    <row r="50" spans="1:29" x14ac:dyDescent="0.2">
      <c r="A50" s="50" t="s">
        <v>41</v>
      </c>
      <c r="B50" s="39" t="s">
        <v>42</v>
      </c>
      <c r="C50" s="40">
        <v>74.117210999999998</v>
      </c>
      <c r="D50" s="41">
        <v>101.55699199999999</v>
      </c>
      <c r="E50" s="42">
        <v>37.022144559648893</v>
      </c>
      <c r="F50" s="40">
        <v>49.834108999999998</v>
      </c>
      <c r="G50" s="41">
        <v>68.271248</v>
      </c>
      <c r="H50" s="42">
        <v>36.997027477706077</v>
      </c>
      <c r="I50" s="40">
        <v>1487.27874315963</v>
      </c>
      <c r="J50" s="41">
        <v>1487.5514213538327</v>
      </c>
      <c r="K50" s="43">
        <v>1.8334034252598386E-2</v>
      </c>
      <c r="L50" s="40">
        <v>247.83962299999999</v>
      </c>
      <c r="M50" s="41">
        <v>290.94430699999998</v>
      </c>
      <c r="N50" s="42">
        <v>17.392168160294517</v>
      </c>
      <c r="O50" s="40">
        <v>173.06245200000001</v>
      </c>
      <c r="P50" s="41">
        <v>213.156363</v>
      </c>
      <c r="Q50" s="42">
        <v>23.167307834052874</v>
      </c>
      <c r="R50" s="40">
        <v>1432.0820035532604</v>
      </c>
      <c r="S50" s="41">
        <v>1364.9337176953052</v>
      </c>
      <c r="T50" s="42">
        <v>-4.6888575997287791</v>
      </c>
      <c r="U50" s="40">
        <v>990.72712300000001</v>
      </c>
      <c r="V50" s="41">
        <v>1101.122091</v>
      </c>
      <c r="W50" s="42">
        <v>11.142822825493592</v>
      </c>
      <c r="X50" s="40">
        <v>704.925883</v>
      </c>
      <c r="Y50" s="41">
        <v>768.30955600000004</v>
      </c>
      <c r="Z50" s="42">
        <v>8.991537199663302</v>
      </c>
      <c r="AA50" s="40">
        <v>1405.4344533125904</v>
      </c>
      <c r="AB50" s="41">
        <v>1433.175056070759</v>
      </c>
      <c r="AC50" s="42">
        <v>1.9738097847810776</v>
      </c>
    </row>
    <row r="51" spans="1:29" x14ac:dyDescent="0.2">
      <c r="A51" s="32" t="s">
        <v>88</v>
      </c>
      <c r="B51" s="33" t="s">
        <v>89</v>
      </c>
      <c r="C51" s="34">
        <v>36.815263000000002</v>
      </c>
      <c r="D51" s="35">
        <v>29.856977000000001</v>
      </c>
      <c r="E51" s="36">
        <v>-18.900546765074044</v>
      </c>
      <c r="F51" s="34">
        <v>16.594518999999998</v>
      </c>
      <c r="G51" s="35">
        <v>15.098252</v>
      </c>
      <c r="H51" s="36">
        <v>-9.016633745154035</v>
      </c>
      <c r="I51" s="34">
        <v>2218.5194400633127</v>
      </c>
      <c r="J51" s="35">
        <v>1977.5121649843968</v>
      </c>
      <c r="K51" s="37">
        <v>-10.863428587853075</v>
      </c>
      <c r="L51" s="34">
        <v>113.700147</v>
      </c>
      <c r="M51" s="35">
        <v>69.731639999999999</v>
      </c>
      <c r="N51" s="36">
        <v>-38.670580610594996</v>
      </c>
      <c r="O51" s="34">
        <v>53.013657000000002</v>
      </c>
      <c r="P51" s="35">
        <v>36.026376999999997</v>
      </c>
      <c r="Q51" s="36">
        <v>-32.043214826700229</v>
      </c>
      <c r="R51" s="34">
        <v>2144.733139236178</v>
      </c>
      <c r="S51" s="35">
        <v>1935.5718172826539</v>
      </c>
      <c r="T51" s="36">
        <v>-9.7523238731702762</v>
      </c>
      <c r="U51" s="34">
        <v>346.08410199999997</v>
      </c>
      <c r="V51" s="35">
        <v>342.39695899999998</v>
      </c>
      <c r="W51" s="36">
        <v>-1.0653893023956362</v>
      </c>
      <c r="X51" s="34">
        <v>174.375191</v>
      </c>
      <c r="Y51" s="35">
        <v>170.36513099999999</v>
      </c>
      <c r="Z51" s="36">
        <v>-2.2996734667375951</v>
      </c>
      <c r="AA51" s="34">
        <v>1984.7095221246236</v>
      </c>
      <c r="AB51" s="35">
        <v>2009.783087596722</v>
      </c>
      <c r="AC51" s="36">
        <v>1.2633367851864419</v>
      </c>
    </row>
    <row r="52" spans="1:29" s="1" customFormat="1" x14ac:dyDescent="0.2">
      <c r="A52" s="49" t="s">
        <v>90</v>
      </c>
      <c r="B52" s="49" t="s">
        <v>91</v>
      </c>
      <c r="C52" s="28">
        <v>97.20438</v>
      </c>
      <c r="D52" s="29">
        <v>99.200506000000004</v>
      </c>
      <c r="E52" s="30">
        <v>2.0535350361784221</v>
      </c>
      <c r="F52" s="28">
        <v>86.337728999999996</v>
      </c>
      <c r="G52" s="29">
        <v>100.195633</v>
      </c>
      <c r="H52" s="30">
        <v>16.050809026955058</v>
      </c>
      <c r="I52" s="28">
        <v>1125.8621361235944</v>
      </c>
      <c r="J52" s="29">
        <v>990.06815995663214</v>
      </c>
      <c r="K52" s="31">
        <v>-12.061332538858483</v>
      </c>
      <c r="L52" s="28">
        <v>288.38560200000001</v>
      </c>
      <c r="M52" s="29">
        <v>269.32859300000001</v>
      </c>
      <c r="N52" s="30">
        <v>-6.6081693634621903</v>
      </c>
      <c r="O52" s="28">
        <v>228.088943</v>
      </c>
      <c r="P52" s="29">
        <v>238.591644</v>
      </c>
      <c r="Q52" s="30">
        <v>4.6046515284171363</v>
      </c>
      <c r="R52" s="28">
        <v>1264.3559052312326</v>
      </c>
      <c r="S52" s="29">
        <v>1128.8265946145207</v>
      </c>
      <c r="T52" s="30">
        <v>-10.71923736472964</v>
      </c>
      <c r="U52" s="28">
        <v>1186.094108</v>
      </c>
      <c r="V52" s="29">
        <v>1148.9721239999999</v>
      </c>
      <c r="W52" s="30">
        <v>-3.1297671702117724</v>
      </c>
      <c r="X52" s="28">
        <v>1040.96146</v>
      </c>
      <c r="Y52" s="29">
        <v>1002.710683</v>
      </c>
      <c r="Z52" s="30">
        <v>-3.6745622647739506</v>
      </c>
      <c r="AA52" s="28">
        <v>1139.4217303683847</v>
      </c>
      <c r="AB52" s="29">
        <v>1145.866044393186</v>
      </c>
      <c r="AC52" s="30">
        <v>0.56557759546307373</v>
      </c>
    </row>
    <row r="53" spans="1:29" x14ac:dyDescent="0.2">
      <c r="A53" s="32" t="s">
        <v>92</v>
      </c>
      <c r="B53" s="33" t="s">
        <v>93</v>
      </c>
      <c r="C53" s="34">
        <v>46.645935000000001</v>
      </c>
      <c r="D53" s="35">
        <v>62.529409999999999</v>
      </c>
      <c r="E53" s="36">
        <v>34.0511450783439</v>
      </c>
      <c r="F53" s="34">
        <v>6.3615079999999997</v>
      </c>
      <c r="G53" s="35">
        <v>9.5526979999999995</v>
      </c>
      <c r="H53" s="36">
        <v>50.164049153125333</v>
      </c>
      <c r="I53" s="34">
        <v>7332.5279163368186</v>
      </c>
      <c r="J53" s="35">
        <v>6545.7329437191465</v>
      </c>
      <c r="K53" s="37">
        <v>-10.730200847441695</v>
      </c>
      <c r="L53" s="34">
        <v>125.073196</v>
      </c>
      <c r="M53" s="35">
        <v>138.28187700000001</v>
      </c>
      <c r="N53" s="36">
        <v>10.560760756445386</v>
      </c>
      <c r="O53" s="34">
        <v>16.301019</v>
      </c>
      <c r="P53" s="35">
        <v>20.959395000000001</v>
      </c>
      <c r="Q53" s="36">
        <v>28.577207351270495</v>
      </c>
      <c r="R53" s="34">
        <v>7672.7225457500535</v>
      </c>
      <c r="S53" s="35">
        <v>6597.6082324895351</v>
      </c>
      <c r="T53" s="36">
        <v>-14.012162004424722</v>
      </c>
      <c r="U53" s="34">
        <v>702.87677499999995</v>
      </c>
      <c r="V53" s="35">
        <v>616.16984500000001</v>
      </c>
      <c r="W53" s="36">
        <v>-12.33600726101669</v>
      </c>
      <c r="X53" s="34">
        <v>73.717670999999996</v>
      </c>
      <c r="Y53" s="35">
        <v>94.253422</v>
      </c>
      <c r="Z53" s="36">
        <v>27.857297607787967</v>
      </c>
      <c r="AA53" s="34">
        <v>9534.7121723365344</v>
      </c>
      <c r="AB53" s="35">
        <v>6537.3737305792465</v>
      </c>
      <c r="AC53" s="36">
        <v>-31.436066318326773</v>
      </c>
    </row>
    <row r="54" spans="1:29" s="1" customFormat="1" x14ac:dyDescent="0.2">
      <c r="A54" s="49" t="s">
        <v>70</v>
      </c>
      <c r="B54" s="49" t="s">
        <v>94</v>
      </c>
      <c r="C54" s="28">
        <v>83.857147999999995</v>
      </c>
      <c r="D54" s="29">
        <v>103.059535</v>
      </c>
      <c r="E54" s="30">
        <v>22.898926875023218</v>
      </c>
      <c r="F54" s="28">
        <v>21.760297999999999</v>
      </c>
      <c r="G54" s="29">
        <v>28.267358000000002</v>
      </c>
      <c r="H54" s="30">
        <v>29.903358860250904</v>
      </c>
      <c r="I54" s="28">
        <v>3853.676452408878</v>
      </c>
      <c r="J54" s="29">
        <v>3645.8849461629907</v>
      </c>
      <c r="K54" s="31">
        <v>-5.3920330056769554</v>
      </c>
      <c r="L54" s="28">
        <v>279.87020100000001</v>
      </c>
      <c r="M54" s="29">
        <v>261.62689799999998</v>
      </c>
      <c r="N54" s="30">
        <v>-6.5184871182480837</v>
      </c>
      <c r="O54" s="28">
        <v>71.390349999999998</v>
      </c>
      <c r="P54" s="29">
        <v>70.999469000000005</v>
      </c>
      <c r="Q54" s="30">
        <v>-0.54752638136665865</v>
      </c>
      <c r="R54" s="28">
        <v>3920.2805561255827</v>
      </c>
      <c r="S54" s="29">
        <v>3684.9134463245064</v>
      </c>
      <c r="T54" s="30">
        <v>-6.0038333081367519</v>
      </c>
      <c r="U54" s="28">
        <v>1085.909314</v>
      </c>
      <c r="V54" s="29">
        <v>1006.34222</v>
      </c>
      <c r="W54" s="30">
        <v>-7.3272319312660432</v>
      </c>
      <c r="X54" s="28">
        <v>279.08726300000001</v>
      </c>
      <c r="Y54" s="29">
        <v>257.50403499999999</v>
      </c>
      <c r="Z54" s="30">
        <v>-7.7335052012029726</v>
      </c>
      <c r="AA54" s="28">
        <v>3890.9311099589663</v>
      </c>
      <c r="AB54" s="29">
        <v>3908.0638872319032</v>
      </c>
      <c r="AC54" s="30">
        <v>0.44032589600686567</v>
      </c>
    </row>
    <row r="55" spans="1:29" s="1" customFormat="1" x14ac:dyDescent="0.2">
      <c r="A55" s="50" t="s">
        <v>95</v>
      </c>
      <c r="B55" s="33" t="s">
        <v>96</v>
      </c>
      <c r="C55" s="34">
        <v>56.692959000000002</v>
      </c>
      <c r="D55" s="35">
        <v>73.169235999999998</v>
      </c>
      <c r="E55" s="36">
        <v>29.062298547514498</v>
      </c>
      <c r="F55" s="34">
        <v>15.234631</v>
      </c>
      <c r="G55" s="35">
        <v>21.252414000000002</v>
      </c>
      <c r="H55" s="36">
        <v>39.50068104701716</v>
      </c>
      <c r="I55" s="34">
        <v>3721.3214419174315</v>
      </c>
      <c r="J55" s="35">
        <v>3442.867055008433</v>
      </c>
      <c r="K55" s="37">
        <v>-7.482674938328449</v>
      </c>
      <c r="L55" s="34">
        <v>188.07169099999999</v>
      </c>
      <c r="M55" s="35">
        <v>179.721251</v>
      </c>
      <c r="N55" s="36">
        <v>-4.4400302648419316</v>
      </c>
      <c r="O55" s="34">
        <v>50.819999000000003</v>
      </c>
      <c r="P55" s="35">
        <v>51.761370999999997</v>
      </c>
      <c r="Q55" s="36">
        <v>1.8523652469965457</v>
      </c>
      <c r="R55" s="34">
        <v>3700.7417296485969</v>
      </c>
      <c r="S55" s="35">
        <v>3472.1114902462687</v>
      </c>
      <c r="T55" s="36">
        <v>-6.1779571800606998</v>
      </c>
      <c r="U55" s="34">
        <v>676.97121400000003</v>
      </c>
      <c r="V55" s="35">
        <v>671.05274199999997</v>
      </c>
      <c r="W55" s="36">
        <v>-0.87425755742696065</v>
      </c>
      <c r="X55" s="34">
        <v>188.44072700000001</v>
      </c>
      <c r="Y55" s="35">
        <v>181.91041200000001</v>
      </c>
      <c r="Z55" s="36">
        <v>-3.4654477850746157</v>
      </c>
      <c r="AA55" s="34">
        <v>3592.4888678655966</v>
      </c>
      <c r="AB55" s="35">
        <v>3688.9188179069151</v>
      </c>
      <c r="AC55" s="36">
        <v>2.6842101280778685</v>
      </c>
    </row>
    <row r="56" spans="1:29" s="1" customFormat="1" x14ac:dyDescent="0.2">
      <c r="A56" s="49" t="s">
        <v>53</v>
      </c>
      <c r="B56" s="49" t="s">
        <v>54</v>
      </c>
      <c r="C56" s="28">
        <v>84.173508999999996</v>
      </c>
      <c r="D56" s="29">
        <v>110.447418</v>
      </c>
      <c r="E56" s="30">
        <v>31.213988001854599</v>
      </c>
      <c r="F56" s="28">
        <v>8.9054029999999997</v>
      </c>
      <c r="G56" s="29">
        <v>11.703137999999999</v>
      </c>
      <c r="H56" s="30">
        <v>31.416152643513161</v>
      </c>
      <c r="I56" s="28">
        <v>9451.9595575854346</v>
      </c>
      <c r="J56" s="29">
        <v>9437.4190922127054</v>
      </c>
      <c r="K56" s="31">
        <v>-0.15383545902987183</v>
      </c>
      <c r="L56" s="28">
        <v>272.65771599999999</v>
      </c>
      <c r="M56" s="29">
        <v>292.79077599999999</v>
      </c>
      <c r="N56" s="30">
        <v>7.384005226538326</v>
      </c>
      <c r="O56" s="28">
        <v>28.931291000000002</v>
      </c>
      <c r="P56" s="29">
        <v>31.789234</v>
      </c>
      <c r="Q56" s="30">
        <v>9.8783804704739797</v>
      </c>
      <c r="R56" s="28">
        <v>9424.3190184634332</v>
      </c>
      <c r="S56" s="29">
        <v>9210.3753113396815</v>
      </c>
      <c r="T56" s="30">
        <v>-2.2701237798148477</v>
      </c>
      <c r="U56" s="28">
        <v>1065.5765240000001</v>
      </c>
      <c r="V56" s="29">
        <v>1097.578307</v>
      </c>
      <c r="W56" s="30">
        <v>3.0032364902213171</v>
      </c>
      <c r="X56" s="28">
        <v>122.81650500000001</v>
      </c>
      <c r="Y56" s="29">
        <v>123.22288500000001</v>
      </c>
      <c r="Z56" s="30">
        <v>0.33088386613835397</v>
      </c>
      <c r="AA56" s="28">
        <v>8676.1671324224699</v>
      </c>
      <c r="AB56" s="29">
        <v>8907.2602625721684</v>
      </c>
      <c r="AC56" s="30">
        <v>2.6635394019337566</v>
      </c>
    </row>
    <row r="57" spans="1:29" s="1" customFormat="1" x14ac:dyDescent="0.2">
      <c r="A57" s="51" t="s">
        <v>29</v>
      </c>
      <c r="B57" s="44" t="s">
        <v>97</v>
      </c>
      <c r="C57" s="45">
        <v>8.5819899999999993</v>
      </c>
      <c r="D57" s="46">
        <v>79.051490000000001</v>
      </c>
      <c r="E57" s="47">
        <v>821.13239470099609</v>
      </c>
      <c r="F57" s="45">
        <v>5.4514990000000001</v>
      </c>
      <c r="G57" s="46">
        <v>115.97855199999999</v>
      </c>
      <c r="H57" s="47">
        <v>2027.4616761371503</v>
      </c>
      <c r="I57" s="45">
        <v>1574.2440748865586</v>
      </c>
      <c r="J57" s="46">
        <v>681.60438837001527</v>
      </c>
      <c r="K57" s="48">
        <v>-56.702750275929588</v>
      </c>
      <c r="L57" s="45">
        <v>55.645955000000001</v>
      </c>
      <c r="M57" s="46">
        <v>202.43817899999999</v>
      </c>
      <c r="N57" s="47">
        <v>263.79675575699974</v>
      </c>
      <c r="O57" s="45">
        <v>68.998388000000006</v>
      </c>
      <c r="P57" s="46">
        <v>297.00627800000001</v>
      </c>
      <c r="Q57" s="47">
        <v>330.45393756155573</v>
      </c>
      <c r="R57" s="45">
        <v>806.48195723065294</v>
      </c>
      <c r="S57" s="46">
        <v>681.59562270262848</v>
      </c>
      <c r="T57" s="47">
        <v>-15.485322815759794</v>
      </c>
      <c r="U57" s="45">
        <v>210.010043</v>
      </c>
      <c r="V57" s="46">
        <v>399.28007400000001</v>
      </c>
      <c r="W57" s="47">
        <v>90.124276104262321</v>
      </c>
      <c r="X57" s="45">
        <v>270.50179100000003</v>
      </c>
      <c r="Y57" s="46">
        <v>549.83319100000006</v>
      </c>
      <c r="Z57" s="47">
        <v>103.26415916410699</v>
      </c>
      <c r="AA57" s="45">
        <v>776.37209803169094</v>
      </c>
      <c r="AB57" s="46">
        <v>726.1840145987112</v>
      </c>
      <c r="AC57" s="47">
        <v>-6.4644367771870996</v>
      </c>
    </row>
    <row r="58" spans="1:29" x14ac:dyDescent="0.2">
      <c r="A58" s="50" t="s">
        <v>33</v>
      </c>
      <c r="B58" s="39" t="s">
        <v>34</v>
      </c>
      <c r="C58" s="40">
        <v>0.12667900000000001</v>
      </c>
      <c r="D58" s="41">
        <v>71.273133999999999</v>
      </c>
      <c r="E58" s="42">
        <v>56162.785465625711</v>
      </c>
      <c r="F58" s="40">
        <v>6.0217E-2</v>
      </c>
      <c r="G58" s="41">
        <v>110.06049400000001</v>
      </c>
      <c r="H58" s="42">
        <v>182673.12718999619</v>
      </c>
      <c r="I58" s="40">
        <v>2103.7082551438962</v>
      </c>
      <c r="J58" s="41">
        <v>647.5814473447665</v>
      </c>
      <c r="K58" s="43">
        <v>-69.21714568732007</v>
      </c>
      <c r="L58" s="40">
        <v>30.140668000000002</v>
      </c>
      <c r="M58" s="41">
        <v>183.35023000000001</v>
      </c>
      <c r="N58" s="42">
        <v>508.31508445665509</v>
      </c>
      <c r="O58" s="40">
        <v>51.359896999999997</v>
      </c>
      <c r="P58" s="41">
        <v>282.37244199999998</v>
      </c>
      <c r="Q58" s="42">
        <v>449.79168279874085</v>
      </c>
      <c r="R58" s="40">
        <v>586.85218936478793</v>
      </c>
      <c r="S58" s="41">
        <v>649.32055232217033</v>
      </c>
      <c r="T58" s="42">
        <v>10.644650235521569</v>
      </c>
      <c r="U58" s="40">
        <v>120.42939200000001</v>
      </c>
      <c r="V58" s="41">
        <v>315.970775</v>
      </c>
      <c r="W58" s="42">
        <v>162.37014880885553</v>
      </c>
      <c r="X58" s="40">
        <v>200.140738</v>
      </c>
      <c r="Y58" s="41">
        <v>486.35675400000002</v>
      </c>
      <c r="Z58" s="42">
        <v>143.00737514018761</v>
      </c>
      <c r="AA58" s="40">
        <v>601.7235331669458</v>
      </c>
      <c r="AB58" s="41">
        <v>649.66873062073273</v>
      </c>
      <c r="AC58" s="42">
        <v>7.9679777856527245</v>
      </c>
    </row>
    <row r="59" spans="1:29" s="1" customFormat="1" ht="9.75" thickBot="1" x14ac:dyDescent="0.25">
      <c r="A59" s="60" t="s">
        <v>72</v>
      </c>
      <c r="B59" s="61" t="s">
        <v>72</v>
      </c>
      <c r="C59" s="53">
        <v>825.95411899999999</v>
      </c>
      <c r="D59" s="54">
        <v>955.21129099999996</v>
      </c>
      <c r="E59" s="55">
        <v>15.649437302461111</v>
      </c>
      <c r="F59" s="53" t="s">
        <v>73</v>
      </c>
      <c r="G59" s="54" t="s">
        <v>73</v>
      </c>
      <c r="H59" s="55" t="s">
        <v>73</v>
      </c>
      <c r="I59" s="53" t="s">
        <v>73</v>
      </c>
      <c r="J59" s="54" t="s">
        <v>73</v>
      </c>
      <c r="K59" s="62" t="s">
        <v>73</v>
      </c>
      <c r="L59" s="53">
        <v>2594.3946649999998</v>
      </c>
      <c r="M59" s="54">
        <v>2675.4251390000004</v>
      </c>
      <c r="N59" s="55">
        <v>3.1232901876168784</v>
      </c>
      <c r="O59" s="53" t="s">
        <v>73</v>
      </c>
      <c r="P59" s="54" t="s">
        <v>73</v>
      </c>
      <c r="Q59" s="55" t="s">
        <v>73</v>
      </c>
      <c r="R59" s="53" t="s">
        <v>73</v>
      </c>
      <c r="S59" s="54" t="s">
        <v>73</v>
      </c>
      <c r="T59" s="55" t="s">
        <v>73</v>
      </c>
      <c r="U59" s="53">
        <v>9787.1140969999997</v>
      </c>
      <c r="V59" s="54">
        <v>10348.909883</v>
      </c>
      <c r="W59" s="55">
        <v>5.7401577260880687</v>
      </c>
      <c r="X59" s="53" t="s">
        <v>73</v>
      </c>
      <c r="Y59" s="54" t="s">
        <v>73</v>
      </c>
      <c r="Z59" s="55" t="s">
        <v>73</v>
      </c>
      <c r="AA59" s="53" t="s">
        <v>73</v>
      </c>
      <c r="AB59" s="54" t="s">
        <v>73</v>
      </c>
      <c r="AC59" s="55" t="s">
        <v>73</v>
      </c>
    </row>
    <row r="60" spans="1:29" s="1" customFormat="1" ht="2.1" customHeight="1" x14ac:dyDescent="0.2">
      <c r="A60" s="63"/>
      <c r="B60" s="63"/>
      <c r="C60" s="64"/>
      <c r="D60" s="64"/>
      <c r="E60" s="65"/>
      <c r="F60" s="66"/>
      <c r="G60" s="66"/>
      <c r="H60" s="67"/>
      <c r="I60" s="66"/>
      <c r="J60" s="66"/>
      <c r="K60" s="68"/>
      <c r="L60" s="64"/>
      <c r="M60" s="64"/>
      <c r="N60" s="65"/>
      <c r="O60" s="66"/>
      <c r="P60" s="66"/>
      <c r="Q60" s="67"/>
      <c r="R60" s="66"/>
      <c r="S60" s="66"/>
      <c r="T60" s="68"/>
      <c r="U60" s="29"/>
      <c r="V60" s="29"/>
      <c r="W60" s="30"/>
      <c r="X60" s="69"/>
      <c r="Y60" s="69"/>
      <c r="Z60" s="68"/>
      <c r="AA60" s="69"/>
      <c r="AB60" s="69"/>
      <c r="AC60" s="68"/>
    </row>
    <row r="61" spans="1:29" s="70" customFormat="1" ht="9" customHeight="1" x14ac:dyDescent="0.2">
      <c r="C61" s="71" t="str">
        <f>C2</f>
        <v>Março</v>
      </c>
      <c r="D61" s="71"/>
      <c r="E61" s="71"/>
      <c r="F61" s="71"/>
      <c r="G61" s="71"/>
      <c r="H61" s="71"/>
      <c r="I61" s="71"/>
      <c r="J61" s="71"/>
      <c r="K61" s="72"/>
      <c r="L61" s="71" t="str">
        <f>L2</f>
        <v>Janeiro - Março</v>
      </c>
      <c r="M61" s="71"/>
      <c r="N61" s="71"/>
      <c r="O61" s="71"/>
      <c r="P61" s="71"/>
      <c r="Q61" s="71"/>
      <c r="R61" s="71"/>
      <c r="S61" s="71"/>
      <c r="T61" s="72"/>
      <c r="U61" s="71" t="str">
        <f>U2</f>
        <v>Acumulado 12 meses</v>
      </c>
      <c r="V61" s="71"/>
      <c r="W61" s="71"/>
      <c r="X61" s="71"/>
      <c r="Y61" s="71"/>
      <c r="Z61" s="71"/>
      <c r="AA61" s="71"/>
      <c r="AB61" s="71"/>
      <c r="AC61" s="72"/>
    </row>
    <row r="62" spans="1:29" x14ac:dyDescent="0.2">
      <c r="C62" s="6" t="s">
        <v>98</v>
      </c>
      <c r="D62" s="6"/>
      <c r="E62" s="12"/>
      <c r="F62" s="73" t="s">
        <v>99</v>
      </c>
      <c r="G62" s="73"/>
      <c r="H62" s="73"/>
      <c r="I62" s="73" t="s">
        <v>100</v>
      </c>
      <c r="J62" s="7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</row>
    <row r="63" spans="1:29" ht="18" x14ac:dyDescent="0.2">
      <c r="A63" s="75"/>
      <c r="B63" s="76"/>
      <c r="C63" s="77" t="str">
        <f>$C$4</f>
        <v>2025</v>
      </c>
      <c r="D63" s="14" t="str">
        <f>$D$4</f>
        <v>2026</v>
      </c>
      <c r="E63" s="15" t="s">
        <v>7</v>
      </c>
      <c r="F63" s="77" t="str">
        <f>$C$4</f>
        <v>2025</v>
      </c>
      <c r="G63" s="14" t="str">
        <f>$D$4</f>
        <v>2026</v>
      </c>
      <c r="H63" s="15" t="s">
        <v>7</v>
      </c>
      <c r="I63" s="77" t="str">
        <f>$C$4</f>
        <v>2025</v>
      </c>
      <c r="J63" s="78" t="str">
        <f>$D$4</f>
        <v>2026</v>
      </c>
      <c r="K63" s="79"/>
      <c r="L63" s="77" t="str">
        <f>$C$4</f>
        <v>2025</v>
      </c>
      <c r="M63" s="14" t="str">
        <f>$D$4</f>
        <v>2026</v>
      </c>
      <c r="N63" s="15" t="s">
        <v>7</v>
      </c>
      <c r="O63" s="77" t="str">
        <f>$C$4</f>
        <v>2025</v>
      </c>
      <c r="P63" s="14" t="str">
        <f>$D$4</f>
        <v>2026</v>
      </c>
      <c r="Q63" s="15" t="s">
        <v>7</v>
      </c>
      <c r="R63" s="77" t="str">
        <f>$C$4</f>
        <v>2025</v>
      </c>
      <c r="S63" s="14" t="str">
        <f>$D$4</f>
        <v>2026</v>
      </c>
      <c r="U63" s="77" t="str">
        <f>$U$4</f>
        <v>Abril/24 - Março/25</v>
      </c>
      <c r="V63" s="14" t="str">
        <f>$V$4</f>
        <v>Abril/25 - Março/26</v>
      </c>
      <c r="W63" s="15" t="s">
        <v>7</v>
      </c>
      <c r="X63" s="77" t="str">
        <f>$U$4</f>
        <v>Abril/24 - Março/25</v>
      </c>
      <c r="Y63" s="14" t="str">
        <f>$V$4</f>
        <v>Abril/25 - Março/26</v>
      </c>
      <c r="Z63" s="15" t="s">
        <v>7</v>
      </c>
      <c r="AA63" s="77" t="str">
        <f>$U$4</f>
        <v>Abril/24 - Março/25</v>
      </c>
      <c r="AB63" s="14" t="str">
        <f>$V$4</f>
        <v>Abril/25 - Março/26</v>
      </c>
    </row>
    <row r="64" spans="1:29" x14ac:dyDescent="0.2">
      <c r="A64" s="80"/>
      <c r="B64" s="81" t="s">
        <v>101</v>
      </c>
      <c r="C64" s="82">
        <v>28725.872006000001</v>
      </c>
      <c r="D64" s="82">
        <v>31603.417004999999</v>
      </c>
      <c r="E64" s="36">
        <v>10.017259000523859</v>
      </c>
      <c r="F64" s="82">
        <v>20989.949680999998</v>
      </c>
      <c r="G64" s="82">
        <v>25198.798671</v>
      </c>
      <c r="H64" s="36">
        <v>20.051734539458344</v>
      </c>
      <c r="I64" s="83">
        <v>7735.9223250000032</v>
      </c>
      <c r="J64" s="83">
        <v>6404.6183339999989</v>
      </c>
      <c r="K64" s="79"/>
      <c r="L64" s="82">
        <v>76878.057803999996</v>
      </c>
      <c r="M64" s="82">
        <v>82338.011182000002</v>
      </c>
      <c r="N64" s="36">
        <v>7.1020958827031189</v>
      </c>
      <c r="O64" s="82">
        <v>67271.775133000003</v>
      </c>
      <c r="P64" s="82">
        <v>68163.422516999999</v>
      </c>
      <c r="Q64" s="36">
        <v>1.3254405465548569</v>
      </c>
      <c r="R64" s="83">
        <v>9606.2826709999936</v>
      </c>
      <c r="S64" s="83">
        <v>14174.588665000003</v>
      </c>
      <c r="U64" s="82">
        <v>336215.89071900002</v>
      </c>
      <c r="V64" s="82">
        <v>353738.41587800003</v>
      </c>
      <c r="W64" s="36">
        <v>5.2116885735317142</v>
      </c>
      <c r="X64" s="82">
        <v>270926.69042599999</v>
      </c>
      <c r="Y64" s="82">
        <v>281100.08120900003</v>
      </c>
      <c r="Z64" s="36">
        <v>3.7550345324056433</v>
      </c>
      <c r="AA64" s="83">
        <v>65289.200293000031</v>
      </c>
      <c r="AB64" s="83">
        <v>72638.334669000003</v>
      </c>
    </row>
    <row r="65" spans="1:29" x14ac:dyDescent="0.2">
      <c r="A65" s="84"/>
      <c r="B65" s="85" t="s">
        <v>72</v>
      </c>
      <c r="C65" s="79">
        <v>13205.514194000001</v>
      </c>
      <c r="D65" s="79">
        <v>16191.441615</v>
      </c>
      <c r="E65" s="42">
        <v>22.611216626132368</v>
      </c>
      <c r="F65" s="79">
        <v>19311.160308999999</v>
      </c>
      <c r="G65" s="79">
        <v>23329.712305000001</v>
      </c>
      <c r="H65" s="42">
        <v>20.809479760401285</v>
      </c>
      <c r="I65" s="86">
        <v>-6105.6461149999977</v>
      </c>
      <c r="J65" s="86">
        <v>-7138.2706900000012</v>
      </c>
      <c r="K65" s="79"/>
      <c r="L65" s="79">
        <v>39134.481156999995</v>
      </c>
      <c r="M65" s="79">
        <v>44251.615471000005</v>
      </c>
      <c r="N65" s="42">
        <v>13.075768894114258</v>
      </c>
      <c r="O65" s="79">
        <v>62089.779875</v>
      </c>
      <c r="P65" s="79">
        <v>63149.896798000002</v>
      </c>
      <c r="Q65" s="42">
        <v>1.7073935922051087</v>
      </c>
      <c r="R65" s="86">
        <v>-22955.298718000005</v>
      </c>
      <c r="S65" s="86">
        <v>-18898.281326999997</v>
      </c>
      <c r="U65" s="79">
        <v>171213.53479600002</v>
      </c>
      <c r="V65" s="79">
        <v>184293.49124000003</v>
      </c>
      <c r="W65" s="42">
        <v>7.6395575031989793</v>
      </c>
      <c r="X65" s="79">
        <v>251072.98653999998</v>
      </c>
      <c r="Y65" s="79">
        <v>261115.51864200004</v>
      </c>
      <c r="Z65" s="42">
        <v>3.999845718328654</v>
      </c>
      <c r="AA65" s="86">
        <v>-79859.451743999962</v>
      </c>
      <c r="AB65" s="86">
        <v>-76822.027402000007</v>
      </c>
    </row>
    <row r="66" spans="1:29" x14ac:dyDescent="0.2">
      <c r="A66" s="84"/>
      <c r="B66" s="81" t="s">
        <v>102</v>
      </c>
      <c r="C66" s="82">
        <v>15520.357812</v>
      </c>
      <c r="D66" s="82">
        <v>15411.97539</v>
      </c>
      <c r="E66" s="36">
        <v>-0.69832424814459948</v>
      </c>
      <c r="F66" s="82">
        <v>1678.789372</v>
      </c>
      <c r="G66" s="82">
        <v>1869.086366</v>
      </c>
      <c r="H66" s="36">
        <v>11.335370426683888</v>
      </c>
      <c r="I66" s="83">
        <v>13841.568440000001</v>
      </c>
      <c r="J66" s="83">
        <v>13542.889024</v>
      </c>
      <c r="K66" s="79"/>
      <c r="L66" s="82">
        <v>37743.576647000002</v>
      </c>
      <c r="M66" s="82">
        <v>38086.395710999997</v>
      </c>
      <c r="N66" s="36">
        <v>0.90828452005553562</v>
      </c>
      <c r="O66" s="82">
        <v>5181.9952579999999</v>
      </c>
      <c r="P66" s="82">
        <v>5013.5257190000002</v>
      </c>
      <c r="Q66" s="36">
        <v>-3.2510554450993601</v>
      </c>
      <c r="R66" s="83">
        <v>32561.581389000003</v>
      </c>
      <c r="S66" s="83">
        <v>33072.869992</v>
      </c>
      <c r="U66" s="82">
        <v>165002.355923</v>
      </c>
      <c r="V66" s="82">
        <v>169444.924638</v>
      </c>
      <c r="W66" s="36">
        <v>2.6924274445349061</v>
      </c>
      <c r="X66" s="82">
        <v>19853.703885999999</v>
      </c>
      <c r="Y66" s="82">
        <v>19984.562567000001</v>
      </c>
      <c r="Z66" s="36">
        <v>0.65911470097161917</v>
      </c>
      <c r="AA66" s="83">
        <v>145148.65203699999</v>
      </c>
      <c r="AB66" s="83">
        <v>149460.36207099998</v>
      </c>
    </row>
    <row r="67" spans="1:29" x14ac:dyDescent="0.2">
      <c r="B67" s="87" t="s">
        <v>103</v>
      </c>
      <c r="C67" s="88">
        <v>54.029196428774199</v>
      </c>
      <c r="D67" s="88">
        <v>48.766800715130451</v>
      </c>
      <c r="E67" s="89" t="s">
        <v>73</v>
      </c>
      <c r="F67" s="88">
        <v>7.9980628706300907</v>
      </c>
      <c r="G67" s="88">
        <v>7.4173629878278096</v>
      </c>
      <c r="H67" s="89" t="s">
        <v>73</v>
      </c>
      <c r="I67" s="89" t="s">
        <v>73</v>
      </c>
      <c r="J67" s="89" t="s">
        <v>73</v>
      </c>
      <c r="L67" s="88">
        <v>49.095382642505037</v>
      </c>
      <c r="M67" s="88">
        <v>46.256152127373831</v>
      </c>
      <c r="N67" s="90" t="s">
        <v>73</v>
      </c>
      <c r="O67" s="88">
        <v>7.7030749489736374</v>
      </c>
      <c r="P67" s="88">
        <v>7.3551554981700393</v>
      </c>
      <c r="Q67" s="89" t="s">
        <v>73</v>
      </c>
      <c r="R67" s="89" t="s">
        <v>73</v>
      </c>
      <c r="S67" s="89" t="s">
        <v>73</v>
      </c>
      <c r="T67" s="91"/>
      <c r="U67" s="88">
        <v>49.076310929308342</v>
      </c>
      <c r="V67" s="88">
        <v>47.901193942260271</v>
      </c>
      <c r="W67" s="90" t="s">
        <v>73</v>
      </c>
      <c r="X67" s="88">
        <v>7.3280723485686883</v>
      </c>
      <c r="Y67" s="88">
        <v>7.1094118795865189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15">
      <c r="B68" s="92" t="s">
        <v>104</v>
      </c>
      <c r="C68" s="92"/>
      <c r="D68" s="92"/>
      <c r="E68" s="92"/>
      <c r="F68" s="92"/>
      <c r="J68" s="91" t="s">
        <v>105</v>
      </c>
      <c r="P68" s="93" t="s">
        <v>106</v>
      </c>
      <c r="Q68" s="93"/>
      <c r="R68" s="93"/>
      <c r="S68" s="93"/>
      <c r="Y68" s="93" t="s">
        <v>107</v>
      </c>
      <c r="Z68" s="93"/>
      <c r="AA68" s="93"/>
      <c r="AB68" s="93"/>
    </row>
    <row r="69" spans="1:29" ht="11.45" customHeight="1" x14ac:dyDescent="0.2">
      <c r="B69" s="3" t="str">
        <f>"Dados extraídos em "&amp;LEFT('[1]12 meses'!M1,3)&amp;"/"&amp;[1]Mês!M3&amp;". Sujeitos a alteração."</f>
        <v>Dados extraídos em Abr/2026. Sujeitos a alteração.</v>
      </c>
    </row>
    <row r="71" spans="1:29" x14ac:dyDescent="0.2">
      <c r="L71" s="94"/>
      <c r="U71" s="94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2026-04-09T18:45:27Z</dcterms:created>
  <dcterms:modified xsi:type="dcterms:W3CDTF">2026-04-09T18:46:58Z</dcterms:modified>
</cp:coreProperties>
</file>