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 RESUM." sheetId="1" state="visible" r:id="rId2"/>
  </sheets>
  <externalReferences>
    <externalReference r:id="rId3"/>
  </externalReferences>
  <definedNames>
    <definedName function="false" hidden="false" localSheetId="0" name="_xlnm.Print_Titles" vbProcedure="false">'BAL RESUM.'!$B:$B,'BAL RESUM.'!$1:$1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<sst xmlns="http://schemas.openxmlformats.org/spreadsheetml/2006/main" count="223" uniqueCount="114">
  <si>
    <t xml:space="preserve">BALANÇA COMERCIAL DO AGRONEGÓCIO - SÍNTESE DOS RESULTADOS DO MÊS, DO ACUMULADO NO ANO E DOZE MESES</t>
  </si>
  <si>
    <t xml:space="preserve">Produtos</t>
  </si>
  <si>
    <t xml:space="preserve">Principais Produtos</t>
  </si>
  <si>
    <t xml:space="preserve">Acumulado 12 meses</t>
  </si>
  <si>
    <t xml:space="preserve">Valor (US$ milhões)</t>
  </si>
  <si>
    <t xml:space="preserve">Quantidade (mil toneladas)</t>
  </si>
  <si>
    <t xml:space="preserve">Preço Médio (US$/t)</t>
  </si>
  <si>
    <r>
      <rPr>
        <b val="true"/>
        <sz val="7"/>
        <rFont val="Symbol"/>
        <family val="1"/>
        <charset val="2"/>
      </rPr>
      <t xml:space="preserve">D</t>
    </r>
    <r>
      <rPr>
        <b val="true"/>
        <sz val="7"/>
        <rFont val="Arial"/>
        <family val="2"/>
        <charset val="1"/>
      </rPr>
      <t xml:space="preserve">%</t>
    </r>
  </si>
  <si>
    <t xml:space="preserve">EXPORTAÇÕES DO AGRONEGÓCIO</t>
  </si>
  <si>
    <t xml:space="preserve">COMPLEXO SOJA</t>
  </si>
  <si>
    <t xml:space="preserve">Complexo Soja</t>
  </si>
  <si>
    <t xml:space="preserve">SOJA EM GRÃOS</t>
  </si>
  <si>
    <t xml:space="preserve">Soja em grãos</t>
  </si>
  <si>
    <t xml:space="preserve">FARELO DE SOJA</t>
  </si>
  <si>
    <t xml:space="preserve">Farelo de soja</t>
  </si>
  <si>
    <t xml:space="preserve">OLEO DE SOJA</t>
  </si>
  <si>
    <t xml:space="preserve">Óleo de soja</t>
  </si>
  <si>
    <t xml:space="preserve">CARNES</t>
  </si>
  <si>
    <t xml:space="preserve">Carnes</t>
  </si>
  <si>
    <t xml:space="preserve">CARNE DE FRANGO</t>
  </si>
  <si>
    <t xml:space="preserve">Carne de Frango</t>
  </si>
  <si>
    <t xml:space="preserve">CARNE DE FRANGO in natura</t>
  </si>
  <si>
    <t xml:space="preserve">in natura</t>
  </si>
  <si>
    <t xml:space="preserve">CARNE BOVINA</t>
  </si>
  <si>
    <t xml:space="preserve">Carne Bovina</t>
  </si>
  <si>
    <t xml:space="preserve">CARNE BOVINA in natura</t>
  </si>
  <si>
    <t xml:space="preserve">CARNE SUÍNA</t>
  </si>
  <si>
    <t xml:space="preserve">Carne Suína</t>
  </si>
  <si>
    <t xml:space="preserve">CARNE SUÍNA in natura</t>
  </si>
  <si>
    <t xml:space="preserve">PRODUTOS FLORESTAIS</t>
  </si>
  <si>
    <t xml:space="preserve">Produtos Florestais</t>
  </si>
  <si>
    <t xml:space="preserve">CELULOSE</t>
  </si>
  <si>
    <t xml:space="preserve">Celulose</t>
  </si>
  <si>
    <t xml:space="preserve">MADEIRA</t>
  </si>
  <si>
    <t xml:space="preserve">Madeiras e suas obras</t>
  </si>
  <si>
    <t xml:space="preserve">PAPEL</t>
  </si>
  <si>
    <t xml:space="preserve">Papel</t>
  </si>
  <si>
    <t xml:space="preserve">CEREAIS, FARINHAS E PREPARAÇÕES</t>
  </si>
  <si>
    <t xml:space="preserve">Cereais, farinhas e preparações</t>
  </si>
  <si>
    <t xml:space="preserve">MILHO</t>
  </si>
  <si>
    <t xml:space="preserve">Milho</t>
  </si>
  <si>
    <t xml:space="preserve">COMPLEXO SUCROALCOOLEIRO</t>
  </si>
  <si>
    <t xml:space="preserve">Complexo Sucroalcooleiro</t>
  </si>
  <si>
    <t xml:space="preserve">AÇÚCAR DE CANA OU BETERRABA</t>
  </si>
  <si>
    <t xml:space="preserve">Açúcar</t>
  </si>
  <si>
    <t xml:space="preserve">ÁLCOOL</t>
  </si>
  <si>
    <t xml:space="preserve">Álcool</t>
  </si>
  <si>
    <t xml:space="preserve">CAFÉ</t>
  </si>
  <si>
    <t xml:space="preserve">Café</t>
  </si>
  <si>
    <t xml:space="preserve">CAFÉ VERDE</t>
  </si>
  <si>
    <t xml:space="preserve">Café verde</t>
  </si>
  <si>
    <t xml:space="preserve">CAFÉ SOLÚVEL</t>
  </si>
  <si>
    <t xml:space="preserve">Café solúvel</t>
  </si>
  <si>
    <t xml:space="preserve">FIBRAS E PRODUTOS TÊXTEIS</t>
  </si>
  <si>
    <t xml:space="preserve">Fibras e produtos têxteis</t>
  </si>
  <si>
    <t xml:space="preserve">Algodão</t>
  </si>
  <si>
    <t xml:space="preserve">FUMO E SEUS PRODUTOS</t>
  </si>
  <si>
    <t xml:space="preserve">Fumo e seus produtos</t>
  </si>
  <si>
    <t xml:space="preserve">SUCOS</t>
  </si>
  <si>
    <t xml:space="preserve">Sucos</t>
  </si>
  <si>
    <t xml:space="preserve">COUROS, PRODUTOS DE COURO E PELETERIA</t>
  </si>
  <si>
    <t xml:space="preserve">Couros e seus produtos</t>
  </si>
  <si>
    <t xml:space="preserve">FRUTAS (INCLUI NOZES E CASTANHAS)</t>
  </si>
  <si>
    <t xml:space="preserve">Frutas (inclui nozes e castanhas)</t>
  </si>
  <si>
    <t xml:space="preserve">ANIMAIS VIVOS (EXCETO PESCADOS)</t>
  </si>
  <si>
    <t xml:space="preserve">Animais vivos</t>
  </si>
  <si>
    <t xml:space="preserve">CACAU E SEUS PRODUTOS</t>
  </si>
  <si>
    <t xml:space="preserve">Cacau e seus produtos</t>
  </si>
  <si>
    <t xml:space="preserve">PESCADOS</t>
  </si>
  <si>
    <t xml:space="preserve">Pescados</t>
  </si>
  <si>
    <t xml:space="preserve">LÁCTEOS</t>
  </si>
  <si>
    <t xml:space="preserve">Lácteos</t>
  </si>
  <si>
    <t xml:space="preserve">Demais Produtos</t>
  </si>
  <si>
    <t xml:space="preserve">-</t>
  </si>
  <si>
    <t xml:space="preserve">IMPORTAÇÕES DO AGRONEGÓCIO</t>
  </si>
  <si>
    <t xml:space="preserve">TRIGO</t>
  </si>
  <si>
    <t xml:space="preserve">Trigo</t>
  </si>
  <si>
    <t xml:space="preserve">MALTE</t>
  </si>
  <si>
    <t xml:space="preserve">Malte</t>
  </si>
  <si>
    <t xml:space="preserve">ARROZ</t>
  </si>
  <si>
    <t xml:space="preserve">Arroz</t>
  </si>
  <si>
    <t xml:space="preserve">Produtos florestais</t>
  </si>
  <si>
    <t xml:space="preserve">BORRACHA NATURAL</t>
  </si>
  <si>
    <t xml:space="preserve">Borracha natural</t>
  </si>
  <si>
    <t xml:space="preserve">SALMÕES, FRESCOS OU REFRIGERADOS</t>
  </si>
  <si>
    <t xml:space="preserve">Salmões, frescos ou refrigerados</t>
  </si>
  <si>
    <t xml:space="preserve">PRODUTOS HORTÍCOLAS, LEGUMINOSAS, RAÍZES E TUBÉRCULOS</t>
  </si>
  <si>
    <t xml:space="preserve">Hortícolas, leguminosas, raízes e tubérculos</t>
  </si>
  <si>
    <t xml:space="preserve">PRODUTOS OLEAGINOSOS (EXCLUI SOJA)</t>
  </si>
  <si>
    <t xml:space="preserve">Produtos oleaginosos (exclui soja)</t>
  </si>
  <si>
    <t xml:space="preserve">OLEO DE DENDÊ OU DE PALMA</t>
  </si>
  <si>
    <t xml:space="preserve">Óleo de dendê ou de palma</t>
  </si>
  <si>
    <t xml:space="preserve">AZEITE DE OLIVA</t>
  </si>
  <si>
    <t xml:space="preserve">Azeite de oliva</t>
  </si>
  <si>
    <t xml:space="preserve">Complexo sucroalcooleiro</t>
  </si>
  <si>
    <t xml:space="preserve">Lácteos </t>
  </si>
  <si>
    <t xml:space="preserve">LEITE EM PÓ</t>
  </si>
  <si>
    <t xml:space="preserve">Leite em pó</t>
  </si>
  <si>
    <t xml:space="preserve">Agosto</t>
  </si>
  <si>
    <t xml:space="preserve">Janeiro - Agosto</t>
  </si>
  <si>
    <t xml:space="preserve">Exportação (US$ milhões)</t>
  </si>
  <si>
    <t xml:space="preserve">Importação (US$ milhões)</t>
  </si>
  <si>
    <t xml:space="preserve">Saldo</t>
  </si>
  <si>
    <t xml:space="preserve">2020</t>
  </si>
  <si>
    <t xml:space="preserve">2021</t>
  </si>
  <si>
    <t xml:space="preserve">Setembro/19 - Agosto/20</t>
  </si>
  <si>
    <t xml:space="preserve">Setembro/20 - Agosto/21</t>
  </si>
  <si>
    <t xml:space="preserve">Total Brasil</t>
  </si>
  <si>
    <t xml:space="preserve">Agronegócio</t>
  </si>
  <si>
    <t xml:space="preserve">Participação %</t>
  </si>
  <si>
    <t xml:space="preserve">Fonte: AgroStat Brasil a partir dos dados da SECEX/Ministério da Economia</t>
  </si>
  <si>
    <t xml:space="preserve">Reprodução permitida desde que citada a fonte</t>
  </si>
  <si>
    <t xml:space="preserve">Elaboração: MAPA/SCRI/DNAC</t>
  </si>
  <si>
    <t xml:space="preserve">Elaboração: MAPA/SCRI/DNAC/CGEA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</si>
</sst>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General"/>
    <numFmt numFmtId="166" formatCode="@"/>
    <numFmt numFmtId="167" formatCode="mmm/yy"/>
    <numFmt numFmtId="168" formatCode="_(* #,##0.00_);_(* \(#,##0.00\);_(* \-??_);_(@_)"/>
    <numFmt numFmtId="169" formatCode="#,##0"/>
    <numFmt numFmtId="170" formatCode="#,##0.0;[RED]\-#,##0.0;_(* &quot;---&quot;_);_(@_)"/>
    <numFmt numFmtId="171" formatCode="_(* #,##0_);_(* \(#,##0\);_(* \-??_);_(@_)"/>
    <numFmt numFmtId="172" formatCode="#,##0;[RED]\-#,##0;_(* &quot;---&quot;_);_(@_)"/>
    <numFmt numFmtId="173" formatCode="_(* #,##0.0_);_(* \(#,##0.0\);_(* \-??_);_(@_)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7"/>
      <name val="Arial"/>
      <family val="2"/>
      <charset val="1"/>
    </font>
    <font>
      <b val="true"/>
      <sz val="7"/>
      <name val="Arial"/>
      <family val="2"/>
      <charset val="1"/>
    </font>
    <font>
      <b val="true"/>
      <sz val="7"/>
      <name val="Symbol"/>
      <family val="1"/>
      <charset val="2"/>
    </font>
    <font>
      <i val="true"/>
      <sz val="7"/>
      <name val="Arial"/>
      <family val="2"/>
      <charset val="1"/>
    </font>
    <font>
      <sz val="7"/>
      <color rgb="FF000000"/>
      <name val="Arial"/>
      <family val="2"/>
      <charset val="1"/>
    </font>
    <font>
      <u val="single"/>
      <sz val="7"/>
      <color rgb="FF000080"/>
      <name val="Arial"/>
      <family val="2"/>
      <charset val="1"/>
    </font>
    <font>
      <u val="single"/>
      <sz val="10"/>
      <color rgb="FF0000FF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0F0F0"/>
        <bgColor rgb="FFFFFFCC"/>
      </patternFill>
    </fill>
    <fill>
      <patternFill patternType="solid">
        <fgColor rgb="FFD9D9D9"/>
        <bgColor rgb="FFF0F0F0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ck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0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5" fillId="5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5" fillId="5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5" fillId="0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6" fillId="5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5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6" fillId="5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5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5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5" borderId="1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5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6" fillId="5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6" fillId="5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6" fillId="5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3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5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5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5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9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alança Janeiro-022" xfId="21"/>
    <cellStyle name="*unknown*" xfId="20" builtinId="8"/>
  </cellStyles>
  <colors>
    <indexedColors>
      <rgbColor rgb="FF000000"/>
      <rgbColor rgb="FFF0F0F0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heito/Downloads/Agosto%20Balan&#231;a%20Comercial%20do%20Agroneg&#243;cio%20Resumida%20-%20COMPLETA%20(4)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Agosto/2020</v>
          </cell>
        </row>
        <row r="1">
          <cell r="E1" t="str">
            <v>Agosto/2021</v>
          </cell>
        </row>
        <row r="1">
          <cell r="M1" t="str">
            <v>Agosto</v>
          </cell>
        </row>
        <row r="3">
          <cell r="M3">
            <v>2021</v>
          </cell>
        </row>
      </sheetData>
      <sheetData sheetId="1"/>
      <sheetData sheetId="2">
        <row r="1">
          <cell r="C1" t="str">
            <v>Setembro/19 - Agosto/20</v>
          </cell>
        </row>
        <row r="1">
          <cell r="E1" t="str">
            <v>Setembro/20 - Agosto/21</v>
          </cell>
        </row>
        <row r="1">
          <cell r="M1" t="str">
            <v>Setembro</v>
          </cell>
        </row>
      </sheetData>
      <sheetData sheetId="3"/>
      <sheetData sheetId="4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agrostat.agricultura.gov.br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AC71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75" workbookViewId="0">
      <selection pane="topLeft" activeCell="X19" activeCellId="0" sqref="X19"/>
    </sheetView>
  </sheetViews>
  <sheetFormatPr defaultColWidth="9.15625" defaultRowHeight="9" zeroHeight="false" outlineLevelRow="0" outlineLevelCol="0"/>
  <cols>
    <col collapsed="false" customWidth="true" hidden="true" outlineLevel="0" max="1" min="1" style="1" width="37.42"/>
    <col collapsed="false" customWidth="true" hidden="false" outlineLevel="0" max="2" min="2" style="1" width="30.43"/>
    <col collapsed="false" customWidth="true" hidden="false" outlineLevel="0" max="4" min="3" style="1" width="8"/>
    <col collapsed="false" customWidth="true" hidden="false" outlineLevel="0" max="5" min="5" style="1" width="5.43"/>
    <col collapsed="false" customWidth="true" hidden="false" outlineLevel="0" max="7" min="6" style="1" width="8"/>
    <col collapsed="false" customWidth="true" hidden="false" outlineLevel="0" max="8" min="8" style="1" width="5.43"/>
    <col collapsed="false" customWidth="true" hidden="false" outlineLevel="0" max="10" min="9" style="1" width="8"/>
    <col collapsed="false" customWidth="true" hidden="false" outlineLevel="0" max="11" min="11" style="1" width="5.43"/>
    <col collapsed="false" customWidth="true" hidden="false" outlineLevel="0" max="13" min="12" style="1" width="7.86"/>
    <col collapsed="false" customWidth="true" hidden="false" outlineLevel="0" max="14" min="14" style="1" width="5.43"/>
    <col collapsed="false" customWidth="true" hidden="false" outlineLevel="0" max="16" min="15" style="1" width="7.86"/>
    <col collapsed="false" customWidth="true" hidden="false" outlineLevel="0" max="17" min="17" style="1" width="5.43"/>
    <col collapsed="false" customWidth="true" hidden="false" outlineLevel="0" max="19" min="18" style="1" width="7.71"/>
    <col collapsed="false" customWidth="true" hidden="false" outlineLevel="0" max="20" min="20" style="1" width="5.43"/>
    <col collapsed="false" customWidth="true" hidden="false" outlineLevel="0" max="22" min="21" style="1" width="10.29"/>
    <col collapsed="false" customWidth="true" hidden="false" outlineLevel="0" max="23" min="23" style="1" width="5.43"/>
    <col collapsed="false" customWidth="true" hidden="false" outlineLevel="0" max="25" min="24" style="1" width="10.29"/>
    <col collapsed="false" customWidth="true" hidden="false" outlineLevel="0" max="26" min="26" style="1" width="5.43"/>
    <col collapsed="false" customWidth="true" hidden="false" outlineLevel="0" max="28" min="27" style="1" width="10.29"/>
    <col collapsed="false" customWidth="true" hidden="false" outlineLevel="0" max="29" min="29" style="1" width="5.43"/>
    <col collapsed="false" customWidth="false" hidden="false" outlineLevel="0" max="1024" min="30" style="1" width="9.14"/>
  </cols>
  <sheetData>
    <row r="1" customFormat="false" ht="9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9" hidden="false" customHeight="false" outlineLevel="0" collapsed="false">
      <c r="A2" s="4" t="s">
        <v>1</v>
      </c>
      <c r="B2" s="4" t="s">
        <v>2</v>
      </c>
      <c r="C2" s="5" t="str">
        <f aca="false">[1]Mês!M1</f>
        <v>Agosto</v>
      </c>
      <c r="D2" s="5"/>
      <c r="E2" s="5"/>
      <c r="F2" s="5"/>
      <c r="G2" s="5"/>
      <c r="H2" s="5"/>
      <c r="I2" s="5"/>
      <c r="J2" s="5"/>
      <c r="K2" s="5"/>
      <c r="L2" s="6" t="str">
        <f aca="false">"Janeiro"&amp;" - "&amp;C2</f>
        <v>Janeiro - Agosto</v>
      </c>
      <c r="M2" s="6"/>
      <c r="N2" s="6"/>
      <c r="O2" s="6"/>
      <c r="P2" s="6"/>
      <c r="Q2" s="6"/>
      <c r="R2" s="6"/>
      <c r="S2" s="6"/>
      <c r="T2" s="6"/>
      <c r="U2" s="6" t="s">
        <v>3</v>
      </c>
      <c r="V2" s="6"/>
      <c r="W2" s="6"/>
      <c r="X2" s="6"/>
      <c r="Y2" s="6"/>
      <c r="Z2" s="6"/>
      <c r="AA2" s="6"/>
      <c r="AB2" s="6"/>
      <c r="AC2" s="6"/>
    </row>
    <row r="3" customFormat="false" ht="9" hidden="false" customHeight="false" outlineLevel="0" collapsed="false">
      <c r="A3" s="4"/>
      <c r="B3" s="4"/>
      <c r="C3" s="7" t="s">
        <v>4</v>
      </c>
      <c r="D3" s="7"/>
      <c r="E3" s="7"/>
      <c r="F3" s="7" t="s">
        <v>5</v>
      </c>
      <c r="G3" s="7"/>
      <c r="H3" s="7"/>
      <c r="I3" s="8" t="s">
        <v>6</v>
      </c>
      <c r="J3" s="8"/>
      <c r="K3" s="8"/>
      <c r="L3" s="4" t="s">
        <v>4</v>
      </c>
      <c r="M3" s="4"/>
      <c r="N3" s="4"/>
      <c r="O3" s="7" t="s">
        <v>5</v>
      </c>
      <c r="P3" s="7"/>
      <c r="Q3" s="7"/>
      <c r="R3" s="8" t="s">
        <v>6</v>
      </c>
      <c r="S3" s="8"/>
      <c r="T3" s="8"/>
      <c r="U3" s="4" t="s">
        <v>4</v>
      </c>
      <c r="V3" s="4"/>
      <c r="W3" s="4"/>
      <c r="X3" s="7" t="s">
        <v>5</v>
      </c>
      <c r="Y3" s="7"/>
      <c r="Z3" s="7"/>
      <c r="AA3" s="9" t="s">
        <v>6</v>
      </c>
      <c r="AB3" s="9"/>
      <c r="AC3" s="9"/>
    </row>
    <row r="4" customFormat="false" ht="27" hidden="false" customHeight="false" outlineLevel="0" collapsed="false">
      <c r="A4" s="4"/>
      <c r="B4" s="4"/>
      <c r="C4" s="10" t="str">
        <f aca="false">RIGHT([1]Mês!C1,4)</f>
        <v>2020</v>
      </c>
      <c r="D4" s="10" t="str">
        <f aca="false">RIGHT([1]Mês!E1,4)</f>
        <v>2021</v>
      </c>
      <c r="E4" s="11" t="s">
        <v>7</v>
      </c>
      <c r="F4" s="10" t="str">
        <f aca="false">$C$4</f>
        <v>2020</v>
      </c>
      <c r="G4" s="10" t="str">
        <f aca="false">$D$4</f>
        <v>2021</v>
      </c>
      <c r="H4" s="11" t="s">
        <v>7</v>
      </c>
      <c r="I4" s="10" t="str">
        <f aca="false">$C$4</f>
        <v>2020</v>
      </c>
      <c r="J4" s="10" t="str">
        <f aca="false">$D$4</f>
        <v>2021</v>
      </c>
      <c r="K4" s="12" t="s">
        <v>7</v>
      </c>
      <c r="L4" s="10" t="str">
        <f aca="false">$C$4</f>
        <v>2020</v>
      </c>
      <c r="M4" s="10" t="str">
        <f aca="false">$D$4</f>
        <v>2021</v>
      </c>
      <c r="N4" s="11" t="s">
        <v>7</v>
      </c>
      <c r="O4" s="10" t="str">
        <f aca="false">$C$4</f>
        <v>2020</v>
      </c>
      <c r="P4" s="10" t="str">
        <f aca="false">$D$4</f>
        <v>2021</v>
      </c>
      <c r="Q4" s="11" t="s">
        <v>7</v>
      </c>
      <c r="R4" s="10" t="str">
        <f aca="false">$C$4</f>
        <v>2020</v>
      </c>
      <c r="S4" s="10" t="str">
        <f aca="false">$D$4</f>
        <v>2021</v>
      </c>
      <c r="T4" s="12" t="s">
        <v>7</v>
      </c>
      <c r="U4" s="13" t="str">
        <f aca="false">'[1]12 meses'!C1</f>
        <v>Setembro/19 - Agosto/20</v>
      </c>
      <c r="V4" s="14" t="str">
        <f aca="false">'[1]12 meses'!E1</f>
        <v>Setembro/20 - Agosto/21</v>
      </c>
      <c r="W4" s="11" t="s">
        <v>7</v>
      </c>
      <c r="X4" s="14" t="str">
        <f aca="false">$U$4</f>
        <v>Setembro/19 - Agosto/20</v>
      </c>
      <c r="Y4" s="14" t="str">
        <f aca="false">$V$4</f>
        <v>Setembro/20 - Agosto/21</v>
      </c>
      <c r="Z4" s="11" t="s">
        <v>7</v>
      </c>
      <c r="AA4" s="14" t="str">
        <f aca="false">$U$4</f>
        <v>Setembro/19 - Agosto/20</v>
      </c>
      <c r="AB4" s="14" t="str">
        <f aca="false">$V$4</f>
        <v>Setembro/20 - Agosto/21</v>
      </c>
      <c r="AC4" s="15" t="s">
        <v>7</v>
      </c>
    </row>
    <row r="5" customFormat="false" ht="9" hidden="false" customHeight="false" outlineLevel="0" collapsed="false">
      <c r="A5" s="16" t="s">
        <v>8</v>
      </c>
      <c r="B5" s="16" t="s">
        <v>8</v>
      </c>
      <c r="C5" s="17"/>
      <c r="D5" s="18"/>
      <c r="E5" s="19"/>
      <c r="F5" s="17"/>
      <c r="G5" s="18"/>
      <c r="H5" s="19"/>
      <c r="I5" s="17"/>
      <c r="J5" s="18"/>
      <c r="K5" s="20"/>
      <c r="L5" s="21"/>
      <c r="M5" s="21"/>
      <c r="N5" s="21"/>
      <c r="O5" s="22"/>
      <c r="P5" s="21"/>
      <c r="Q5" s="21"/>
      <c r="R5" s="22"/>
      <c r="S5" s="21"/>
      <c r="T5" s="21"/>
      <c r="U5" s="21"/>
      <c r="V5" s="21"/>
      <c r="W5" s="21"/>
      <c r="X5" s="22"/>
      <c r="Y5" s="21"/>
      <c r="Z5" s="21"/>
      <c r="AA5" s="22"/>
      <c r="AB5" s="21"/>
      <c r="AC5" s="21"/>
    </row>
    <row r="6" s="2" customFormat="true" ht="9" hidden="false" customHeight="false" outlineLevel="0" collapsed="false">
      <c r="A6" s="23" t="s">
        <v>9</v>
      </c>
      <c r="B6" s="23" t="s">
        <v>10</v>
      </c>
      <c r="C6" s="24" t="n">
        <v>2619.068967</v>
      </c>
      <c r="D6" s="25" t="n">
        <v>4021.795845</v>
      </c>
      <c r="E6" s="26" t="n">
        <v>53.5582260594973</v>
      </c>
      <c r="F6" s="24" t="n">
        <v>7407.701515</v>
      </c>
      <c r="G6" s="25" t="n">
        <v>8256.503137</v>
      </c>
      <c r="H6" s="26" t="n">
        <v>11.4583669479831</v>
      </c>
      <c r="I6" s="24" t="n">
        <v>353.560272602317</v>
      </c>
      <c r="J6" s="25" t="n">
        <v>487.106439404966</v>
      </c>
      <c r="K6" s="27" t="n">
        <v>37.7718248206184</v>
      </c>
      <c r="L6" s="24" t="n">
        <v>30099.504422</v>
      </c>
      <c r="M6" s="25" t="n">
        <v>38192.195941</v>
      </c>
      <c r="N6" s="26" t="n">
        <v>26.8864610046037</v>
      </c>
      <c r="O6" s="24" t="n">
        <v>87251.825008</v>
      </c>
      <c r="P6" s="25" t="n">
        <v>85467.48831</v>
      </c>
      <c r="Q6" s="26" t="n">
        <v>-2.04504226454449</v>
      </c>
      <c r="R6" s="24" t="n">
        <v>344.972777580758</v>
      </c>
      <c r="S6" s="25" t="n">
        <v>446.862271212098</v>
      </c>
      <c r="T6" s="26" t="n">
        <v>29.5355170764126</v>
      </c>
      <c r="U6" s="24" t="n">
        <v>38616.360097</v>
      </c>
      <c r="V6" s="25" t="n">
        <v>43324.240584</v>
      </c>
      <c r="W6" s="26" t="n">
        <v>12.1914144035697</v>
      </c>
      <c r="X6" s="24" t="n">
        <v>110967.626793</v>
      </c>
      <c r="Y6" s="25" t="n">
        <v>99231.759123</v>
      </c>
      <c r="Z6" s="26" t="n">
        <v>-10.5759382345738</v>
      </c>
      <c r="AA6" s="24" t="n">
        <v>347.996629404676</v>
      </c>
      <c r="AB6" s="25" t="n">
        <v>436.59651876471</v>
      </c>
      <c r="AC6" s="26" t="n">
        <v>25.459984917556</v>
      </c>
    </row>
    <row r="7" customFormat="false" ht="9" hidden="false" customHeight="false" outlineLevel="0" collapsed="false">
      <c r="A7" s="28" t="s">
        <v>11</v>
      </c>
      <c r="B7" s="29" t="s">
        <v>12</v>
      </c>
      <c r="C7" s="30" t="n">
        <v>2061.561399</v>
      </c>
      <c r="D7" s="31" t="n">
        <v>3143.331827</v>
      </c>
      <c r="E7" s="32" t="n">
        <v>52.4733548331247</v>
      </c>
      <c r="F7" s="30" t="n">
        <v>5833.571022</v>
      </c>
      <c r="G7" s="31" t="n">
        <v>6478.108095</v>
      </c>
      <c r="H7" s="32" t="n">
        <v>11.0487567661262</v>
      </c>
      <c r="I7" s="30" t="n">
        <v>353.396125842179</v>
      </c>
      <c r="J7" s="31" t="n">
        <v>485.223738305034</v>
      </c>
      <c r="K7" s="33" t="n">
        <v>37.3030723380728</v>
      </c>
      <c r="L7" s="30" t="n">
        <v>25487.045729</v>
      </c>
      <c r="M7" s="31" t="n">
        <v>31871.818275</v>
      </c>
      <c r="N7" s="32" t="n">
        <v>25.0510499093867</v>
      </c>
      <c r="O7" s="30" t="n">
        <v>74577.201882</v>
      </c>
      <c r="P7" s="31" t="n">
        <v>72687.363385</v>
      </c>
      <c r="Q7" s="32" t="n">
        <v>-2.53406999633774</v>
      </c>
      <c r="R7" s="30" t="n">
        <v>341.753848171013</v>
      </c>
      <c r="S7" s="31" t="n">
        <v>438.478117663808</v>
      </c>
      <c r="T7" s="32" t="n">
        <v>28.3023205182446</v>
      </c>
      <c r="U7" s="30" t="n">
        <v>31944.764081</v>
      </c>
      <c r="V7" s="31" t="n">
        <v>34945.360119</v>
      </c>
      <c r="W7" s="32" t="n">
        <v>9.3930762186617</v>
      </c>
      <c r="X7" s="30" t="n">
        <v>92473.15083</v>
      </c>
      <c r="Y7" s="31" t="n">
        <v>81078.403526</v>
      </c>
      <c r="Z7" s="32" t="n">
        <v>-12.322222398313</v>
      </c>
      <c r="AA7" s="30" t="n">
        <v>345.449071371282</v>
      </c>
      <c r="AB7" s="31" t="n">
        <v>431.00700802272</v>
      </c>
      <c r="AC7" s="32" t="n">
        <v>24.7671635971723</v>
      </c>
    </row>
    <row r="8" customFormat="false" ht="9" hidden="false" customHeight="false" outlineLevel="0" collapsed="false">
      <c r="A8" s="34" t="s">
        <v>13</v>
      </c>
      <c r="B8" s="35" t="s">
        <v>14</v>
      </c>
      <c r="C8" s="36" t="n">
        <v>493.271088</v>
      </c>
      <c r="D8" s="37" t="n">
        <v>679.369645</v>
      </c>
      <c r="E8" s="38" t="n">
        <v>37.7274406563232</v>
      </c>
      <c r="F8" s="36" t="n">
        <v>1481.608308</v>
      </c>
      <c r="G8" s="37" t="n">
        <v>1615.574289</v>
      </c>
      <c r="H8" s="38" t="n">
        <v>9.04192965689012</v>
      </c>
      <c r="I8" s="36" t="n">
        <v>332.929483006112</v>
      </c>
      <c r="J8" s="37" t="n">
        <v>420.512785840701</v>
      </c>
      <c r="K8" s="39" t="n">
        <v>26.3068629560157</v>
      </c>
      <c r="L8" s="36" t="n">
        <v>3942.495292</v>
      </c>
      <c r="M8" s="37" t="n">
        <v>5090.890595</v>
      </c>
      <c r="N8" s="38" t="n">
        <v>29.1286410748617</v>
      </c>
      <c r="O8" s="36" t="n">
        <v>11678.727979</v>
      </c>
      <c r="P8" s="37" t="n">
        <v>11719.830551</v>
      </c>
      <c r="Q8" s="38" t="n">
        <v>0.351943910962804</v>
      </c>
      <c r="R8" s="36" t="n">
        <v>337.579169502806</v>
      </c>
      <c r="S8" s="37" t="n">
        <v>434.382610981147</v>
      </c>
      <c r="T8" s="38" t="n">
        <v>28.6757745215489</v>
      </c>
      <c r="U8" s="36" t="n">
        <v>5854.83509</v>
      </c>
      <c r="V8" s="37" t="n">
        <v>7057.938289</v>
      </c>
      <c r="W8" s="38" t="n">
        <v>20.5488827696426</v>
      </c>
      <c r="X8" s="36" t="n">
        <v>17297.561433</v>
      </c>
      <c r="Y8" s="37" t="n">
        <v>16979.241779</v>
      </c>
      <c r="Z8" s="38" t="n">
        <v>-1.84025739832155</v>
      </c>
      <c r="AA8" s="36" t="n">
        <v>338.477484972549</v>
      </c>
      <c r="AB8" s="37" t="n">
        <v>415.680416173194</v>
      </c>
      <c r="AC8" s="38" t="n">
        <v>22.8088823121887</v>
      </c>
    </row>
    <row r="9" customFormat="false" ht="9" hidden="false" customHeight="false" outlineLevel="0" collapsed="false">
      <c r="A9" s="28" t="s">
        <v>15</v>
      </c>
      <c r="B9" s="29" t="s">
        <v>16</v>
      </c>
      <c r="C9" s="30" t="n">
        <v>64.23648</v>
      </c>
      <c r="D9" s="31" t="n">
        <v>199.094373</v>
      </c>
      <c r="E9" s="32" t="n">
        <v>209.939730508272</v>
      </c>
      <c r="F9" s="30" t="n">
        <v>92.522185</v>
      </c>
      <c r="G9" s="31" t="n">
        <v>162.820753</v>
      </c>
      <c r="H9" s="32" t="n">
        <v>75.9802289580602</v>
      </c>
      <c r="I9" s="30" t="n">
        <v>694.281917358523</v>
      </c>
      <c r="J9" s="31" t="n">
        <v>1222.78253436157</v>
      </c>
      <c r="K9" s="33" t="n">
        <v>76.1219043430936</v>
      </c>
      <c r="L9" s="30" t="n">
        <v>669.963401</v>
      </c>
      <c r="M9" s="31" t="n">
        <v>1229.487071</v>
      </c>
      <c r="N9" s="32" t="n">
        <v>83.515557590884</v>
      </c>
      <c r="O9" s="30" t="n">
        <v>995.895147</v>
      </c>
      <c r="P9" s="31" t="n">
        <v>1060.294374</v>
      </c>
      <c r="Q9" s="32" t="n">
        <v>6.46646659480108</v>
      </c>
      <c r="R9" s="30" t="n">
        <v>672.724837567664</v>
      </c>
      <c r="S9" s="31" t="n">
        <v>1159.57143709224</v>
      </c>
      <c r="T9" s="32" t="n">
        <v>72.3693510834005</v>
      </c>
      <c r="U9" s="30" t="n">
        <v>816.760926</v>
      </c>
      <c r="V9" s="31" t="n">
        <v>1320.942176</v>
      </c>
      <c r="W9" s="32" t="n">
        <v>61.7293548148997</v>
      </c>
      <c r="X9" s="30" t="n">
        <v>1196.91453</v>
      </c>
      <c r="Y9" s="31" t="n">
        <v>1174.113818</v>
      </c>
      <c r="Z9" s="32" t="n">
        <v>-1.90495740744329</v>
      </c>
      <c r="AA9" s="30" t="n">
        <v>682.388679833304</v>
      </c>
      <c r="AB9" s="31" t="n">
        <v>1125.05462055639</v>
      </c>
      <c r="AC9" s="32" t="n">
        <v>64.8700592206801</v>
      </c>
    </row>
    <row r="10" s="2" customFormat="true" ht="9" hidden="false" customHeight="false" outlineLevel="0" collapsed="false">
      <c r="A10" s="23" t="s">
        <v>17</v>
      </c>
      <c r="B10" s="23" t="s">
        <v>18</v>
      </c>
      <c r="C10" s="24" t="n">
        <v>1489.545757</v>
      </c>
      <c r="D10" s="25" t="n">
        <v>2092.481551</v>
      </c>
      <c r="E10" s="26" t="n">
        <v>40.477829644813</v>
      </c>
      <c r="F10" s="24" t="n">
        <v>666.25001</v>
      </c>
      <c r="G10" s="25" t="n">
        <v>694.400107</v>
      </c>
      <c r="H10" s="26" t="n">
        <v>4.22515520862807</v>
      </c>
      <c r="I10" s="24" t="n">
        <v>2235.71592441702</v>
      </c>
      <c r="J10" s="25" t="n">
        <v>3013.36582455336</v>
      </c>
      <c r="K10" s="27" t="n">
        <v>34.7830371311203</v>
      </c>
      <c r="L10" s="24" t="n">
        <v>11275.848924</v>
      </c>
      <c r="M10" s="25" t="n">
        <v>13163.223525</v>
      </c>
      <c r="N10" s="26" t="n">
        <v>16.7382040476157</v>
      </c>
      <c r="O10" s="24" t="n">
        <v>4902.198115</v>
      </c>
      <c r="P10" s="25" t="n">
        <v>5176.892609</v>
      </c>
      <c r="Q10" s="26" t="n">
        <v>5.60349638174507</v>
      </c>
      <c r="R10" s="24" t="n">
        <v>2300.16181710355</v>
      </c>
      <c r="S10" s="25" t="n">
        <v>2542.6881566204</v>
      </c>
      <c r="T10" s="26" t="n">
        <v>10.5438816396948</v>
      </c>
      <c r="U10" s="24" t="n">
        <v>17581.359684</v>
      </c>
      <c r="V10" s="25" t="n">
        <v>19046.188643</v>
      </c>
      <c r="W10" s="26" t="n">
        <v>8.33171600677209</v>
      </c>
      <c r="X10" s="24" t="n">
        <v>7387.32099</v>
      </c>
      <c r="Y10" s="25" t="n">
        <v>7692.015674</v>
      </c>
      <c r="Z10" s="26" t="n">
        <v>4.12456267180561</v>
      </c>
      <c r="AA10" s="24" t="n">
        <v>2379.93715283245</v>
      </c>
      <c r="AB10" s="25" t="n">
        <v>2476.09852218302</v>
      </c>
      <c r="AC10" s="26" t="n">
        <v>4.04050036515131</v>
      </c>
    </row>
    <row r="11" customFormat="false" ht="9" hidden="false" customHeight="false" outlineLevel="0" collapsed="false">
      <c r="A11" s="28" t="s">
        <v>19</v>
      </c>
      <c r="B11" s="29" t="s">
        <v>20</v>
      </c>
      <c r="C11" s="30" t="n">
        <v>490.758436</v>
      </c>
      <c r="D11" s="31" t="n">
        <v>663.545719</v>
      </c>
      <c r="E11" s="32" t="n">
        <v>35.2082145359188</v>
      </c>
      <c r="F11" s="30" t="n">
        <v>355.543509</v>
      </c>
      <c r="G11" s="31" t="n">
        <v>368.889411</v>
      </c>
      <c r="H11" s="32" t="n">
        <v>3.75366211509152</v>
      </c>
      <c r="I11" s="30" t="n">
        <v>1380.30486727294</v>
      </c>
      <c r="J11" s="31" t="n">
        <v>1798.76596945744</v>
      </c>
      <c r="K11" s="33" t="n">
        <v>30.3165707885429</v>
      </c>
      <c r="L11" s="30" t="n">
        <v>4074.439212</v>
      </c>
      <c r="M11" s="31" t="n">
        <v>4786.350788</v>
      </c>
      <c r="N11" s="32" t="n">
        <v>17.4726272490036</v>
      </c>
      <c r="O11" s="30" t="n">
        <v>2768.985546</v>
      </c>
      <c r="P11" s="31" t="n">
        <v>2959.722787</v>
      </c>
      <c r="Q11" s="32" t="n">
        <v>6.88834368512807</v>
      </c>
      <c r="R11" s="30" t="n">
        <v>1471.45557256007</v>
      </c>
      <c r="S11" s="31" t="n">
        <v>1617.16185347598</v>
      </c>
      <c r="T11" s="32" t="n">
        <v>9.90218689799771</v>
      </c>
      <c r="U11" s="30" t="n">
        <v>6368.792648</v>
      </c>
      <c r="V11" s="31" t="n">
        <v>6701.21286</v>
      </c>
      <c r="W11" s="32" t="n">
        <v>5.21951695356875</v>
      </c>
      <c r="X11" s="30" t="n">
        <v>4171.319911</v>
      </c>
      <c r="Y11" s="31" t="n">
        <v>4315.396654</v>
      </c>
      <c r="Z11" s="32" t="n">
        <v>3.45398449589211</v>
      </c>
      <c r="AA11" s="30" t="n">
        <v>1526.80513216096</v>
      </c>
      <c r="AB11" s="31" t="n">
        <v>1552.86139312097</v>
      </c>
      <c r="AC11" s="32" t="n">
        <v>1.70658720036709</v>
      </c>
    </row>
    <row r="12" customFormat="false" ht="9" hidden="false" customHeight="false" outlineLevel="0" collapsed="false">
      <c r="A12" s="34" t="s">
        <v>21</v>
      </c>
      <c r="B12" s="35" t="s">
        <v>22</v>
      </c>
      <c r="C12" s="36" t="n">
        <v>469.992443</v>
      </c>
      <c r="D12" s="37" t="n">
        <v>639.612311</v>
      </c>
      <c r="E12" s="38" t="n">
        <v>36.0899138967645</v>
      </c>
      <c r="F12" s="36" t="n">
        <v>348.165125</v>
      </c>
      <c r="G12" s="37" t="n">
        <v>360.279295</v>
      </c>
      <c r="H12" s="38" t="n">
        <v>3.47943235268036</v>
      </c>
      <c r="I12" s="36" t="n">
        <v>1349.91246753965</v>
      </c>
      <c r="J12" s="37" t="n">
        <v>1775.32353337152</v>
      </c>
      <c r="K12" s="39" t="n">
        <v>31.5139741325025</v>
      </c>
      <c r="L12" s="36" t="n">
        <v>3915.625123</v>
      </c>
      <c r="M12" s="37" t="n">
        <v>4600.162767</v>
      </c>
      <c r="N12" s="38" t="n">
        <v>17.4822058418997</v>
      </c>
      <c r="O12" s="36" t="n">
        <v>2711.040322</v>
      </c>
      <c r="P12" s="37" t="n">
        <v>2892.503033</v>
      </c>
      <c r="Q12" s="38" t="n">
        <v>6.69347148869151</v>
      </c>
      <c r="R12" s="36" t="n">
        <v>1444.32566761359</v>
      </c>
      <c r="S12" s="37" t="n">
        <v>1590.37439702488</v>
      </c>
      <c r="T12" s="38" t="n">
        <v>10.1118973847915</v>
      </c>
      <c r="U12" s="36" t="n">
        <v>6127.591298</v>
      </c>
      <c r="V12" s="37" t="n">
        <v>6421.609002</v>
      </c>
      <c r="W12" s="38" t="n">
        <v>4.79825904994617</v>
      </c>
      <c r="X12" s="36" t="n">
        <v>4084.063769</v>
      </c>
      <c r="Y12" s="37" t="n">
        <v>4214.334742</v>
      </c>
      <c r="Z12" s="38" t="n">
        <v>3.18973895532237</v>
      </c>
      <c r="AA12" s="36" t="n">
        <v>1500.36621477641</v>
      </c>
      <c r="AB12" s="37" t="n">
        <v>1523.75390070521</v>
      </c>
      <c r="AC12" s="38" t="n">
        <v>1.55879849189293</v>
      </c>
    </row>
    <row r="13" customFormat="false" ht="9" hidden="false" customHeight="false" outlineLevel="0" collapsed="false">
      <c r="A13" s="28" t="s">
        <v>23</v>
      </c>
      <c r="B13" s="29" t="s">
        <v>24</v>
      </c>
      <c r="C13" s="30" t="n">
        <v>753.07535</v>
      </c>
      <c r="D13" s="31" t="n">
        <v>1172.052055</v>
      </c>
      <c r="E13" s="32" t="n">
        <v>55.635429442751</v>
      </c>
      <c r="F13" s="30" t="n">
        <v>190.942017</v>
      </c>
      <c r="G13" s="31" t="n">
        <v>210.297514</v>
      </c>
      <c r="H13" s="32" t="n">
        <v>10.1368453649466</v>
      </c>
      <c r="I13" s="30" t="n">
        <v>3944.00018305033</v>
      </c>
      <c r="J13" s="31" t="n">
        <v>5573.30437581873</v>
      </c>
      <c r="K13" s="33" t="n">
        <v>41.3109563171539</v>
      </c>
      <c r="L13" s="30" t="n">
        <v>5436.108416</v>
      </c>
      <c r="M13" s="31" t="n">
        <v>6253.447773</v>
      </c>
      <c r="N13" s="32" t="n">
        <v>15.0353763106405</v>
      </c>
      <c r="O13" s="30" t="n">
        <v>1291.71857</v>
      </c>
      <c r="P13" s="31" t="n">
        <v>1274.53326</v>
      </c>
      <c r="Q13" s="32" t="n">
        <v>-1.33042215224947</v>
      </c>
      <c r="R13" s="30" t="n">
        <v>4208.43095566862</v>
      </c>
      <c r="S13" s="31" t="n">
        <v>4906.4610310758</v>
      </c>
      <c r="T13" s="32" t="n">
        <v>16.5864685142799</v>
      </c>
      <c r="U13" s="30" t="n">
        <v>8651.099906</v>
      </c>
      <c r="V13" s="31" t="n">
        <v>9295.555423</v>
      </c>
      <c r="W13" s="32" t="n">
        <v>7.44940555539113</v>
      </c>
      <c r="X13" s="30" t="n">
        <v>2005.417113</v>
      </c>
      <c r="Y13" s="31" t="n">
        <v>1994.054221</v>
      </c>
      <c r="Z13" s="32" t="n">
        <v>-0.566609905058679</v>
      </c>
      <c r="AA13" s="30" t="n">
        <v>4313.86560427741</v>
      </c>
      <c r="AB13" s="31" t="n">
        <v>4661.63624093349</v>
      </c>
      <c r="AC13" s="32" t="n">
        <v>8.06169381612751</v>
      </c>
    </row>
    <row r="14" customFormat="false" ht="9" hidden="false" customHeight="false" outlineLevel="0" collapsed="false">
      <c r="A14" s="34" t="s">
        <v>25</v>
      </c>
      <c r="B14" s="35" t="s">
        <v>22</v>
      </c>
      <c r="C14" s="36" t="n">
        <v>654.098449</v>
      </c>
      <c r="D14" s="37" t="n">
        <v>1031.466516</v>
      </c>
      <c r="E14" s="38" t="n">
        <v>57.6928545812834</v>
      </c>
      <c r="F14" s="36" t="n">
        <v>163.220934</v>
      </c>
      <c r="G14" s="37" t="n">
        <v>181.605987</v>
      </c>
      <c r="H14" s="38" t="n">
        <v>11.263906258495</v>
      </c>
      <c r="I14" s="36" t="n">
        <v>4007.44213974416</v>
      </c>
      <c r="J14" s="37" t="n">
        <v>5679.69444751841</v>
      </c>
      <c r="K14" s="39" t="n">
        <v>41.7286700459014</v>
      </c>
      <c r="L14" s="36" t="n">
        <v>4792.664284</v>
      </c>
      <c r="M14" s="37" t="n">
        <v>5447.611174</v>
      </c>
      <c r="N14" s="38" t="n">
        <v>13.6656116762966</v>
      </c>
      <c r="O14" s="36" t="n">
        <v>1109.107457</v>
      </c>
      <c r="P14" s="37" t="n">
        <v>1082.944623</v>
      </c>
      <c r="Q14" s="38" t="n">
        <v>-2.35890885368016</v>
      </c>
      <c r="R14" s="36" t="n">
        <v>4321.19020907458</v>
      </c>
      <c r="S14" s="37" t="n">
        <v>5030.36910503225</v>
      </c>
      <c r="T14" s="38" t="n">
        <v>16.411656549355</v>
      </c>
      <c r="U14" s="36" t="n">
        <v>7635.124644</v>
      </c>
      <c r="V14" s="37" t="n">
        <v>8101.833036</v>
      </c>
      <c r="W14" s="38" t="n">
        <v>6.11264928551964</v>
      </c>
      <c r="X14" s="36" t="n">
        <v>1722.250921</v>
      </c>
      <c r="Y14" s="37" t="n">
        <v>1698.241391</v>
      </c>
      <c r="Z14" s="38" t="n">
        <v>-1.39407851128099</v>
      </c>
      <c r="AA14" s="36" t="n">
        <v>4433.22430599531</v>
      </c>
      <c r="AB14" s="37" t="n">
        <v>4770.71933291491</v>
      </c>
      <c r="AC14" s="38" t="n">
        <v>7.61285700033687</v>
      </c>
    </row>
    <row r="15" customFormat="false" ht="9" hidden="false" customHeight="false" outlineLevel="0" collapsed="false">
      <c r="A15" s="28" t="s">
        <v>26</v>
      </c>
      <c r="B15" s="29" t="s">
        <v>27</v>
      </c>
      <c r="C15" s="30" t="n">
        <v>208.234166</v>
      </c>
      <c r="D15" s="31" t="n">
        <v>207.208961</v>
      </c>
      <c r="E15" s="32" t="n">
        <v>-0.492332751965396</v>
      </c>
      <c r="F15" s="30" t="n">
        <v>97.545887</v>
      </c>
      <c r="G15" s="31" t="n">
        <v>89.641122</v>
      </c>
      <c r="H15" s="32" t="n">
        <v>-8.10363741938192</v>
      </c>
      <c r="I15" s="30" t="n">
        <v>2134.73035516095</v>
      </c>
      <c r="J15" s="31" t="n">
        <v>2311.53912821395</v>
      </c>
      <c r="K15" s="33" t="n">
        <v>8.28248741699578</v>
      </c>
      <c r="L15" s="30" t="n">
        <v>1479.125036</v>
      </c>
      <c r="M15" s="31" t="n">
        <v>1790.503787</v>
      </c>
      <c r="N15" s="32" t="n">
        <v>21.0515503031483</v>
      </c>
      <c r="O15" s="30" t="n">
        <v>669.33174</v>
      </c>
      <c r="P15" s="31" t="n">
        <v>744.583594</v>
      </c>
      <c r="Q15" s="32" t="n">
        <v>11.2428336358291</v>
      </c>
      <c r="R15" s="30" t="n">
        <v>2209.85342186223</v>
      </c>
      <c r="S15" s="31" t="n">
        <v>2404.70485977428</v>
      </c>
      <c r="T15" s="32" t="n">
        <v>8.8173919584156</v>
      </c>
      <c r="U15" s="30" t="n">
        <v>2107.953938</v>
      </c>
      <c r="V15" s="31" t="n">
        <v>2565.657032</v>
      </c>
      <c r="W15" s="32" t="n">
        <v>21.7131449482365</v>
      </c>
      <c r="X15" s="30" t="n">
        <v>945.165001</v>
      </c>
      <c r="Y15" s="31" t="n">
        <v>1085.375598</v>
      </c>
      <c r="Z15" s="32" t="n">
        <v>14.8345100433951</v>
      </c>
      <c r="AA15" s="30" t="n">
        <v>2230.24967679691</v>
      </c>
      <c r="AB15" s="31" t="n">
        <v>2363.84255987299</v>
      </c>
      <c r="AC15" s="32" t="n">
        <v>5.99004158440009</v>
      </c>
    </row>
    <row r="16" customFormat="false" ht="9" hidden="false" customHeight="false" outlineLevel="0" collapsed="false">
      <c r="A16" s="34" t="s">
        <v>28</v>
      </c>
      <c r="B16" s="35" t="s">
        <v>22</v>
      </c>
      <c r="C16" s="36" t="n">
        <v>196.088573</v>
      </c>
      <c r="D16" s="37" t="n">
        <v>196.103247</v>
      </c>
      <c r="E16" s="38" t="n">
        <v>0.00748335294378233</v>
      </c>
      <c r="F16" s="36" t="n">
        <v>87.704901</v>
      </c>
      <c r="G16" s="37" t="n">
        <v>81.601555</v>
      </c>
      <c r="H16" s="38" t="n">
        <v>-6.95895660380485</v>
      </c>
      <c r="I16" s="36" t="n">
        <v>2235.77668709757</v>
      </c>
      <c r="J16" s="37" t="n">
        <v>2403.18027027794</v>
      </c>
      <c r="K16" s="39" t="n">
        <v>7.48749122157146</v>
      </c>
      <c r="L16" s="36" t="n">
        <v>1395.977911</v>
      </c>
      <c r="M16" s="37" t="n">
        <v>1693.138593</v>
      </c>
      <c r="N16" s="38" t="n">
        <v>21.2869186294739</v>
      </c>
      <c r="O16" s="36" t="n">
        <v>599.213443</v>
      </c>
      <c r="P16" s="37" t="n">
        <v>674.833428</v>
      </c>
      <c r="Q16" s="38" t="n">
        <v>12.6198745844893</v>
      </c>
      <c r="R16" s="36" t="n">
        <v>2329.68390029928</v>
      </c>
      <c r="S16" s="37" t="n">
        <v>2508.97261864746</v>
      </c>
      <c r="T16" s="38" t="n">
        <v>7.69583883569549</v>
      </c>
      <c r="U16" s="36" t="n">
        <v>1983.498872</v>
      </c>
      <c r="V16" s="37" t="n">
        <v>2417.624624</v>
      </c>
      <c r="W16" s="38" t="n">
        <v>21.8868665935899</v>
      </c>
      <c r="X16" s="36" t="n">
        <v>841.277601</v>
      </c>
      <c r="Y16" s="37" t="n">
        <v>976.722017</v>
      </c>
      <c r="Z16" s="38" t="n">
        <v>16.0998481166028</v>
      </c>
      <c r="AA16" s="36" t="n">
        <v>2357.72219495952</v>
      </c>
      <c r="AB16" s="37" t="n">
        <v>2475.24329535002</v>
      </c>
      <c r="AC16" s="38" t="n">
        <v>4.98451855955482</v>
      </c>
    </row>
    <row r="17" s="2" customFormat="true" ht="9" hidden="false" customHeight="false" outlineLevel="0" collapsed="false">
      <c r="A17" s="23" t="s">
        <v>29</v>
      </c>
      <c r="B17" s="40" t="s">
        <v>30</v>
      </c>
      <c r="C17" s="41" t="n">
        <v>889.960755</v>
      </c>
      <c r="D17" s="42" t="n">
        <v>1249.964672</v>
      </c>
      <c r="E17" s="43" t="n">
        <v>40.451662051098</v>
      </c>
      <c r="F17" s="41" t="n">
        <v>2268.999354</v>
      </c>
      <c r="G17" s="42" t="n">
        <v>2428.94718</v>
      </c>
      <c r="H17" s="43" t="n">
        <v>7.04926714580281</v>
      </c>
      <c r="I17" s="41" t="n">
        <v>392.226094481294</v>
      </c>
      <c r="J17" s="42" t="n">
        <v>514.611714199565</v>
      </c>
      <c r="K17" s="44" t="n">
        <v>31.2028244525958</v>
      </c>
      <c r="L17" s="41" t="n">
        <v>7480.309985</v>
      </c>
      <c r="M17" s="42" t="n">
        <v>8947.662025</v>
      </c>
      <c r="N17" s="43" t="n">
        <v>19.6161929511267</v>
      </c>
      <c r="O17" s="41" t="n">
        <v>17635.096899</v>
      </c>
      <c r="P17" s="42" t="n">
        <v>19208.792091</v>
      </c>
      <c r="Q17" s="43" t="n">
        <v>8.92365491957823</v>
      </c>
      <c r="R17" s="41" t="n">
        <v>424.171754078889</v>
      </c>
      <c r="S17" s="42" t="n">
        <v>465.810759084237</v>
      </c>
      <c r="T17" s="43" t="n">
        <v>9.81654355928763</v>
      </c>
      <c r="U17" s="41" t="n">
        <v>11150.635916</v>
      </c>
      <c r="V17" s="42" t="n">
        <v>12881.975991</v>
      </c>
      <c r="W17" s="43" t="n">
        <v>15.5268281382563</v>
      </c>
      <c r="X17" s="41" t="n">
        <v>25786.475687</v>
      </c>
      <c r="Y17" s="42" t="n">
        <v>28637.947549</v>
      </c>
      <c r="Z17" s="43" t="n">
        <v>11.0580131097075</v>
      </c>
      <c r="AA17" s="41" t="n">
        <v>432.421865296679</v>
      </c>
      <c r="AB17" s="42" t="n">
        <v>449.821900433288</v>
      </c>
      <c r="AC17" s="43" t="n">
        <v>4.02385645431482</v>
      </c>
    </row>
    <row r="18" customFormat="false" ht="9" hidden="false" customHeight="false" outlineLevel="0" collapsed="false">
      <c r="A18" s="34" t="s">
        <v>31</v>
      </c>
      <c r="B18" s="35" t="s">
        <v>32</v>
      </c>
      <c r="C18" s="36" t="n">
        <v>414.785699</v>
      </c>
      <c r="D18" s="37" t="n">
        <v>610.666257</v>
      </c>
      <c r="E18" s="38" t="n">
        <v>47.2245206313152</v>
      </c>
      <c r="F18" s="36" t="n">
        <v>1260.74859</v>
      </c>
      <c r="G18" s="37" t="n">
        <v>1347.793795</v>
      </c>
      <c r="H18" s="38" t="n">
        <v>6.90424765813145</v>
      </c>
      <c r="I18" s="36" t="n">
        <v>328.999534316354</v>
      </c>
      <c r="J18" s="37" t="n">
        <v>453.085820149513</v>
      </c>
      <c r="K18" s="39" t="n">
        <v>37.716249687406</v>
      </c>
      <c r="L18" s="36" t="n">
        <v>4022.898664</v>
      </c>
      <c r="M18" s="37" t="n">
        <v>4357.468889</v>
      </c>
      <c r="N18" s="38" t="n">
        <v>8.3166456066615</v>
      </c>
      <c r="O18" s="36" t="n">
        <v>10825.934683</v>
      </c>
      <c r="P18" s="37" t="n">
        <v>10836.320344</v>
      </c>
      <c r="Q18" s="38" t="n">
        <v>0.0959331577744305</v>
      </c>
      <c r="R18" s="36" t="n">
        <v>371.598275973083</v>
      </c>
      <c r="S18" s="37" t="n">
        <v>402.117024107053</v>
      </c>
      <c r="T18" s="38" t="n">
        <v>8.21283361825431</v>
      </c>
      <c r="U18" s="36" t="n">
        <v>5948.597904</v>
      </c>
      <c r="V18" s="37" t="n">
        <v>6324.153827</v>
      </c>
      <c r="W18" s="38" t="n">
        <v>6.31335197067977</v>
      </c>
      <c r="X18" s="36" t="n">
        <v>15735.192687</v>
      </c>
      <c r="Y18" s="37" t="n">
        <v>16227.034334</v>
      </c>
      <c r="Z18" s="38" t="n">
        <v>3.12574276517341</v>
      </c>
      <c r="AA18" s="36" t="n">
        <v>378.04417285049</v>
      </c>
      <c r="AB18" s="37" t="n">
        <v>389.729490727039</v>
      </c>
      <c r="AC18" s="38" t="n">
        <v>3.09099272406195</v>
      </c>
    </row>
    <row r="19" customFormat="false" ht="9" hidden="false" customHeight="false" outlineLevel="0" collapsed="false">
      <c r="A19" s="28" t="s">
        <v>33</v>
      </c>
      <c r="B19" s="29" t="s">
        <v>34</v>
      </c>
      <c r="C19" s="30" t="n">
        <v>344.806052</v>
      </c>
      <c r="D19" s="31" t="n">
        <v>479.858062</v>
      </c>
      <c r="E19" s="32" t="n">
        <v>39.1675288808446</v>
      </c>
      <c r="F19" s="30" t="n">
        <v>836.268135</v>
      </c>
      <c r="G19" s="31" t="n">
        <v>917.647872</v>
      </c>
      <c r="H19" s="32" t="n">
        <v>9.73129712756542</v>
      </c>
      <c r="I19" s="30" t="n">
        <v>412.315186444357</v>
      </c>
      <c r="J19" s="31" t="n">
        <v>522.921783662132</v>
      </c>
      <c r="K19" s="33" t="n">
        <v>26.8257393504232</v>
      </c>
      <c r="L19" s="30" t="n">
        <v>2247.764998</v>
      </c>
      <c r="M19" s="31" t="n">
        <v>3439.414738</v>
      </c>
      <c r="N19" s="32" t="n">
        <v>53.0148721534634</v>
      </c>
      <c r="O19" s="30" t="n">
        <v>5379.691375</v>
      </c>
      <c r="P19" s="31" t="n">
        <v>7068.958518</v>
      </c>
      <c r="Q19" s="32" t="n">
        <v>31.4008188434415</v>
      </c>
      <c r="R19" s="30" t="n">
        <v>417.824154085419</v>
      </c>
      <c r="S19" s="31" t="n">
        <v>486.55183493326</v>
      </c>
      <c r="T19" s="32" t="n">
        <v>16.4489487206119</v>
      </c>
      <c r="U19" s="30" t="n">
        <v>3365.530374</v>
      </c>
      <c r="V19" s="31" t="n">
        <v>4869.276342</v>
      </c>
      <c r="W19" s="32" t="n">
        <v>44.6808021587625</v>
      </c>
      <c r="X19" s="30" t="n">
        <v>7914.071699</v>
      </c>
      <c r="Y19" s="31" t="n">
        <v>10430.14566</v>
      </c>
      <c r="Z19" s="32" t="n">
        <v>31.7924079626158</v>
      </c>
      <c r="AA19" s="30" t="n">
        <v>425.259019882933</v>
      </c>
      <c r="AB19" s="31" t="n">
        <v>466.846437310445</v>
      </c>
      <c r="AC19" s="32" t="n">
        <v>9.77931460194783</v>
      </c>
    </row>
    <row r="20" customFormat="false" ht="9" hidden="false" customHeight="false" outlineLevel="0" collapsed="false">
      <c r="A20" s="34" t="s">
        <v>35</v>
      </c>
      <c r="B20" s="35" t="s">
        <v>36</v>
      </c>
      <c r="C20" s="36" t="n">
        <v>130.313463</v>
      </c>
      <c r="D20" s="37" t="n">
        <v>159.26579</v>
      </c>
      <c r="E20" s="38" t="n">
        <v>22.2174488602148</v>
      </c>
      <c r="F20" s="36" t="n">
        <v>171.903765</v>
      </c>
      <c r="G20" s="37" t="n">
        <v>163.423203</v>
      </c>
      <c r="H20" s="38" t="n">
        <v>-4.93331952328094</v>
      </c>
      <c r="I20" s="36" t="n">
        <v>758.060552076914</v>
      </c>
      <c r="J20" s="37" t="n">
        <v>974.560448432773</v>
      </c>
      <c r="K20" s="39" t="n">
        <v>28.5597101396054</v>
      </c>
      <c r="L20" s="36" t="n">
        <v>1208.740172</v>
      </c>
      <c r="M20" s="37" t="n">
        <v>1147.807022</v>
      </c>
      <c r="N20" s="38" t="n">
        <v>-5.04104615793312</v>
      </c>
      <c r="O20" s="36" t="n">
        <v>1428.860261</v>
      </c>
      <c r="P20" s="37" t="n">
        <v>1302.012126</v>
      </c>
      <c r="Q20" s="38" t="n">
        <v>-8.87757455800641</v>
      </c>
      <c r="R20" s="36" t="n">
        <v>845.947084534392</v>
      </c>
      <c r="S20" s="37" t="n">
        <v>881.564003191165</v>
      </c>
      <c r="T20" s="38" t="n">
        <v>4.21030101148432</v>
      </c>
      <c r="U20" s="36" t="n">
        <v>1835.364974</v>
      </c>
      <c r="V20" s="37" t="n">
        <v>1684.206649</v>
      </c>
      <c r="W20" s="38" t="n">
        <v>-8.23587281774072</v>
      </c>
      <c r="X20" s="36" t="n">
        <v>2136.452511</v>
      </c>
      <c r="Y20" s="37" t="n">
        <v>1978.229951</v>
      </c>
      <c r="Z20" s="38" t="n">
        <v>-7.40585429282215</v>
      </c>
      <c r="AA20" s="36" t="n">
        <v>859.07127097383</v>
      </c>
      <c r="AB20" s="37" t="n">
        <v>851.370513396903</v>
      </c>
      <c r="AC20" s="38" t="n">
        <v>-0.896404970940023</v>
      </c>
    </row>
    <row r="21" s="2" customFormat="true" ht="9" hidden="false" customHeight="false" outlineLevel="0" collapsed="false">
      <c r="A21" s="45" t="s">
        <v>37</v>
      </c>
      <c r="B21" s="40" t="s">
        <v>38</v>
      </c>
      <c r="C21" s="41" t="n">
        <v>1088.487305</v>
      </c>
      <c r="D21" s="42" t="n">
        <v>932.518933</v>
      </c>
      <c r="E21" s="43" t="n">
        <v>-14.3289105241333</v>
      </c>
      <c r="F21" s="41" t="n">
        <v>6455.295903</v>
      </c>
      <c r="G21" s="42" t="n">
        <v>4494.359777</v>
      </c>
      <c r="H21" s="43" t="n">
        <v>-30.377168691658</v>
      </c>
      <c r="I21" s="41" t="n">
        <v>168.61927343937</v>
      </c>
      <c r="J21" s="42" t="n">
        <v>207.48648957126</v>
      </c>
      <c r="K21" s="44" t="n">
        <v>23.0502808718753</v>
      </c>
      <c r="L21" s="41" t="n">
        <v>2930.204647</v>
      </c>
      <c r="M21" s="42" t="n">
        <v>2632.075142</v>
      </c>
      <c r="N21" s="43" t="n">
        <v>-10.1743577980204</v>
      </c>
      <c r="O21" s="41" t="n">
        <v>15361.572097</v>
      </c>
      <c r="P21" s="42" t="n">
        <v>11402.171068</v>
      </c>
      <c r="Q21" s="43" t="n">
        <v>-25.774712405726</v>
      </c>
      <c r="R21" s="41" t="n">
        <v>190.749008532287</v>
      </c>
      <c r="S21" s="42" t="n">
        <v>230.839822197272</v>
      </c>
      <c r="T21" s="43" t="n">
        <v>21.0175738125521</v>
      </c>
      <c r="U21" s="41" t="n">
        <v>6636.253064</v>
      </c>
      <c r="V21" s="42" t="n">
        <v>6529.942159</v>
      </c>
      <c r="W21" s="43" t="n">
        <v>-1.601971835232</v>
      </c>
      <c r="X21" s="41" t="n">
        <v>36667.745923</v>
      </c>
      <c r="Y21" s="42" t="n">
        <v>33016.696988</v>
      </c>
      <c r="Z21" s="43" t="n">
        <v>-9.95711310607141</v>
      </c>
      <c r="AA21" s="41" t="n">
        <v>180.983392814375</v>
      </c>
      <c r="AB21" s="42" t="n">
        <v>197.776966041555</v>
      </c>
      <c r="AC21" s="43" t="n">
        <v>9.27906862946526</v>
      </c>
    </row>
    <row r="22" customFormat="false" ht="9" hidden="false" customHeight="false" outlineLevel="0" collapsed="false">
      <c r="A22" s="28" t="s">
        <v>39</v>
      </c>
      <c r="B22" s="35" t="s">
        <v>40</v>
      </c>
      <c r="C22" s="36" t="n">
        <v>994.010599</v>
      </c>
      <c r="D22" s="37" t="n">
        <v>842.128469</v>
      </c>
      <c r="E22" s="38" t="n">
        <v>-15.2797294267081</v>
      </c>
      <c r="F22" s="36" t="n">
        <v>6242.970571</v>
      </c>
      <c r="G22" s="37" t="n">
        <v>4334.884666</v>
      </c>
      <c r="H22" s="38" t="n">
        <v>-30.5637497934635</v>
      </c>
      <c r="I22" s="36" t="n">
        <v>159.220772818857</v>
      </c>
      <c r="J22" s="37" t="n">
        <v>194.267791160652</v>
      </c>
      <c r="K22" s="39" t="n">
        <v>22.011586629885</v>
      </c>
      <c r="L22" s="36" t="n">
        <v>2185.194292</v>
      </c>
      <c r="M22" s="37" t="n">
        <v>1974.846117</v>
      </c>
      <c r="N22" s="38" t="n">
        <v>-9.62606280686734</v>
      </c>
      <c r="O22" s="36" t="n">
        <v>13459.821887</v>
      </c>
      <c r="P22" s="37" t="n">
        <v>9969.390362</v>
      </c>
      <c r="Q22" s="38" t="n">
        <v>-25.9322266988629</v>
      </c>
      <c r="R22" s="36" t="n">
        <v>162.349421139855</v>
      </c>
      <c r="S22" s="37" t="n">
        <v>198.090960960608</v>
      </c>
      <c r="T22" s="38" t="n">
        <v>22.0151938761539</v>
      </c>
      <c r="U22" s="36" t="n">
        <v>5623.091805</v>
      </c>
      <c r="V22" s="37" t="n">
        <v>5575.735264</v>
      </c>
      <c r="W22" s="38" t="n">
        <v>-0.842179758791972</v>
      </c>
      <c r="X22" s="36" t="n">
        <v>34185.789468</v>
      </c>
      <c r="Y22" s="37" t="n">
        <v>30909.954742</v>
      </c>
      <c r="Z22" s="38" t="n">
        <v>-9.58244573835682</v>
      </c>
      <c r="AA22" s="36" t="n">
        <v>164.486235143511</v>
      </c>
      <c r="AB22" s="37" t="n">
        <v>180.386393656661</v>
      </c>
      <c r="AC22" s="38" t="n">
        <v>9.66655872406474</v>
      </c>
    </row>
    <row r="23" s="2" customFormat="true" ht="9" hidden="false" customHeight="false" outlineLevel="0" collapsed="false">
      <c r="A23" s="23" t="s">
        <v>41</v>
      </c>
      <c r="B23" s="40" t="s">
        <v>42</v>
      </c>
      <c r="C23" s="41" t="n">
        <v>1002.002863</v>
      </c>
      <c r="D23" s="42" t="n">
        <v>912.204144</v>
      </c>
      <c r="E23" s="43" t="n">
        <v>-8.96192239722173</v>
      </c>
      <c r="F23" s="41" t="n">
        <v>3405.000682</v>
      </c>
      <c r="G23" s="42" t="n">
        <v>2624.579079</v>
      </c>
      <c r="H23" s="43" t="n">
        <v>-22.9198662756685</v>
      </c>
      <c r="I23" s="41" t="n">
        <v>294.273909634418</v>
      </c>
      <c r="J23" s="42" t="n">
        <v>347.562072447656</v>
      </c>
      <c r="K23" s="44" t="n">
        <v>18.1083545189034</v>
      </c>
      <c r="L23" s="41" t="n">
        <v>5602.80731</v>
      </c>
      <c r="M23" s="42" t="n">
        <v>6499.27336</v>
      </c>
      <c r="N23" s="43" t="n">
        <v>16.0003012846787</v>
      </c>
      <c r="O23" s="41" t="n">
        <v>18715.001242</v>
      </c>
      <c r="P23" s="42" t="n">
        <v>18877.125076</v>
      </c>
      <c r="Q23" s="43" t="n">
        <v>0.866277441842556</v>
      </c>
      <c r="R23" s="41" t="n">
        <v>299.375203749719</v>
      </c>
      <c r="S23" s="42" t="n">
        <v>344.293600526229</v>
      </c>
      <c r="T23" s="43" t="n">
        <v>15.0040471668661</v>
      </c>
      <c r="U23" s="41" t="n">
        <v>7998.834428</v>
      </c>
      <c r="V23" s="42" t="n">
        <v>10846.868994</v>
      </c>
      <c r="W23" s="43" t="n">
        <v>35.605619689169</v>
      </c>
      <c r="X23" s="41" t="n">
        <v>26323.345163</v>
      </c>
      <c r="Y23" s="42" t="n">
        <v>32976.876783</v>
      </c>
      <c r="Z23" s="43" t="n">
        <v>25.2761629602919</v>
      </c>
      <c r="AA23" s="41" t="n">
        <v>303.868462707511</v>
      </c>
      <c r="AB23" s="42" t="n">
        <v>328.923477665165</v>
      </c>
      <c r="AC23" s="43" t="n">
        <v>8.24534890340727</v>
      </c>
    </row>
    <row r="24" customFormat="false" ht="9" hidden="false" customHeight="false" outlineLevel="0" collapsed="false">
      <c r="A24" s="28" t="s">
        <v>43</v>
      </c>
      <c r="B24" s="35" t="s">
        <v>44</v>
      </c>
      <c r="C24" s="36" t="n">
        <v>864.021522</v>
      </c>
      <c r="D24" s="37" t="n">
        <v>865.492673</v>
      </c>
      <c r="E24" s="38" t="n">
        <v>0.170267865156259</v>
      </c>
      <c r="F24" s="36" t="n">
        <v>3136.167832</v>
      </c>
      <c r="G24" s="37" t="n">
        <v>2549.517442</v>
      </c>
      <c r="H24" s="38" t="n">
        <v>-18.7059628637885</v>
      </c>
      <c r="I24" s="36" t="n">
        <v>275.502322670338</v>
      </c>
      <c r="J24" s="37" t="n">
        <v>339.473132735681</v>
      </c>
      <c r="K24" s="39" t="n">
        <v>23.219699001191</v>
      </c>
      <c r="L24" s="36" t="n">
        <v>4938.153281</v>
      </c>
      <c r="M24" s="37" t="n">
        <v>5835.600482</v>
      </c>
      <c r="N24" s="38" t="n">
        <v>18.1737412739497</v>
      </c>
      <c r="O24" s="36" t="n">
        <v>17521.733953</v>
      </c>
      <c r="P24" s="37" t="n">
        <v>17805.389779</v>
      </c>
      <c r="Q24" s="38" t="n">
        <v>1.61887988232714</v>
      </c>
      <c r="R24" s="36" t="n">
        <v>281.830171274488</v>
      </c>
      <c r="S24" s="37" t="n">
        <v>327.743484104044</v>
      </c>
      <c r="T24" s="38" t="n">
        <v>16.2911276042334</v>
      </c>
      <c r="U24" s="36" t="n">
        <v>6941.468427</v>
      </c>
      <c r="V24" s="37" t="n">
        <v>9641.634884</v>
      </c>
      <c r="W24" s="38" t="n">
        <v>38.8990670403002</v>
      </c>
      <c r="X24" s="36" t="n">
        <v>24505.233965</v>
      </c>
      <c r="Y24" s="37" t="n">
        <v>30919.426937</v>
      </c>
      <c r="Z24" s="38" t="n">
        <v>26.1747877255984</v>
      </c>
      <c r="AA24" s="36" t="n">
        <v>283.264727727728</v>
      </c>
      <c r="AB24" s="37" t="n">
        <v>311.83096968923</v>
      </c>
      <c r="AC24" s="38" t="n">
        <v>10.0846449152537</v>
      </c>
    </row>
    <row r="25" customFormat="false" ht="9" hidden="false" customHeight="false" outlineLevel="0" collapsed="false">
      <c r="A25" s="34" t="s">
        <v>45</v>
      </c>
      <c r="B25" s="29" t="s">
        <v>46</v>
      </c>
      <c r="C25" s="30" t="n">
        <v>136.671063</v>
      </c>
      <c r="D25" s="31" t="n">
        <v>45.246431</v>
      </c>
      <c r="E25" s="32" t="n">
        <v>-66.893920331914</v>
      </c>
      <c r="F25" s="30" t="n">
        <v>265.991682</v>
      </c>
      <c r="G25" s="31" t="n">
        <v>72.093794</v>
      </c>
      <c r="H25" s="32" t="n">
        <v>-72.8962223713447</v>
      </c>
      <c r="I25" s="30" t="n">
        <v>513.817056128845</v>
      </c>
      <c r="J25" s="31" t="n">
        <v>627.605075133097</v>
      </c>
      <c r="K25" s="33" t="n">
        <v>22.1456290029651</v>
      </c>
      <c r="L25" s="30" t="n">
        <v>653.684306</v>
      </c>
      <c r="M25" s="31" t="n">
        <v>650.466588</v>
      </c>
      <c r="N25" s="32" t="n">
        <v>-0.492243422469441</v>
      </c>
      <c r="O25" s="30" t="n">
        <v>1162.315643</v>
      </c>
      <c r="P25" s="31" t="n">
        <v>1038.061491</v>
      </c>
      <c r="Q25" s="32" t="n">
        <v>-10.6902245313754</v>
      </c>
      <c r="R25" s="30" t="n">
        <v>562.398269296974</v>
      </c>
      <c r="S25" s="31" t="n">
        <v>626.616624968318</v>
      </c>
      <c r="T25" s="32" t="n">
        <v>11.418661681093</v>
      </c>
      <c r="U25" s="30" t="n">
        <v>1039.55667</v>
      </c>
      <c r="V25" s="31" t="n">
        <v>1188.304825</v>
      </c>
      <c r="W25" s="32" t="n">
        <v>14.308806753171</v>
      </c>
      <c r="X25" s="30" t="n">
        <v>1767.820767</v>
      </c>
      <c r="Y25" s="31" t="n">
        <v>2014.835818</v>
      </c>
      <c r="Z25" s="32" t="n">
        <v>13.9728560502876</v>
      </c>
      <c r="AA25" s="30" t="n">
        <v>588.044155496675</v>
      </c>
      <c r="AB25" s="31" t="n">
        <v>589.777496699237</v>
      </c>
      <c r="AC25" s="32" t="n">
        <v>0.294763783698815</v>
      </c>
    </row>
    <row r="26" s="2" customFormat="true" ht="9" hidden="false" customHeight="false" outlineLevel="0" collapsed="false">
      <c r="A26" s="46" t="s">
        <v>47</v>
      </c>
      <c r="B26" s="45" t="s">
        <v>48</v>
      </c>
      <c r="C26" s="24" t="n">
        <v>417.031149</v>
      </c>
      <c r="D26" s="25" t="n">
        <v>478.893367</v>
      </c>
      <c r="E26" s="26" t="n">
        <v>14.8339562040724</v>
      </c>
      <c r="F26" s="24" t="n">
        <v>199.650258</v>
      </c>
      <c r="G26" s="25" t="n">
        <v>182.070941</v>
      </c>
      <c r="H26" s="26" t="n">
        <v>-8.80505598945933</v>
      </c>
      <c r="I26" s="24" t="n">
        <v>2088.80846525127</v>
      </c>
      <c r="J26" s="25" t="n">
        <v>2630.25699966037</v>
      </c>
      <c r="K26" s="27" t="n">
        <v>25.921406553854</v>
      </c>
      <c r="L26" s="24" t="n">
        <v>3331.033046</v>
      </c>
      <c r="M26" s="25" t="n">
        <v>3836.913728</v>
      </c>
      <c r="N26" s="26" t="n">
        <v>15.186900730615</v>
      </c>
      <c r="O26" s="24" t="n">
        <v>1464.100256</v>
      </c>
      <c r="P26" s="25" t="n">
        <v>1608.156636</v>
      </c>
      <c r="Q26" s="26" t="n">
        <v>9.83924286671254</v>
      </c>
      <c r="R26" s="24" t="n">
        <v>2275.13999287218</v>
      </c>
      <c r="S26" s="25" t="n">
        <v>2385.90796574619</v>
      </c>
      <c r="T26" s="26" t="n">
        <v>4.86862229230012</v>
      </c>
      <c r="U26" s="24" t="n">
        <v>5112.747184</v>
      </c>
      <c r="V26" s="25" t="n">
        <v>6035.400413</v>
      </c>
      <c r="W26" s="26" t="n">
        <v>18.0461344125792</v>
      </c>
      <c r="X26" s="24" t="n">
        <v>2272.64253</v>
      </c>
      <c r="Y26" s="25" t="n">
        <v>2620.672829</v>
      </c>
      <c r="Z26" s="26" t="n">
        <v>15.3139041624817</v>
      </c>
      <c r="AA26" s="24" t="n">
        <v>2249.69264479971</v>
      </c>
      <c r="AB26" s="25" t="n">
        <v>2302.99652295895</v>
      </c>
      <c r="AC26" s="26" t="n">
        <v>2.36938491497756</v>
      </c>
    </row>
    <row r="27" customFormat="false" ht="9" hidden="false" customHeight="false" outlineLevel="0" collapsed="false">
      <c r="A27" s="47" t="s">
        <v>49</v>
      </c>
      <c r="B27" s="29" t="s">
        <v>50</v>
      </c>
      <c r="C27" s="30" t="n">
        <v>370.839471</v>
      </c>
      <c r="D27" s="31" t="n">
        <v>428.275127</v>
      </c>
      <c r="E27" s="32" t="n">
        <v>15.488010444282</v>
      </c>
      <c r="F27" s="30" t="n">
        <v>191.124598</v>
      </c>
      <c r="G27" s="31" t="n">
        <v>172.424527</v>
      </c>
      <c r="H27" s="32" t="n">
        <v>-9.78423038985279</v>
      </c>
      <c r="I27" s="30" t="n">
        <v>1940.30216351325</v>
      </c>
      <c r="J27" s="31" t="n">
        <v>2483.84110109811</v>
      </c>
      <c r="K27" s="33" t="n">
        <v>28.0131078450526</v>
      </c>
      <c r="L27" s="30" t="n">
        <v>2957.933953</v>
      </c>
      <c r="M27" s="31" t="n">
        <v>3484.619622</v>
      </c>
      <c r="N27" s="32" t="n">
        <v>17.8058630574163</v>
      </c>
      <c r="O27" s="30" t="n">
        <v>1395.88136</v>
      </c>
      <c r="P27" s="31" t="n">
        <v>1541.553386</v>
      </c>
      <c r="Q27" s="32" t="n">
        <v>10.4358457799021</v>
      </c>
      <c r="R27" s="30" t="n">
        <v>2119.0439515576</v>
      </c>
      <c r="S27" s="31" t="n">
        <v>2260.45990599251</v>
      </c>
      <c r="T27" s="32" t="n">
        <v>6.67357344480575</v>
      </c>
      <c r="U27" s="30" t="n">
        <v>4543.746886</v>
      </c>
      <c r="V27" s="31" t="n">
        <v>5500.413866</v>
      </c>
      <c r="W27" s="32" t="n">
        <v>21.0545834528689</v>
      </c>
      <c r="X27" s="30" t="n">
        <v>2170.244591</v>
      </c>
      <c r="Y27" s="31" t="n">
        <v>2518.275425</v>
      </c>
      <c r="Z27" s="32" t="n">
        <v>16.0364797333574</v>
      </c>
      <c r="AA27" s="30" t="n">
        <v>2093.65658822186</v>
      </c>
      <c r="AB27" s="31" t="n">
        <v>2184.19868271557</v>
      </c>
      <c r="AC27" s="32" t="n">
        <v>4.32459148281876</v>
      </c>
    </row>
    <row r="28" customFormat="false" ht="9" hidden="false" customHeight="false" outlineLevel="0" collapsed="false">
      <c r="A28" s="28" t="s">
        <v>51</v>
      </c>
      <c r="B28" s="35" t="s">
        <v>52</v>
      </c>
      <c r="C28" s="36" t="n">
        <v>41.986893</v>
      </c>
      <c r="D28" s="37" t="n">
        <v>41.354462</v>
      </c>
      <c r="E28" s="38" t="n">
        <v>-1.50625815537245</v>
      </c>
      <c r="F28" s="36" t="n">
        <v>7.507281</v>
      </c>
      <c r="G28" s="37" t="n">
        <v>7.612045</v>
      </c>
      <c r="H28" s="38" t="n">
        <v>1.39549858330865</v>
      </c>
      <c r="I28" s="36" t="n">
        <v>5592.82288754078</v>
      </c>
      <c r="J28" s="37" t="n">
        <v>5432.76635910586</v>
      </c>
      <c r="K28" s="39" t="n">
        <v>-2.86182008000775</v>
      </c>
      <c r="L28" s="36" t="n">
        <v>335.776282</v>
      </c>
      <c r="M28" s="37" t="n">
        <v>302.817188</v>
      </c>
      <c r="N28" s="38" t="n">
        <v>-9.81578978827337</v>
      </c>
      <c r="O28" s="36" t="n">
        <v>59.082399</v>
      </c>
      <c r="P28" s="37" t="n">
        <v>55.059329</v>
      </c>
      <c r="Q28" s="38" t="n">
        <v>-6.8092529553514</v>
      </c>
      <c r="R28" s="36" t="n">
        <v>5683.18632423846</v>
      </c>
      <c r="S28" s="37" t="n">
        <v>5499.83433325168</v>
      </c>
      <c r="T28" s="38" t="n">
        <v>-3.2262181903977</v>
      </c>
      <c r="U28" s="36" t="n">
        <v>514.416321</v>
      </c>
      <c r="V28" s="37" t="n">
        <v>463.667035</v>
      </c>
      <c r="W28" s="38" t="n">
        <v>-9.86541132702514</v>
      </c>
      <c r="X28" s="36" t="n">
        <v>89.123776</v>
      </c>
      <c r="Y28" s="37" t="n">
        <v>84.696207</v>
      </c>
      <c r="Z28" s="38" t="n">
        <v>-4.96788758142385</v>
      </c>
      <c r="AA28" s="36" t="n">
        <v>5771.93139796949</v>
      </c>
      <c r="AB28" s="37" t="n">
        <v>5474.47225115996</v>
      </c>
      <c r="AC28" s="38" t="n">
        <v>-5.15354612347223</v>
      </c>
    </row>
    <row r="29" s="2" customFormat="true" ht="9" hidden="false" customHeight="false" outlineLevel="0" collapsed="false">
      <c r="A29" s="45" t="s">
        <v>53</v>
      </c>
      <c r="B29" s="40" t="s">
        <v>54</v>
      </c>
      <c r="C29" s="41" t="n">
        <v>176.370567</v>
      </c>
      <c r="D29" s="42" t="n">
        <v>123.586452</v>
      </c>
      <c r="E29" s="43" t="n">
        <v>-29.9279612793897</v>
      </c>
      <c r="F29" s="41" t="n">
        <v>118.267183</v>
      </c>
      <c r="G29" s="42" t="n">
        <v>64.871914</v>
      </c>
      <c r="H29" s="43" t="n">
        <v>-45.1480010308523</v>
      </c>
      <c r="I29" s="41" t="n">
        <v>1491.28915161529</v>
      </c>
      <c r="J29" s="42" t="n">
        <v>1905.08410157283</v>
      </c>
      <c r="K29" s="44" t="n">
        <v>27.7474659766245</v>
      </c>
      <c r="L29" s="41" t="n">
        <v>1753.330791</v>
      </c>
      <c r="M29" s="42" t="n">
        <v>2318.933701</v>
      </c>
      <c r="N29" s="43" t="n">
        <v>32.258767877875</v>
      </c>
      <c r="O29" s="41" t="n">
        <v>1110.611012</v>
      </c>
      <c r="P29" s="42" t="n">
        <v>1353.0373</v>
      </c>
      <c r="Q29" s="43" t="n">
        <v>21.8281905528233</v>
      </c>
      <c r="R29" s="41" t="n">
        <v>1578.70827144293</v>
      </c>
      <c r="S29" s="42" t="n">
        <v>1713.8727077221</v>
      </c>
      <c r="T29" s="43" t="n">
        <v>8.56171078115873</v>
      </c>
      <c r="U29" s="41" t="n">
        <v>3480.628296</v>
      </c>
      <c r="V29" s="42" t="n">
        <v>4091.431705</v>
      </c>
      <c r="W29" s="43" t="n">
        <v>17.5486537790303</v>
      </c>
      <c r="X29" s="41" t="n">
        <v>2142.078655</v>
      </c>
      <c r="Y29" s="42" t="n">
        <v>2505.791713</v>
      </c>
      <c r="Z29" s="43" t="n">
        <v>16.9794445759976</v>
      </c>
      <c r="AA29" s="41" t="n">
        <v>1624.88351577361</v>
      </c>
      <c r="AB29" s="42" t="n">
        <v>1632.79002152243</v>
      </c>
      <c r="AC29" s="43" t="n">
        <v>0.486589079898403</v>
      </c>
    </row>
    <row r="30" customFormat="false" ht="9" hidden="false" customHeight="false" outlineLevel="0" collapsed="false">
      <c r="A30" s="28"/>
      <c r="B30" s="35" t="s">
        <v>55</v>
      </c>
      <c r="C30" s="36" t="n">
        <v>152.946976</v>
      </c>
      <c r="D30" s="37" t="n">
        <v>88.285123</v>
      </c>
      <c r="E30" s="38" t="n">
        <v>-42.2773007293717</v>
      </c>
      <c r="F30" s="36" t="n">
        <v>108.33521</v>
      </c>
      <c r="G30" s="37" t="n">
        <v>50.780536</v>
      </c>
      <c r="H30" s="38" t="n">
        <v>-53.1264710706704</v>
      </c>
      <c r="I30" s="36" t="n">
        <v>1411.79378338769</v>
      </c>
      <c r="J30" s="37" t="n">
        <v>1738.56225148943</v>
      </c>
      <c r="K30" s="39" t="n">
        <v>23.1456231035128</v>
      </c>
      <c r="L30" s="36" t="n">
        <v>1565.818829</v>
      </c>
      <c r="M30" s="37" t="n">
        <v>2043.258453</v>
      </c>
      <c r="N30" s="38" t="n">
        <v>30.4913707229408</v>
      </c>
      <c r="O30" s="36" t="n">
        <v>1021.588331</v>
      </c>
      <c r="P30" s="37" t="n">
        <v>1236.675575</v>
      </c>
      <c r="Q30" s="38" t="n">
        <v>21.0541993749535</v>
      </c>
      <c r="R30" s="36" t="n">
        <v>1532.72975178492</v>
      </c>
      <c r="S30" s="37" t="n">
        <v>1652.21865322277</v>
      </c>
      <c r="T30" s="38" t="n">
        <v>7.79582319053349</v>
      </c>
      <c r="U30" s="36" t="n">
        <v>3151.516955</v>
      </c>
      <c r="V30" s="37" t="n">
        <v>3704.424408</v>
      </c>
      <c r="W30" s="38" t="n">
        <v>17.5441687572961</v>
      </c>
      <c r="X30" s="36" t="n">
        <v>2009.060955</v>
      </c>
      <c r="Y30" s="37" t="n">
        <v>2340.523144</v>
      </c>
      <c r="Z30" s="38" t="n">
        <v>16.4983639831874</v>
      </c>
      <c r="AA30" s="36" t="n">
        <v>1568.65173610424</v>
      </c>
      <c r="AB30" s="37" t="n">
        <v>1582.73350874415</v>
      </c>
      <c r="AC30" s="38" t="n">
        <v>0.897699107825845</v>
      </c>
    </row>
    <row r="31" s="2" customFormat="true" ht="9" hidden="false" customHeight="false" outlineLevel="0" collapsed="false">
      <c r="A31" s="45" t="s">
        <v>56</v>
      </c>
      <c r="B31" s="40" t="s">
        <v>57</v>
      </c>
      <c r="C31" s="41" t="n">
        <v>150.548422</v>
      </c>
      <c r="D31" s="42" t="n">
        <v>100.041895</v>
      </c>
      <c r="E31" s="43" t="n">
        <v>-33.5483602744106</v>
      </c>
      <c r="F31" s="41" t="n">
        <v>58.99048</v>
      </c>
      <c r="G31" s="42" t="n">
        <v>30.59675</v>
      </c>
      <c r="H31" s="43" t="n">
        <v>-48.1327326036337</v>
      </c>
      <c r="I31" s="41" t="n">
        <v>2552.07996273297</v>
      </c>
      <c r="J31" s="42" t="n">
        <v>3269.69024487895</v>
      </c>
      <c r="K31" s="44" t="n">
        <v>28.1186441108807</v>
      </c>
      <c r="L31" s="41" t="n">
        <v>988.325112</v>
      </c>
      <c r="M31" s="42" t="n">
        <v>938.956161</v>
      </c>
      <c r="N31" s="43" t="n">
        <v>-4.99521366001677</v>
      </c>
      <c r="O31" s="41" t="n">
        <v>298.902477</v>
      </c>
      <c r="P31" s="42" t="n">
        <v>304.121835</v>
      </c>
      <c r="Q31" s="43" t="n">
        <v>1.74617422123271</v>
      </c>
      <c r="R31" s="41" t="n">
        <v>3306.5136225017</v>
      </c>
      <c r="S31" s="42" t="n">
        <v>3087.43422188019</v>
      </c>
      <c r="T31" s="43" t="n">
        <v>-6.62569175976216</v>
      </c>
      <c r="U31" s="41" t="n">
        <v>1772.12058</v>
      </c>
      <c r="V31" s="42" t="n">
        <v>1588.810232</v>
      </c>
      <c r="W31" s="43" t="n">
        <v>-10.3441238744601</v>
      </c>
      <c r="X31" s="41" t="n">
        <v>502.897361</v>
      </c>
      <c r="Y31" s="42" t="n">
        <v>519.506987</v>
      </c>
      <c r="Z31" s="43" t="n">
        <v>3.30278647057765</v>
      </c>
      <c r="AA31" s="41" t="n">
        <v>3523.82159348814</v>
      </c>
      <c r="AB31" s="42" t="n">
        <v>3058.30387609397</v>
      </c>
      <c r="AC31" s="43" t="n">
        <v>-13.2105926774052</v>
      </c>
    </row>
    <row r="32" s="2" customFormat="true" ht="9" hidden="false" customHeight="false" outlineLevel="0" collapsed="false">
      <c r="A32" s="46" t="s">
        <v>58</v>
      </c>
      <c r="B32" s="45" t="s">
        <v>59</v>
      </c>
      <c r="C32" s="24" t="n">
        <v>117.07585</v>
      </c>
      <c r="D32" s="25" t="n">
        <v>149.154731</v>
      </c>
      <c r="E32" s="26" t="n">
        <v>27.4000837918324</v>
      </c>
      <c r="F32" s="24" t="n">
        <v>154.784828</v>
      </c>
      <c r="G32" s="25" t="n">
        <v>227.106774</v>
      </c>
      <c r="H32" s="26" t="n">
        <v>46.724182812026</v>
      </c>
      <c r="I32" s="24" t="n">
        <v>756.378073437534</v>
      </c>
      <c r="J32" s="25" t="n">
        <v>656.760379150998</v>
      </c>
      <c r="K32" s="27" t="n">
        <v>-13.1703572307167</v>
      </c>
      <c r="L32" s="24" t="n">
        <v>975.686899</v>
      </c>
      <c r="M32" s="25" t="n">
        <v>1194.933202</v>
      </c>
      <c r="N32" s="26" t="n">
        <v>22.4709692448171</v>
      </c>
      <c r="O32" s="24" t="n">
        <v>1281.884572</v>
      </c>
      <c r="P32" s="25" t="n">
        <v>1624.610154</v>
      </c>
      <c r="Q32" s="26" t="n">
        <v>26.7360719901074</v>
      </c>
      <c r="R32" s="24" t="n">
        <v>761.134754494885</v>
      </c>
      <c r="S32" s="25" t="n">
        <v>735.519964009778</v>
      </c>
      <c r="T32" s="26" t="n">
        <v>-3.36534238304561</v>
      </c>
      <c r="U32" s="24" t="n">
        <v>1833.357204</v>
      </c>
      <c r="V32" s="25" t="n">
        <v>1822.576217</v>
      </c>
      <c r="W32" s="26" t="n">
        <v>-0.588046179788537</v>
      </c>
      <c r="X32" s="24" t="n">
        <v>2220.162796</v>
      </c>
      <c r="Y32" s="25" t="n">
        <v>2506.82356</v>
      </c>
      <c r="Z32" s="26" t="n">
        <v>12.9117001922772</v>
      </c>
      <c r="AA32" s="24" t="n">
        <v>825.776022957913</v>
      </c>
      <c r="AB32" s="25" t="n">
        <v>727.046069807961</v>
      </c>
      <c r="AC32" s="26" t="n">
        <v>-11.9560208101349</v>
      </c>
    </row>
    <row r="33" s="2" customFormat="true" ht="9" hidden="false" customHeight="false" outlineLevel="0" collapsed="false">
      <c r="A33" s="45" t="s">
        <v>60</v>
      </c>
      <c r="B33" s="40" t="s">
        <v>61</v>
      </c>
      <c r="C33" s="41" t="n">
        <v>105.367896</v>
      </c>
      <c r="D33" s="42" t="n">
        <v>158.574258</v>
      </c>
      <c r="E33" s="43" t="n">
        <v>50.4957999730772</v>
      </c>
      <c r="F33" s="41" t="n">
        <v>43.482536</v>
      </c>
      <c r="G33" s="42" t="n">
        <v>32.541436</v>
      </c>
      <c r="H33" s="43" t="n">
        <v>-25.1620558653709</v>
      </c>
      <c r="I33" s="41" t="n">
        <v>2423.22333729569</v>
      </c>
      <c r="J33" s="42" t="n">
        <v>4872.99509462336</v>
      </c>
      <c r="K33" s="44" t="n">
        <v>101.095582880182</v>
      </c>
      <c r="L33" s="41" t="n">
        <v>782.131786</v>
      </c>
      <c r="M33" s="42" t="n">
        <v>1135.687028</v>
      </c>
      <c r="N33" s="43" t="n">
        <v>45.2040497942376</v>
      </c>
      <c r="O33" s="41" t="n">
        <v>291.214643</v>
      </c>
      <c r="P33" s="42" t="n">
        <v>280.901873</v>
      </c>
      <c r="Q33" s="43" t="n">
        <v>-3.5412951401623</v>
      </c>
      <c r="R33" s="41" t="n">
        <v>2685.75706888475</v>
      </c>
      <c r="S33" s="42" t="n">
        <v>4043.00268941247</v>
      </c>
      <c r="T33" s="43" t="n">
        <v>50.5349361731851</v>
      </c>
      <c r="U33" s="41" t="n">
        <v>1258.824347</v>
      </c>
      <c r="V33" s="42" t="n">
        <v>1603.086114</v>
      </c>
      <c r="W33" s="43" t="n">
        <v>27.3478796164403</v>
      </c>
      <c r="X33" s="41" t="n">
        <v>459.421684</v>
      </c>
      <c r="Y33" s="42" t="n">
        <v>462.197455</v>
      </c>
      <c r="Z33" s="43" t="n">
        <v>0.604188068754707</v>
      </c>
      <c r="AA33" s="41" t="n">
        <v>2740.01944366213</v>
      </c>
      <c r="AB33" s="42" t="n">
        <v>3468.40099757797</v>
      </c>
      <c r="AC33" s="43" t="n">
        <v>26.5830797515193</v>
      </c>
    </row>
    <row r="34" s="2" customFormat="true" ht="9" hidden="false" customHeight="false" outlineLevel="0" collapsed="false">
      <c r="A34" s="46" t="s">
        <v>62</v>
      </c>
      <c r="B34" s="45" t="s">
        <v>63</v>
      </c>
      <c r="C34" s="24" t="n">
        <v>66.932024</v>
      </c>
      <c r="D34" s="25" t="n">
        <v>73.519068</v>
      </c>
      <c r="E34" s="26" t="n">
        <v>9.84139371013195</v>
      </c>
      <c r="F34" s="24" t="n">
        <v>60.248563</v>
      </c>
      <c r="G34" s="25" t="n">
        <v>66.89153</v>
      </c>
      <c r="H34" s="26" t="n">
        <v>11.0259343446913</v>
      </c>
      <c r="I34" s="24" t="n">
        <v>1110.93145906235</v>
      </c>
      <c r="J34" s="25" t="n">
        <v>1099.07888188534</v>
      </c>
      <c r="K34" s="27" t="n">
        <v>-1.0669044503439</v>
      </c>
      <c r="L34" s="24" t="n">
        <v>509.013855</v>
      </c>
      <c r="M34" s="25" t="n">
        <v>649.420183</v>
      </c>
      <c r="N34" s="26" t="n">
        <v>27.5839894377728</v>
      </c>
      <c r="O34" s="24" t="n">
        <v>528.575965</v>
      </c>
      <c r="P34" s="25" t="n">
        <v>651.592157</v>
      </c>
      <c r="Q34" s="26" t="n">
        <v>23.2731338815226</v>
      </c>
      <c r="R34" s="24" t="n">
        <v>962.990920330628</v>
      </c>
      <c r="S34" s="25" t="n">
        <v>996.666666446693</v>
      </c>
      <c r="T34" s="26" t="n">
        <v>3.49699518501196</v>
      </c>
      <c r="U34" s="24" t="n">
        <v>972.624367</v>
      </c>
      <c r="V34" s="25" t="n">
        <v>1147.604802</v>
      </c>
      <c r="W34" s="26" t="n">
        <v>17.9905460871515</v>
      </c>
      <c r="X34" s="24" t="n">
        <v>1006.124951</v>
      </c>
      <c r="Y34" s="25" t="n">
        <v>1177.119967</v>
      </c>
      <c r="Z34" s="26" t="n">
        <v>16.9954055736364</v>
      </c>
      <c r="AA34" s="24" t="n">
        <v>966.703356311059</v>
      </c>
      <c r="AB34" s="25" t="n">
        <v>974.925949922316</v>
      </c>
      <c r="AC34" s="26" t="n">
        <v>0.850580848569105</v>
      </c>
    </row>
    <row r="35" s="2" customFormat="true" ht="9" hidden="false" customHeight="false" outlineLevel="0" collapsed="false">
      <c r="A35" s="45" t="s">
        <v>64</v>
      </c>
      <c r="B35" s="40" t="s">
        <v>65</v>
      </c>
      <c r="C35" s="41" t="n">
        <v>19.469168</v>
      </c>
      <c r="D35" s="42" t="n">
        <v>16.431416</v>
      </c>
      <c r="E35" s="43" t="n">
        <v>-15.6028855470352</v>
      </c>
      <c r="F35" s="41" t="n">
        <v>6.704874</v>
      </c>
      <c r="G35" s="42" t="n">
        <v>3.630306</v>
      </c>
      <c r="H35" s="43" t="n">
        <v>-45.8557163042885</v>
      </c>
      <c r="I35" s="41" t="n">
        <v>2903.73361229458</v>
      </c>
      <c r="J35" s="42" t="n">
        <v>4526.17933584662</v>
      </c>
      <c r="K35" s="44" t="n">
        <v>55.8744685353543</v>
      </c>
      <c r="L35" s="41" t="n">
        <v>185.780299</v>
      </c>
      <c r="M35" s="42" t="n">
        <v>95.563108</v>
      </c>
      <c r="N35" s="43" t="n">
        <v>-48.5612260748918</v>
      </c>
      <c r="O35" s="41" t="n">
        <v>69.191761</v>
      </c>
      <c r="P35" s="42" t="n">
        <v>14.349975</v>
      </c>
      <c r="Q35" s="43" t="n">
        <v>-79.2605726569092</v>
      </c>
      <c r="R35" s="41" t="n">
        <v>2685.00608042047</v>
      </c>
      <c r="S35" s="42" t="n">
        <v>6659.46163669275</v>
      </c>
      <c r="T35" s="43" t="n">
        <v>148.024080289974</v>
      </c>
      <c r="U35" s="41" t="n">
        <v>324.636258</v>
      </c>
      <c r="V35" s="42" t="n">
        <v>213.97591</v>
      </c>
      <c r="W35" s="43" t="n">
        <v>-34.0874887733582</v>
      </c>
      <c r="X35" s="41" t="n">
        <v>124.84461</v>
      </c>
      <c r="Y35" s="42" t="n">
        <v>57.22089</v>
      </c>
      <c r="Z35" s="43" t="n">
        <v>-54.1663112248098</v>
      </c>
      <c r="AA35" s="41" t="n">
        <v>2600.32257700192</v>
      </c>
      <c r="AB35" s="42" t="n">
        <v>3739.47189566608</v>
      </c>
      <c r="AC35" s="43" t="n">
        <v>43.8080001588707</v>
      </c>
    </row>
    <row r="36" s="2" customFormat="true" ht="9" hidden="false" customHeight="false" outlineLevel="0" collapsed="false">
      <c r="A36" s="46" t="s">
        <v>66</v>
      </c>
      <c r="B36" s="45" t="s">
        <v>67</v>
      </c>
      <c r="C36" s="24" t="n">
        <v>21.630718</v>
      </c>
      <c r="D36" s="25" t="n">
        <v>40.245615</v>
      </c>
      <c r="E36" s="26" t="n">
        <v>86.0576935079085</v>
      </c>
      <c r="F36" s="24" t="n">
        <v>6.35999</v>
      </c>
      <c r="G36" s="25" t="n">
        <v>9.707606</v>
      </c>
      <c r="H36" s="26" t="n">
        <v>52.635554458419</v>
      </c>
      <c r="I36" s="24" t="n">
        <v>3401.06163688937</v>
      </c>
      <c r="J36" s="25" t="n">
        <v>4145.78166851848</v>
      </c>
      <c r="K36" s="27" t="n">
        <v>21.8966931840212</v>
      </c>
      <c r="L36" s="24" t="n">
        <v>193.895039</v>
      </c>
      <c r="M36" s="25" t="n">
        <v>235.103942</v>
      </c>
      <c r="N36" s="26" t="n">
        <v>21.2532013261051</v>
      </c>
      <c r="O36" s="24" t="n">
        <v>50.988751</v>
      </c>
      <c r="P36" s="25" t="n">
        <v>59.18666</v>
      </c>
      <c r="Q36" s="26" t="n">
        <v>16.0778776479542</v>
      </c>
      <c r="R36" s="24" t="n">
        <v>3802.70226662348</v>
      </c>
      <c r="S36" s="25" t="n">
        <v>3972.24546882693</v>
      </c>
      <c r="T36" s="26" t="n">
        <v>4.45849268010128</v>
      </c>
      <c r="U36" s="24" t="n">
        <v>280.325118</v>
      </c>
      <c r="V36" s="25" t="n">
        <v>344.2153</v>
      </c>
      <c r="W36" s="26" t="n">
        <v>22.791458166799</v>
      </c>
      <c r="X36" s="24" t="n">
        <v>74.537861</v>
      </c>
      <c r="Y36" s="25" t="n">
        <v>87.617166</v>
      </c>
      <c r="Z36" s="26" t="n">
        <v>17.5471965851019</v>
      </c>
      <c r="AA36" s="24" t="n">
        <v>3760.84199679409</v>
      </c>
      <c r="AB36" s="25" t="n">
        <v>3928.62855208076</v>
      </c>
      <c r="AC36" s="26" t="n">
        <v>4.46140931817154</v>
      </c>
    </row>
    <row r="37" s="2" customFormat="true" ht="9" hidden="false" customHeight="false" outlineLevel="0" collapsed="false">
      <c r="A37" s="45" t="s">
        <v>68</v>
      </c>
      <c r="B37" s="40" t="s">
        <v>69</v>
      </c>
      <c r="C37" s="41" t="n">
        <v>32.371002</v>
      </c>
      <c r="D37" s="42" t="n">
        <v>45.027895</v>
      </c>
      <c r="E37" s="43" t="n">
        <v>39.0994786012494</v>
      </c>
      <c r="F37" s="41" t="n">
        <v>4.513691</v>
      </c>
      <c r="G37" s="42" t="n">
        <v>4.504921</v>
      </c>
      <c r="H37" s="43" t="n">
        <v>-0.194297748782524</v>
      </c>
      <c r="I37" s="41" t="n">
        <v>7171.73639046182</v>
      </c>
      <c r="J37" s="42" t="n">
        <v>9995.26850748326</v>
      </c>
      <c r="K37" s="44" t="n">
        <v>39.3702719020271</v>
      </c>
      <c r="L37" s="41" t="n">
        <v>152.910112</v>
      </c>
      <c r="M37" s="42" t="n">
        <v>202.695436</v>
      </c>
      <c r="N37" s="43" t="n">
        <v>32.5585557088599</v>
      </c>
      <c r="O37" s="41" t="n">
        <v>31.056306</v>
      </c>
      <c r="P37" s="42" t="n">
        <v>29.982442</v>
      </c>
      <c r="Q37" s="43" t="n">
        <v>-3.45779694468492</v>
      </c>
      <c r="R37" s="41" t="n">
        <v>4923.6413371249</v>
      </c>
      <c r="S37" s="42" t="n">
        <v>6760.47121178455</v>
      </c>
      <c r="T37" s="43" t="n">
        <v>37.3063297850255</v>
      </c>
      <c r="U37" s="41" t="n">
        <v>286.023052</v>
      </c>
      <c r="V37" s="42" t="n">
        <v>309.948717</v>
      </c>
      <c r="W37" s="43" t="n">
        <v>8.36494290676961</v>
      </c>
      <c r="X37" s="41" t="n">
        <v>49.408643</v>
      </c>
      <c r="Y37" s="42" t="n">
        <v>45.72917</v>
      </c>
      <c r="Z37" s="43" t="n">
        <v>-7.44702298340797</v>
      </c>
      <c r="AA37" s="41" t="n">
        <v>5788.92749594438</v>
      </c>
      <c r="AB37" s="42" t="n">
        <v>6777.92133555015</v>
      </c>
      <c r="AC37" s="43" t="n">
        <v>17.0842326199221</v>
      </c>
    </row>
    <row r="38" s="2" customFormat="true" ht="9" hidden="false" customHeight="false" outlineLevel="0" collapsed="false">
      <c r="A38" s="46" t="s">
        <v>70</v>
      </c>
      <c r="B38" s="45" t="s">
        <v>71</v>
      </c>
      <c r="C38" s="24" t="n">
        <v>6.440592</v>
      </c>
      <c r="D38" s="25" t="n">
        <v>8.099798</v>
      </c>
      <c r="E38" s="26" t="n">
        <v>25.7617001666927</v>
      </c>
      <c r="F38" s="24" t="n">
        <v>2.959486</v>
      </c>
      <c r="G38" s="25" t="n">
        <v>3.202246</v>
      </c>
      <c r="H38" s="26" t="n">
        <v>8.2027757522759</v>
      </c>
      <c r="I38" s="24" t="n">
        <v>2176.25357916882</v>
      </c>
      <c r="J38" s="25" t="n">
        <v>2529.41154427236</v>
      </c>
      <c r="K38" s="27" t="n">
        <v>16.2277947976279</v>
      </c>
      <c r="L38" s="24" t="n">
        <v>46.817211</v>
      </c>
      <c r="M38" s="25" t="n">
        <v>71.578058</v>
      </c>
      <c r="N38" s="26" t="n">
        <v>52.888342707984</v>
      </c>
      <c r="O38" s="24" t="n">
        <v>20.420825</v>
      </c>
      <c r="P38" s="25" t="n">
        <v>28.023375</v>
      </c>
      <c r="Q38" s="26" t="n">
        <v>37.2293969513964</v>
      </c>
      <c r="R38" s="24" t="n">
        <v>2292.62093965352</v>
      </c>
      <c r="S38" s="25" t="n">
        <v>2554.22689094372</v>
      </c>
      <c r="T38" s="26" t="n">
        <v>11.4107808563304</v>
      </c>
      <c r="U38" s="24" t="n">
        <v>66.427024</v>
      </c>
      <c r="V38" s="25" t="n">
        <v>100.72057</v>
      </c>
      <c r="W38" s="26" t="n">
        <v>51.6258955090326</v>
      </c>
      <c r="X38" s="24" t="n">
        <v>28.850819</v>
      </c>
      <c r="Y38" s="25" t="n">
        <v>40.364785</v>
      </c>
      <c r="Z38" s="26" t="n">
        <v>39.9086278971838</v>
      </c>
      <c r="AA38" s="24" t="n">
        <v>2302.43113722352</v>
      </c>
      <c r="AB38" s="25" t="n">
        <v>2495.25842885079</v>
      </c>
      <c r="AC38" s="26" t="n">
        <v>8.37494283802112</v>
      </c>
    </row>
    <row r="39" s="2" customFormat="true" ht="9.75" hidden="false" customHeight="false" outlineLevel="0" collapsed="false">
      <c r="A39" s="45" t="s">
        <v>72</v>
      </c>
      <c r="B39" s="48" t="s">
        <v>72</v>
      </c>
      <c r="C39" s="49" t="n">
        <v>400.679821</v>
      </c>
      <c r="D39" s="50" t="n">
        <v>493.291558000003</v>
      </c>
      <c r="E39" s="51" t="n">
        <v>23.1136513860035</v>
      </c>
      <c r="F39" s="52" t="s">
        <v>73</v>
      </c>
      <c r="G39" s="53" t="s">
        <v>73</v>
      </c>
      <c r="H39" s="54" t="s">
        <v>73</v>
      </c>
      <c r="I39" s="52" t="s">
        <v>73</v>
      </c>
      <c r="J39" s="53" t="s">
        <v>73</v>
      </c>
      <c r="K39" s="55" t="s">
        <v>73</v>
      </c>
      <c r="L39" s="49" t="n">
        <v>2942.74811999999</v>
      </c>
      <c r="M39" s="50" t="n">
        <v>3474.33678700001</v>
      </c>
      <c r="N39" s="51" t="n">
        <v>18.0643617911824</v>
      </c>
      <c r="O39" s="52" t="s">
        <v>73</v>
      </c>
      <c r="P39" s="53" t="s">
        <v>73</v>
      </c>
      <c r="Q39" s="54" t="s">
        <v>73</v>
      </c>
      <c r="R39" s="52" t="s">
        <v>73</v>
      </c>
      <c r="S39" s="53" t="s">
        <v>73</v>
      </c>
      <c r="T39" s="54" t="s">
        <v>73</v>
      </c>
      <c r="U39" s="49" t="n">
        <v>4418.323355</v>
      </c>
      <c r="V39" s="50" t="n">
        <v>5153.171048</v>
      </c>
      <c r="W39" s="51" t="n">
        <v>16.631822389559</v>
      </c>
      <c r="X39" s="52" t="s">
        <v>73</v>
      </c>
      <c r="Y39" s="53" t="s">
        <v>73</v>
      </c>
      <c r="Z39" s="54" t="s">
        <v>73</v>
      </c>
      <c r="AA39" s="52" t="s">
        <v>73</v>
      </c>
      <c r="AB39" s="53" t="s">
        <v>73</v>
      </c>
      <c r="AC39" s="54" t="s">
        <v>73</v>
      </c>
    </row>
    <row r="40" s="2" customFormat="true" ht="9" hidden="false" customHeight="false" outlineLevel="0" collapsed="false">
      <c r="A40" s="45" t="s">
        <v>74</v>
      </c>
      <c r="B40" s="16" t="s">
        <v>74</v>
      </c>
      <c r="C40" s="17"/>
      <c r="D40" s="18"/>
      <c r="E40" s="19"/>
      <c r="F40" s="17"/>
      <c r="G40" s="18"/>
      <c r="H40" s="19"/>
      <c r="I40" s="17"/>
      <c r="J40" s="18"/>
      <c r="K40" s="20"/>
      <c r="L40" s="21"/>
      <c r="M40" s="21"/>
      <c r="N40" s="21"/>
      <c r="O40" s="22"/>
      <c r="P40" s="21"/>
      <c r="Q40" s="21"/>
      <c r="R40" s="22"/>
      <c r="S40" s="21"/>
      <c r="T40" s="21"/>
      <c r="U40" s="21"/>
      <c r="V40" s="21"/>
      <c r="W40" s="21"/>
      <c r="X40" s="22"/>
      <c r="Y40" s="21"/>
      <c r="Z40" s="21"/>
      <c r="AA40" s="22"/>
      <c r="AB40" s="21"/>
      <c r="AC40" s="21"/>
    </row>
    <row r="41" s="2" customFormat="true" ht="9" hidden="false" customHeight="false" outlineLevel="0" collapsed="false">
      <c r="A41" s="46" t="s">
        <v>37</v>
      </c>
      <c r="B41" s="40" t="s">
        <v>38</v>
      </c>
      <c r="C41" s="41" t="n">
        <v>221.753096</v>
      </c>
      <c r="D41" s="42" t="n">
        <v>335.199134</v>
      </c>
      <c r="E41" s="43" t="n">
        <v>51.1587166295978</v>
      </c>
      <c r="F41" s="41" t="n">
        <v>835.449095</v>
      </c>
      <c r="G41" s="42" t="n">
        <v>1000.552792</v>
      </c>
      <c r="H41" s="43" t="n">
        <v>19.7622689387197</v>
      </c>
      <c r="I41" s="41" t="n">
        <v>265.429811734969</v>
      </c>
      <c r="J41" s="42" t="n">
        <v>335.013940973541</v>
      </c>
      <c r="K41" s="44" t="n">
        <v>26.2156420123796</v>
      </c>
      <c r="L41" s="41" t="n">
        <v>1869.901242</v>
      </c>
      <c r="M41" s="42" t="n">
        <v>2447.680649</v>
      </c>
      <c r="N41" s="43" t="n">
        <v>30.898926318805</v>
      </c>
      <c r="O41" s="41" t="n">
        <v>7016.251072</v>
      </c>
      <c r="P41" s="42" t="n">
        <v>7832.715358</v>
      </c>
      <c r="Q41" s="43" t="n">
        <v>11.6367598254614</v>
      </c>
      <c r="R41" s="41" t="n">
        <v>266.510024058615</v>
      </c>
      <c r="S41" s="42" t="n">
        <v>312.494522924294</v>
      </c>
      <c r="T41" s="43" t="n">
        <v>17.2543224323772</v>
      </c>
      <c r="U41" s="41" t="n">
        <v>2868.738272</v>
      </c>
      <c r="V41" s="42" t="n">
        <v>3526.080479</v>
      </c>
      <c r="W41" s="43" t="n">
        <v>22.913983245384</v>
      </c>
      <c r="X41" s="41" t="n">
        <v>10906.355822</v>
      </c>
      <c r="Y41" s="42" t="n">
        <v>11539.254528</v>
      </c>
      <c r="Z41" s="43" t="n">
        <v>5.80302638506744</v>
      </c>
      <c r="AA41" s="41" t="n">
        <v>263.033621754139</v>
      </c>
      <c r="AB41" s="42" t="n">
        <v>305.572640801359</v>
      </c>
      <c r="AC41" s="43" t="n">
        <v>16.172464479458</v>
      </c>
    </row>
    <row r="42" customFormat="false" ht="9" hidden="false" customHeight="false" outlineLevel="0" collapsed="false">
      <c r="A42" s="47" t="s">
        <v>75</v>
      </c>
      <c r="B42" s="35" t="s">
        <v>76</v>
      </c>
      <c r="C42" s="36" t="n">
        <v>133.626952</v>
      </c>
      <c r="D42" s="37" t="n">
        <v>164.173275</v>
      </c>
      <c r="E42" s="38" t="n">
        <v>22.8594026450592</v>
      </c>
      <c r="F42" s="36" t="n">
        <v>595.318351</v>
      </c>
      <c r="G42" s="37" t="n">
        <v>594.139695</v>
      </c>
      <c r="H42" s="38" t="n">
        <v>-0.197987513406928</v>
      </c>
      <c r="I42" s="36" t="n">
        <v>224.463015083504</v>
      </c>
      <c r="J42" s="37" t="n">
        <v>276.32100056873</v>
      </c>
      <c r="K42" s="39" t="n">
        <v>23.1031314739906</v>
      </c>
      <c r="L42" s="36" t="n">
        <v>986.195424</v>
      </c>
      <c r="M42" s="37" t="n">
        <v>1167.26631</v>
      </c>
      <c r="N42" s="38" t="n">
        <v>18.360548182791</v>
      </c>
      <c r="O42" s="36" t="n">
        <v>4587.648658</v>
      </c>
      <c r="P42" s="37" t="n">
        <v>4433.724345</v>
      </c>
      <c r="Q42" s="38" t="n">
        <v>-3.35518965105546</v>
      </c>
      <c r="R42" s="36" t="n">
        <v>214.967513320851</v>
      </c>
      <c r="S42" s="37" t="n">
        <v>263.269932718381</v>
      </c>
      <c r="T42" s="38" t="n">
        <v>22.4696367610841</v>
      </c>
      <c r="U42" s="36" t="n">
        <v>1461.054009</v>
      </c>
      <c r="V42" s="37" t="n">
        <v>1523.798303</v>
      </c>
      <c r="W42" s="38" t="n">
        <v>4.29445411418739</v>
      </c>
      <c r="X42" s="36" t="n">
        <v>6784.406716</v>
      </c>
      <c r="Y42" s="37" t="n">
        <v>6005.268915</v>
      </c>
      <c r="Z42" s="38" t="n">
        <v>-11.4842437019957</v>
      </c>
      <c r="AA42" s="36" t="n">
        <v>215.354720045649</v>
      </c>
      <c r="AB42" s="37" t="n">
        <v>253.743558293259</v>
      </c>
      <c r="AC42" s="38" t="n">
        <v>17.8258634124542</v>
      </c>
    </row>
    <row r="43" customFormat="false" ht="9" hidden="false" customHeight="false" outlineLevel="0" collapsed="false">
      <c r="A43" s="28" t="s">
        <v>77</v>
      </c>
      <c r="B43" s="29" t="s">
        <v>78</v>
      </c>
      <c r="C43" s="30" t="n">
        <v>29.32093</v>
      </c>
      <c r="D43" s="31" t="n">
        <v>78.036461</v>
      </c>
      <c r="E43" s="32" t="n">
        <v>166.145927158518</v>
      </c>
      <c r="F43" s="30" t="n">
        <v>62.875898</v>
      </c>
      <c r="G43" s="31" t="n">
        <v>156.505973</v>
      </c>
      <c r="H43" s="32" t="n">
        <v>148.912505392766</v>
      </c>
      <c r="I43" s="30" t="n">
        <v>466.330198576249</v>
      </c>
      <c r="J43" s="31" t="n">
        <v>498.616503281955</v>
      </c>
      <c r="K43" s="33" t="n">
        <v>6.9234857198351</v>
      </c>
      <c r="L43" s="30" t="n">
        <v>303.117648</v>
      </c>
      <c r="M43" s="31" t="n">
        <v>477.444462</v>
      </c>
      <c r="N43" s="32" t="n">
        <v>57.5112716630739</v>
      </c>
      <c r="O43" s="30" t="n">
        <v>641.182663</v>
      </c>
      <c r="P43" s="31" t="n">
        <v>1010.251939</v>
      </c>
      <c r="Q43" s="32" t="n">
        <v>57.5607073143835</v>
      </c>
      <c r="R43" s="30" t="n">
        <v>472.747729300348</v>
      </c>
      <c r="S43" s="31" t="n">
        <v>472.599401761703</v>
      </c>
      <c r="T43" s="32" t="n">
        <v>-0.0313756215951755</v>
      </c>
      <c r="U43" s="30" t="n">
        <v>478.951408</v>
      </c>
      <c r="V43" s="31" t="n">
        <v>709.746227</v>
      </c>
      <c r="W43" s="32" t="n">
        <v>48.187522814423</v>
      </c>
      <c r="X43" s="30" t="n">
        <v>998.686265</v>
      </c>
      <c r="Y43" s="31" t="n">
        <v>1512.967685</v>
      </c>
      <c r="Z43" s="32" t="n">
        <v>51.4957938267029</v>
      </c>
      <c r="AA43" s="30" t="n">
        <v>479.581450937447</v>
      </c>
      <c r="AB43" s="31" t="n">
        <v>469.108649204229</v>
      </c>
      <c r="AC43" s="32" t="n">
        <v>-2.18373786407847</v>
      </c>
    </row>
    <row r="44" customFormat="false" ht="9" hidden="false" customHeight="false" outlineLevel="0" collapsed="false">
      <c r="A44" s="47" t="s">
        <v>79</v>
      </c>
      <c r="B44" s="35" t="s">
        <v>80</v>
      </c>
      <c r="C44" s="36" t="n">
        <v>17.409905</v>
      </c>
      <c r="D44" s="37" t="n">
        <v>24.884499</v>
      </c>
      <c r="E44" s="38" t="n">
        <v>42.932997049668</v>
      </c>
      <c r="F44" s="36" t="n">
        <v>44.100464</v>
      </c>
      <c r="G44" s="37" t="n">
        <v>58.837268</v>
      </c>
      <c r="H44" s="38" t="n">
        <v>33.416437523197</v>
      </c>
      <c r="I44" s="36" t="n">
        <v>394.778272627698</v>
      </c>
      <c r="J44" s="37" t="n">
        <v>422.937703361754</v>
      </c>
      <c r="K44" s="39" t="n">
        <v>7.13297379478923</v>
      </c>
      <c r="L44" s="36" t="n">
        <v>144.350459</v>
      </c>
      <c r="M44" s="37" t="n">
        <v>232.800595</v>
      </c>
      <c r="N44" s="38" t="n">
        <v>61.2745789744943</v>
      </c>
      <c r="O44" s="36" t="n">
        <v>417.45498</v>
      </c>
      <c r="P44" s="37" t="n">
        <v>546.167909</v>
      </c>
      <c r="Q44" s="38" t="n">
        <v>30.8327688413251</v>
      </c>
      <c r="R44" s="36" t="n">
        <v>345.78688940302</v>
      </c>
      <c r="S44" s="37" t="n">
        <v>426.243635270047</v>
      </c>
      <c r="T44" s="38" t="n">
        <v>23.2677259701575</v>
      </c>
      <c r="U44" s="36" t="n">
        <v>223.186737</v>
      </c>
      <c r="V44" s="37" t="n">
        <v>462.900849</v>
      </c>
      <c r="W44" s="38" t="n">
        <v>107.405177934028</v>
      </c>
      <c r="X44" s="36" t="n">
        <v>663.607395</v>
      </c>
      <c r="Y44" s="37" t="n">
        <v>1102.773713</v>
      </c>
      <c r="Z44" s="38" t="n">
        <v>66.1786353360333</v>
      </c>
      <c r="AA44" s="36" t="n">
        <v>336.323462760688</v>
      </c>
      <c r="AB44" s="37" t="n">
        <v>419.760503485995</v>
      </c>
      <c r="AC44" s="38" t="n">
        <v>24.8085697145299</v>
      </c>
    </row>
    <row r="45" s="2" customFormat="true" ht="9" hidden="false" customHeight="false" outlineLevel="0" collapsed="false">
      <c r="A45" s="46" t="s">
        <v>29</v>
      </c>
      <c r="B45" s="40" t="s">
        <v>81</v>
      </c>
      <c r="C45" s="41" t="n">
        <v>80.784856</v>
      </c>
      <c r="D45" s="42" t="n">
        <v>123.987756</v>
      </c>
      <c r="E45" s="43" t="n">
        <v>53.4789589771628</v>
      </c>
      <c r="F45" s="41" t="n">
        <v>68.868513</v>
      </c>
      <c r="G45" s="42" t="n">
        <v>104.380809</v>
      </c>
      <c r="H45" s="43" t="n">
        <v>51.5653590487717</v>
      </c>
      <c r="I45" s="41" t="n">
        <v>1173.03035133051</v>
      </c>
      <c r="J45" s="42" t="n">
        <v>1187.84053493971</v>
      </c>
      <c r="K45" s="44" t="n">
        <v>1.26255757938414</v>
      </c>
      <c r="L45" s="41" t="n">
        <v>789.811431</v>
      </c>
      <c r="M45" s="42" t="n">
        <v>1052.333728</v>
      </c>
      <c r="N45" s="43" t="n">
        <v>33.238604392901</v>
      </c>
      <c r="O45" s="41" t="n">
        <v>692.839398</v>
      </c>
      <c r="P45" s="42" t="n">
        <v>963.200575</v>
      </c>
      <c r="Q45" s="43" t="n">
        <v>39.022200206923</v>
      </c>
      <c r="R45" s="41" t="n">
        <v>1139.96321987451</v>
      </c>
      <c r="S45" s="42" t="n">
        <v>1092.5385172242</v>
      </c>
      <c r="T45" s="43" t="n">
        <v>-4.16019585750591</v>
      </c>
      <c r="U45" s="41" t="n">
        <v>1264.844742</v>
      </c>
      <c r="V45" s="42" t="n">
        <v>1486.004131</v>
      </c>
      <c r="W45" s="43" t="n">
        <v>17.4851016615919</v>
      </c>
      <c r="X45" s="41" t="n">
        <v>1099.676034</v>
      </c>
      <c r="Y45" s="42" t="n">
        <v>1340.402919</v>
      </c>
      <c r="Z45" s="43" t="n">
        <v>21.8907094050574</v>
      </c>
      <c r="AA45" s="41" t="n">
        <v>1150.19760628884</v>
      </c>
      <c r="AB45" s="42" t="n">
        <v>1108.62495891058</v>
      </c>
      <c r="AC45" s="43" t="n">
        <v>-3.61439174894379</v>
      </c>
    </row>
    <row r="46" customFormat="false" ht="9" hidden="false" customHeight="false" outlineLevel="0" collapsed="false">
      <c r="A46" s="47" t="s">
        <v>35</v>
      </c>
      <c r="B46" s="35" t="s">
        <v>36</v>
      </c>
      <c r="C46" s="36" t="n">
        <v>46.258677</v>
      </c>
      <c r="D46" s="37" t="n">
        <v>67.502781</v>
      </c>
      <c r="E46" s="38" t="n">
        <v>45.9245818897933</v>
      </c>
      <c r="F46" s="36" t="n">
        <v>35.683782</v>
      </c>
      <c r="G46" s="37" t="n">
        <v>58.216307</v>
      </c>
      <c r="H46" s="38" t="n">
        <v>63.1450023991291</v>
      </c>
      <c r="I46" s="36" t="n">
        <v>1296.3501738689</v>
      </c>
      <c r="J46" s="37" t="n">
        <v>1159.51671410555</v>
      </c>
      <c r="K46" s="39" t="n">
        <v>-10.5552853327413</v>
      </c>
      <c r="L46" s="36" t="n">
        <v>446.797619</v>
      </c>
      <c r="M46" s="37" t="n">
        <v>571.598193</v>
      </c>
      <c r="N46" s="38" t="n">
        <v>27.9322379289582</v>
      </c>
      <c r="O46" s="36" t="n">
        <v>373.478904</v>
      </c>
      <c r="P46" s="37" t="n">
        <v>574.467567</v>
      </c>
      <c r="Q46" s="38" t="n">
        <v>53.8152652927353</v>
      </c>
      <c r="R46" s="36" t="n">
        <v>1196.31286858441</v>
      </c>
      <c r="S46" s="37" t="n">
        <v>995.005159272986</v>
      </c>
      <c r="T46" s="38" t="n">
        <v>-16.8273463069595</v>
      </c>
      <c r="U46" s="36" t="n">
        <v>715.0012</v>
      </c>
      <c r="V46" s="37" t="n">
        <v>817.645411</v>
      </c>
      <c r="W46" s="38" t="n">
        <v>14.3558096126272</v>
      </c>
      <c r="X46" s="36" t="n">
        <v>599.075238</v>
      </c>
      <c r="Y46" s="37" t="n">
        <v>775.938792</v>
      </c>
      <c r="Z46" s="38" t="n">
        <v>29.5227615466891</v>
      </c>
      <c r="AA46" s="36" t="n">
        <v>1193.508185027</v>
      </c>
      <c r="AB46" s="37" t="n">
        <v>1053.7498826325</v>
      </c>
      <c r="AC46" s="38" t="n">
        <v>-11.7098738113259</v>
      </c>
    </row>
    <row r="47" customFormat="false" ht="9" hidden="false" customHeight="false" outlineLevel="0" collapsed="false">
      <c r="A47" s="28" t="s">
        <v>82</v>
      </c>
      <c r="B47" s="29" t="s">
        <v>83</v>
      </c>
      <c r="C47" s="30" t="n">
        <v>12.483971</v>
      </c>
      <c r="D47" s="31" t="n">
        <v>27.542974</v>
      </c>
      <c r="E47" s="32" t="n">
        <v>120.626706037686</v>
      </c>
      <c r="F47" s="30" t="n">
        <v>9.609505</v>
      </c>
      <c r="G47" s="31" t="n">
        <v>14.796466</v>
      </c>
      <c r="H47" s="32" t="n">
        <v>53.9774005008583</v>
      </c>
      <c r="I47" s="30" t="n">
        <v>1299.1273744069</v>
      </c>
      <c r="J47" s="31" t="n">
        <v>1861.45624232165</v>
      </c>
      <c r="K47" s="33" t="n">
        <v>43.2851219205097</v>
      </c>
      <c r="L47" s="30" t="n">
        <v>158.960757</v>
      </c>
      <c r="M47" s="31" t="n">
        <v>265.886295</v>
      </c>
      <c r="N47" s="32" t="n">
        <v>67.2653678920264</v>
      </c>
      <c r="O47" s="30" t="n">
        <v>111.548402</v>
      </c>
      <c r="P47" s="31" t="n">
        <v>148.593337</v>
      </c>
      <c r="Q47" s="32" t="n">
        <v>33.2097406469346</v>
      </c>
      <c r="R47" s="30" t="n">
        <v>1425.03840619788</v>
      </c>
      <c r="S47" s="31" t="n">
        <v>1789.35543388463</v>
      </c>
      <c r="T47" s="32" t="n">
        <v>25.5654181741517</v>
      </c>
      <c r="U47" s="30" t="n">
        <v>273.041175</v>
      </c>
      <c r="V47" s="31" t="n">
        <v>353.147326</v>
      </c>
      <c r="W47" s="32" t="n">
        <v>29.3384875010152</v>
      </c>
      <c r="X47" s="30" t="n">
        <v>188.227219</v>
      </c>
      <c r="Y47" s="31" t="n">
        <v>209.684763</v>
      </c>
      <c r="Z47" s="32" t="n">
        <v>11.3998092911313</v>
      </c>
      <c r="AA47" s="30" t="n">
        <v>1450.59347128749</v>
      </c>
      <c r="AB47" s="31" t="n">
        <v>1684.18210721396</v>
      </c>
      <c r="AC47" s="32" t="n">
        <v>16.102970304916</v>
      </c>
    </row>
    <row r="48" s="2" customFormat="true" ht="9" hidden="false" customHeight="false" outlineLevel="0" collapsed="false">
      <c r="A48" s="45" t="s">
        <v>68</v>
      </c>
      <c r="B48" s="45" t="s">
        <v>69</v>
      </c>
      <c r="C48" s="24" t="n">
        <v>51.007496</v>
      </c>
      <c r="D48" s="25" t="n">
        <v>94.043284</v>
      </c>
      <c r="E48" s="26" t="n">
        <v>84.3714970834875</v>
      </c>
      <c r="F48" s="24" t="n">
        <v>17.939699</v>
      </c>
      <c r="G48" s="25" t="n">
        <v>20.647495</v>
      </c>
      <c r="H48" s="26" t="n">
        <v>15.0938764357194</v>
      </c>
      <c r="I48" s="24" t="n">
        <v>2843.27490667486</v>
      </c>
      <c r="J48" s="25" t="n">
        <v>4554.70670897366</v>
      </c>
      <c r="K48" s="27" t="n">
        <v>60.1922732930626</v>
      </c>
      <c r="L48" s="24" t="n">
        <v>583.515437</v>
      </c>
      <c r="M48" s="25" t="n">
        <v>755.131497</v>
      </c>
      <c r="N48" s="26" t="n">
        <v>29.4107146303312</v>
      </c>
      <c r="O48" s="24" t="n">
        <v>179.542645</v>
      </c>
      <c r="P48" s="25" t="n">
        <v>217.752308</v>
      </c>
      <c r="Q48" s="26" t="n">
        <v>21.2816643087774</v>
      </c>
      <c r="R48" s="24" t="n">
        <v>3250.01025243891</v>
      </c>
      <c r="S48" s="25" t="n">
        <v>3467.84612266888</v>
      </c>
      <c r="T48" s="26" t="n">
        <v>6.7026210168567</v>
      </c>
      <c r="U48" s="24" t="n">
        <v>991.909249</v>
      </c>
      <c r="V48" s="25" t="n">
        <v>1067.915061</v>
      </c>
      <c r="W48" s="26" t="n">
        <v>7.66257720417727</v>
      </c>
      <c r="X48" s="24" t="n">
        <v>289.529963</v>
      </c>
      <c r="Y48" s="25" t="n">
        <v>335.128199</v>
      </c>
      <c r="Z48" s="26" t="n">
        <v>15.7490559966673</v>
      </c>
      <c r="AA48" s="24" t="n">
        <v>3425.92952633369</v>
      </c>
      <c r="AB48" s="25" t="n">
        <v>3186.58669782664</v>
      </c>
      <c r="AC48" s="26" t="n">
        <v>-6.98621576034524</v>
      </c>
    </row>
    <row r="49" customFormat="false" ht="9" hidden="false" customHeight="false" outlineLevel="0" collapsed="false">
      <c r="A49" s="28" t="s">
        <v>84</v>
      </c>
      <c r="B49" s="29" t="s">
        <v>85</v>
      </c>
      <c r="C49" s="30" t="n">
        <v>28.450338</v>
      </c>
      <c r="D49" s="31" t="n">
        <v>56.281582</v>
      </c>
      <c r="E49" s="32" t="n">
        <v>97.8239485239156</v>
      </c>
      <c r="F49" s="30" t="n">
        <v>8.075853</v>
      </c>
      <c r="G49" s="31" t="n">
        <v>7.572822</v>
      </c>
      <c r="H49" s="32" t="n">
        <v>-6.22882808788124</v>
      </c>
      <c r="I49" s="30" t="n">
        <v>3522.88953253607</v>
      </c>
      <c r="J49" s="31" t="n">
        <v>7432.04871314815</v>
      </c>
      <c r="K49" s="33" t="n">
        <v>110.964568843518</v>
      </c>
      <c r="L49" s="30" t="n">
        <v>231.410547</v>
      </c>
      <c r="M49" s="31" t="n">
        <v>382.771726</v>
      </c>
      <c r="N49" s="32" t="n">
        <v>65.4080727789818</v>
      </c>
      <c r="O49" s="30" t="n">
        <v>50.499972</v>
      </c>
      <c r="P49" s="31" t="n">
        <v>59.111917</v>
      </c>
      <c r="Q49" s="32" t="n">
        <v>17.0533658909751</v>
      </c>
      <c r="R49" s="30" t="n">
        <v>4582.3896100378</v>
      </c>
      <c r="S49" s="31" t="n">
        <v>6475.37324834179</v>
      </c>
      <c r="T49" s="32" t="n">
        <v>41.3099670564321</v>
      </c>
      <c r="U49" s="30" t="n">
        <v>404.273759</v>
      </c>
      <c r="V49" s="31" t="n">
        <v>516.758577</v>
      </c>
      <c r="W49" s="32" t="n">
        <v>27.8239226503939</v>
      </c>
      <c r="X49" s="30" t="n">
        <v>81.611063</v>
      </c>
      <c r="Y49" s="31" t="n">
        <v>96.976728</v>
      </c>
      <c r="Z49" s="32" t="n">
        <v>18.8279192001212</v>
      </c>
      <c r="AA49" s="30" t="n">
        <v>4953.66368405225</v>
      </c>
      <c r="AB49" s="31" t="n">
        <v>5328.68645557932</v>
      </c>
      <c r="AC49" s="32" t="n">
        <v>7.57061430582011</v>
      </c>
    </row>
    <row r="50" s="2" customFormat="true" ht="9" hidden="false" customHeight="false" outlineLevel="0" collapsed="false">
      <c r="A50" s="45" t="s">
        <v>86</v>
      </c>
      <c r="B50" s="45" t="s">
        <v>87</v>
      </c>
      <c r="C50" s="24" t="n">
        <v>70.393984</v>
      </c>
      <c r="D50" s="25" t="n">
        <v>66.882754</v>
      </c>
      <c r="E50" s="26" t="n">
        <v>-4.98796885824788</v>
      </c>
      <c r="F50" s="24" t="n">
        <v>91.431041</v>
      </c>
      <c r="G50" s="25" t="n">
        <v>82.086341</v>
      </c>
      <c r="H50" s="26" t="n">
        <v>-10.2204895599953</v>
      </c>
      <c r="I50" s="24" t="n">
        <v>769.913403917166</v>
      </c>
      <c r="J50" s="25" t="n">
        <v>814.785422095986</v>
      </c>
      <c r="K50" s="27" t="n">
        <v>5.82819028094836</v>
      </c>
      <c r="L50" s="24" t="n">
        <v>677.756844</v>
      </c>
      <c r="M50" s="25" t="n">
        <v>589.590097</v>
      </c>
      <c r="N50" s="26" t="n">
        <v>-13.0086103564304</v>
      </c>
      <c r="O50" s="24" t="n">
        <v>837.825651</v>
      </c>
      <c r="P50" s="25" t="n">
        <v>735.281384</v>
      </c>
      <c r="Q50" s="26" t="n">
        <v>-12.2393324765847</v>
      </c>
      <c r="R50" s="24" t="n">
        <v>808.947354608984</v>
      </c>
      <c r="S50" s="25" t="n">
        <v>801.856418277006</v>
      </c>
      <c r="T50" s="26" t="n">
        <v>-0.876563387169427</v>
      </c>
      <c r="U50" s="24" t="n">
        <v>1010.868821</v>
      </c>
      <c r="V50" s="25" t="n">
        <v>916.593172</v>
      </c>
      <c r="W50" s="26" t="n">
        <v>-9.32620010049752</v>
      </c>
      <c r="X50" s="24" t="n">
        <v>1218.193287</v>
      </c>
      <c r="Y50" s="25" t="n">
        <v>1128.451244</v>
      </c>
      <c r="Z50" s="26" t="n">
        <v>-7.36681477050365</v>
      </c>
      <c r="AA50" s="24" t="n">
        <v>829.809876468315</v>
      </c>
      <c r="AB50" s="25" t="n">
        <v>812.257664541154</v>
      </c>
      <c r="AC50" s="26" t="n">
        <v>-2.11520884782224</v>
      </c>
    </row>
    <row r="51" s="2" customFormat="true" ht="9" hidden="false" customHeight="false" outlineLevel="0" collapsed="false">
      <c r="A51" s="46" t="s">
        <v>88</v>
      </c>
      <c r="B51" s="40" t="s">
        <v>89</v>
      </c>
      <c r="C51" s="41" t="n">
        <v>69.435208</v>
      </c>
      <c r="D51" s="42" t="n">
        <v>134.80704</v>
      </c>
      <c r="E51" s="43" t="n">
        <v>94.1479602106182</v>
      </c>
      <c r="F51" s="41" t="n">
        <v>55.360182</v>
      </c>
      <c r="G51" s="42" t="n">
        <v>80.184188</v>
      </c>
      <c r="H51" s="43" t="n">
        <v>44.8409038828666</v>
      </c>
      <c r="I51" s="41" t="n">
        <v>1254.2445760023</v>
      </c>
      <c r="J51" s="42" t="n">
        <v>1681.21724946569</v>
      </c>
      <c r="K51" s="44" t="n">
        <v>34.0422180516261</v>
      </c>
      <c r="L51" s="41" t="n">
        <v>591.275584</v>
      </c>
      <c r="M51" s="42" t="n">
        <v>871.805188</v>
      </c>
      <c r="N51" s="43" t="n">
        <v>47.4448144978704</v>
      </c>
      <c r="O51" s="41" t="n">
        <v>426.475697</v>
      </c>
      <c r="P51" s="42" t="n">
        <v>552.703938</v>
      </c>
      <c r="Q51" s="43" t="n">
        <v>29.5979916060727</v>
      </c>
      <c r="R51" s="41" t="n">
        <v>1386.42269221732</v>
      </c>
      <c r="S51" s="42" t="n">
        <v>1577.34571451525</v>
      </c>
      <c r="T51" s="43" t="n">
        <v>13.7709100817281</v>
      </c>
      <c r="U51" s="41" t="n">
        <v>861.897405</v>
      </c>
      <c r="V51" s="42" t="n">
        <v>1281.968638</v>
      </c>
      <c r="W51" s="43" t="n">
        <v>48.7379623796408</v>
      </c>
      <c r="X51" s="41" t="n">
        <v>612.853383</v>
      </c>
      <c r="Y51" s="42" t="n">
        <v>872.189109</v>
      </c>
      <c r="Z51" s="43" t="n">
        <v>42.3161123351423</v>
      </c>
      <c r="AA51" s="41" t="n">
        <v>1406.36803011659</v>
      </c>
      <c r="AB51" s="42" t="n">
        <v>1469.82876164302</v>
      </c>
      <c r="AC51" s="43" t="n">
        <v>4.51238439494155</v>
      </c>
    </row>
    <row r="52" customFormat="false" ht="9" hidden="false" customHeight="false" outlineLevel="0" collapsed="false">
      <c r="A52" s="47" t="s">
        <v>90</v>
      </c>
      <c r="B52" s="35" t="s">
        <v>91</v>
      </c>
      <c r="C52" s="36" t="n">
        <v>26.91349</v>
      </c>
      <c r="D52" s="37" t="n">
        <v>69.455645</v>
      </c>
      <c r="E52" s="38" t="n">
        <v>158.070005042081</v>
      </c>
      <c r="F52" s="36" t="n">
        <v>39.177254</v>
      </c>
      <c r="G52" s="37" t="n">
        <v>60.323747</v>
      </c>
      <c r="H52" s="38" t="n">
        <v>53.9764553176698</v>
      </c>
      <c r="I52" s="36" t="n">
        <v>686.967238694167</v>
      </c>
      <c r="J52" s="37" t="n">
        <v>1151.38147834219</v>
      </c>
      <c r="K52" s="39" t="n">
        <v>67.6035498477058</v>
      </c>
      <c r="L52" s="36" t="n">
        <v>181.354325</v>
      </c>
      <c r="M52" s="37" t="n">
        <v>394.193826</v>
      </c>
      <c r="N52" s="38" t="n">
        <v>117.361138754204</v>
      </c>
      <c r="O52" s="36" t="n">
        <v>252.392128</v>
      </c>
      <c r="P52" s="37" t="n">
        <v>375.76441</v>
      </c>
      <c r="Q52" s="38" t="n">
        <v>48.8811925227715</v>
      </c>
      <c r="R52" s="36" t="n">
        <v>718.541922987392</v>
      </c>
      <c r="S52" s="37" t="n">
        <v>1049.04513442345</v>
      </c>
      <c r="T52" s="38" t="n">
        <v>45.9963713824756</v>
      </c>
      <c r="U52" s="36" t="n">
        <v>247.332479</v>
      </c>
      <c r="V52" s="37" t="n">
        <v>546.022152</v>
      </c>
      <c r="W52" s="38" t="n">
        <v>120.764435874999</v>
      </c>
      <c r="X52" s="36" t="n">
        <v>355.762175</v>
      </c>
      <c r="Y52" s="37" t="n">
        <v>582.93001</v>
      </c>
      <c r="Z52" s="38" t="n">
        <v>63.8538470257553</v>
      </c>
      <c r="AA52" s="36" t="n">
        <v>695.218593713623</v>
      </c>
      <c r="AB52" s="37" t="n">
        <v>936.68560999287</v>
      </c>
      <c r="AC52" s="38" t="n">
        <v>34.7325313883525</v>
      </c>
    </row>
    <row r="53" customFormat="false" ht="9" hidden="false" customHeight="false" outlineLevel="0" collapsed="false">
      <c r="A53" s="28" t="s">
        <v>92</v>
      </c>
      <c r="B53" s="29" t="s">
        <v>93</v>
      </c>
      <c r="C53" s="30" t="n">
        <v>27.676702</v>
      </c>
      <c r="D53" s="31" t="n">
        <v>46.831188</v>
      </c>
      <c r="E53" s="32" t="n">
        <v>69.2079786095901</v>
      </c>
      <c r="F53" s="30" t="n">
        <v>7.237045</v>
      </c>
      <c r="G53" s="31" t="n">
        <v>9.60674</v>
      </c>
      <c r="H53" s="32" t="n">
        <v>32.7439583421134</v>
      </c>
      <c r="I53" s="30" t="n">
        <v>3824.3097838966</v>
      </c>
      <c r="J53" s="31" t="n">
        <v>4874.82621576102</v>
      </c>
      <c r="K53" s="33" t="n">
        <v>27.4694387020614</v>
      </c>
      <c r="L53" s="30" t="n">
        <v>262.639988</v>
      </c>
      <c r="M53" s="31" t="n">
        <v>291.911368</v>
      </c>
      <c r="N53" s="32" t="n">
        <v>11.1450583831126</v>
      </c>
      <c r="O53" s="30" t="n">
        <v>68.70742</v>
      </c>
      <c r="P53" s="31" t="n">
        <v>66.294236</v>
      </c>
      <c r="Q53" s="32" t="n">
        <v>-3.51226112114238</v>
      </c>
      <c r="R53" s="30" t="n">
        <v>3822.58550823186</v>
      </c>
      <c r="S53" s="31" t="n">
        <v>4403.26920729579</v>
      </c>
      <c r="T53" s="32" t="n">
        <v>15.1908622531382</v>
      </c>
      <c r="U53" s="30" t="n">
        <v>397.501953</v>
      </c>
      <c r="V53" s="31" t="n">
        <v>452.214109</v>
      </c>
      <c r="W53" s="32" t="n">
        <v>13.7639967771429</v>
      </c>
      <c r="X53" s="30" t="n">
        <v>101.768863</v>
      </c>
      <c r="Y53" s="31" t="n">
        <v>108.244197</v>
      </c>
      <c r="Z53" s="32" t="n">
        <v>6.36278504949004</v>
      </c>
      <c r="AA53" s="30" t="n">
        <v>3905.92899716291</v>
      </c>
      <c r="AB53" s="31" t="n">
        <v>4177.72149947216</v>
      </c>
      <c r="AC53" s="32" t="n">
        <v>6.95845988256993</v>
      </c>
    </row>
    <row r="54" s="2" customFormat="true" ht="9" hidden="false" customHeight="false" outlineLevel="0" collapsed="false">
      <c r="A54" s="45" t="s">
        <v>53</v>
      </c>
      <c r="B54" s="45" t="s">
        <v>54</v>
      </c>
      <c r="C54" s="24" t="n">
        <v>37.294089</v>
      </c>
      <c r="D54" s="25" t="n">
        <v>50.184322</v>
      </c>
      <c r="E54" s="26" t="n">
        <v>34.5637427958087</v>
      </c>
      <c r="F54" s="24" t="n">
        <v>3.938472</v>
      </c>
      <c r="G54" s="25" t="n">
        <v>5.549767</v>
      </c>
      <c r="H54" s="26" t="n">
        <v>40.9116784377292</v>
      </c>
      <c r="I54" s="24" t="n">
        <v>9469.17713265449</v>
      </c>
      <c r="J54" s="25" t="n">
        <v>9042.59980644233</v>
      </c>
      <c r="K54" s="27" t="n">
        <v>-4.50490386055946</v>
      </c>
      <c r="L54" s="24" t="n">
        <v>321.621282</v>
      </c>
      <c r="M54" s="25" t="n">
        <v>402.316822</v>
      </c>
      <c r="N54" s="26" t="n">
        <v>25.0902364104127</v>
      </c>
      <c r="O54" s="24" t="n">
        <v>38.924482</v>
      </c>
      <c r="P54" s="25" t="n">
        <v>57.97972</v>
      </c>
      <c r="Q54" s="26" t="n">
        <v>48.9543778642963</v>
      </c>
      <c r="R54" s="24" t="n">
        <v>8262.69908999688</v>
      </c>
      <c r="S54" s="25" t="n">
        <v>6938.92316140885</v>
      </c>
      <c r="T54" s="26" t="n">
        <v>-16.0211078022996</v>
      </c>
      <c r="U54" s="24" t="n">
        <v>571.694635</v>
      </c>
      <c r="V54" s="25" t="n">
        <v>592.671387</v>
      </c>
      <c r="W54" s="26" t="n">
        <v>3.66922316841403</v>
      </c>
      <c r="X54" s="24" t="n">
        <v>67.869209</v>
      </c>
      <c r="Y54" s="25" t="n">
        <v>88.737773</v>
      </c>
      <c r="Z54" s="26" t="n">
        <v>30.7482057143174</v>
      </c>
      <c r="AA54" s="24" t="n">
        <v>8423.47573256674</v>
      </c>
      <c r="AB54" s="25" t="n">
        <v>6678.90760567092</v>
      </c>
      <c r="AC54" s="26" t="n">
        <v>-20.7107871178519</v>
      </c>
    </row>
    <row r="55" s="2" customFormat="true" ht="9" hidden="false" customHeight="false" outlineLevel="0" collapsed="false">
      <c r="A55" s="46" t="s">
        <v>41</v>
      </c>
      <c r="B55" s="40" t="s">
        <v>94</v>
      </c>
      <c r="C55" s="41" t="n">
        <v>10.25563</v>
      </c>
      <c r="D55" s="42" t="n">
        <v>16.824454</v>
      </c>
      <c r="E55" s="43" t="n">
        <v>64.0509066727251</v>
      </c>
      <c r="F55" s="41" t="n">
        <v>14.783015</v>
      </c>
      <c r="G55" s="42" t="n">
        <v>17.948024</v>
      </c>
      <c r="H55" s="43" t="n">
        <v>21.4097665462695</v>
      </c>
      <c r="I55" s="41" t="n">
        <v>693.744138120674</v>
      </c>
      <c r="J55" s="42" t="n">
        <v>937.398679654095</v>
      </c>
      <c r="K55" s="44" t="n">
        <v>35.1216721186965</v>
      </c>
      <c r="L55" s="41" t="n">
        <v>388.818114</v>
      </c>
      <c r="M55" s="42" t="n">
        <v>165.964021</v>
      </c>
      <c r="N55" s="43" t="n">
        <v>-57.3157692442282</v>
      </c>
      <c r="O55" s="41" t="n">
        <v>708.305481</v>
      </c>
      <c r="P55" s="42" t="n">
        <v>240.571867</v>
      </c>
      <c r="Q55" s="43" t="n">
        <v>-66.0355773810538</v>
      </c>
      <c r="R55" s="41" t="n">
        <v>548.941275240534</v>
      </c>
      <c r="S55" s="42" t="n">
        <v>689.872939299257</v>
      </c>
      <c r="T55" s="43" t="n">
        <v>25.6733589575624</v>
      </c>
      <c r="U55" s="41" t="n">
        <v>568.845556</v>
      </c>
      <c r="V55" s="42" t="n">
        <v>247.812469</v>
      </c>
      <c r="W55" s="43" t="n">
        <v>-56.4358961081521</v>
      </c>
      <c r="X55" s="41" t="n">
        <v>1026.150908</v>
      </c>
      <c r="Y55" s="42" t="n">
        <v>381.857713</v>
      </c>
      <c r="Z55" s="43" t="n">
        <v>-62.78737269314</v>
      </c>
      <c r="AA55" s="41" t="n">
        <v>554.348830727731</v>
      </c>
      <c r="AB55" s="42" t="n">
        <v>648.965466883211</v>
      </c>
      <c r="AC55" s="43" t="n">
        <v>17.0680681388413</v>
      </c>
    </row>
    <row r="56" customFormat="false" ht="9" hidden="false" customHeight="false" outlineLevel="0" collapsed="false">
      <c r="A56" s="47" t="s">
        <v>45</v>
      </c>
      <c r="B56" s="35" t="s">
        <v>46</v>
      </c>
      <c r="C56" s="36" t="n">
        <v>6.353428</v>
      </c>
      <c r="D56" s="37" t="n">
        <v>12.273004</v>
      </c>
      <c r="E56" s="38" t="n">
        <v>93.1713714234268</v>
      </c>
      <c r="F56" s="36" t="n">
        <v>10.919274</v>
      </c>
      <c r="G56" s="37" t="n">
        <v>14.261704</v>
      </c>
      <c r="H56" s="38" t="n">
        <v>30.6103684182666</v>
      </c>
      <c r="I56" s="36" t="n">
        <v>581.854434644648</v>
      </c>
      <c r="J56" s="37" t="n">
        <v>860.556634747152</v>
      </c>
      <c r="K56" s="39" t="n">
        <v>47.8989560804353</v>
      </c>
      <c r="L56" s="36" t="n">
        <v>354.73505</v>
      </c>
      <c r="M56" s="37" t="n">
        <v>124.676825</v>
      </c>
      <c r="N56" s="38" t="n">
        <v>-64.8535364633407</v>
      </c>
      <c r="O56" s="36" t="n">
        <v>675.944999</v>
      </c>
      <c r="P56" s="37" t="n">
        <v>205.55955</v>
      </c>
      <c r="Q56" s="38" t="n">
        <v>-69.5893082567211</v>
      </c>
      <c r="R56" s="36" t="n">
        <v>524.79869001886</v>
      </c>
      <c r="S56" s="37" t="n">
        <v>606.524119166441</v>
      </c>
      <c r="T56" s="38" t="n">
        <v>15.5727197308064</v>
      </c>
      <c r="U56" s="36" t="n">
        <v>518.092602</v>
      </c>
      <c r="V56" s="37" t="n">
        <v>186.185259</v>
      </c>
      <c r="W56" s="38" t="n">
        <v>-64.0633241468289</v>
      </c>
      <c r="X56" s="36" t="n">
        <v>978.060225</v>
      </c>
      <c r="Y56" s="37" t="n">
        <v>326.387969</v>
      </c>
      <c r="Z56" s="38" t="n">
        <v>-66.6290520095529</v>
      </c>
      <c r="AA56" s="36" t="n">
        <v>529.714417126001</v>
      </c>
      <c r="AB56" s="37" t="n">
        <v>570.441550190841</v>
      </c>
      <c r="AC56" s="38" t="n">
        <v>7.68850757089217</v>
      </c>
    </row>
    <row r="57" s="2" customFormat="true" ht="9" hidden="false" customHeight="false" outlineLevel="0" collapsed="false">
      <c r="A57" s="46" t="s">
        <v>70</v>
      </c>
      <c r="B57" s="40" t="s">
        <v>95</v>
      </c>
      <c r="C57" s="41" t="n">
        <v>52.744112</v>
      </c>
      <c r="D57" s="42" t="n">
        <v>37.575978</v>
      </c>
      <c r="E57" s="43" t="n">
        <v>-28.7579663868452</v>
      </c>
      <c r="F57" s="41" t="n">
        <v>18.118773</v>
      </c>
      <c r="G57" s="42" t="n">
        <v>10.124244</v>
      </c>
      <c r="H57" s="43" t="n">
        <v>-44.1229050112831</v>
      </c>
      <c r="I57" s="41" t="n">
        <v>2911.02007845675</v>
      </c>
      <c r="J57" s="42" t="n">
        <v>3711.48482790419</v>
      </c>
      <c r="K57" s="44" t="n">
        <v>27.4977405814322</v>
      </c>
      <c r="L57" s="41" t="n">
        <v>268.302935</v>
      </c>
      <c r="M57" s="42" t="n">
        <v>312.544318</v>
      </c>
      <c r="N57" s="43" t="n">
        <v>16.4893399321181</v>
      </c>
      <c r="O57" s="41" t="n">
        <v>83.073268</v>
      </c>
      <c r="P57" s="42" t="n">
        <v>92.067943</v>
      </c>
      <c r="Q57" s="43" t="n">
        <v>10.8273999766086</v>
      </c>
      <c r="R57" s="41" t="n">
        <v>3229.71446121513</v>
      </c>
      <c r="S57" s="42" t="n">
        <v>3394.71381477481</v>
      </c>
      <c r="T57" s="43" t="n">
        <v>5.10879074732833</v>
      </c>
      <c r="U57" s="41" t="n">
        <v>410.094784</v>
      </c>
      <c r="V57" s="42" t="n">
        <v>594.785988</v>
      </c>
      <c r="W57" s="43" t="n">
        <v>45.0362236258045</v>
      </c>
      <c r="X57" s="41" t="n">
        <v>127.544579</v>
      </c>
      <c r="Y57" s="42" t="n">
        <v>183.236144</v>
      </c>
      <c r="Z57" s="43" t="n">
        <v>43.6643920397432</v>
      </c>
      <c r="AA57" s="41" t="n">
        <v>3215.30548154461</v>
      </c>
      <c r="AB57" s="42" t="n">
        <v>3246.00799283355</v>
      </c>
      <c r="AC57" s="43" t="n">
        <v>0.954886291992096</v>
      </c>
    </row>
    <row r="58" s="2" customFormat="true" ht="9" hidden="false" customHeight="false" outlineLevel="0" collapsed="false">
      <c r="A58" s="47" t="s">
        <v>96</v>
      </c>
      <c r="B58" s="35" t="s">
        <v>97</v>
      </c>
      <c r="C58" s="36" t="n">
        <v>36.453783</v>
      </c>
      <c r="D58" s="37" t="n">
        <v>17.991773</v>
      </c>
      <c r="E58" s="38" t="n">
        <v>-50.6449769561639</v>
      </c>
      <c r="F58" s="36" t="n">
        <v>12.719715</v>
      </c>
      <c r="G58" s="37" t="n">
        <v>5.090841</v>
      </c>
      <c r="H58" s="38" t="n">
        <v>-59.976768347404</v>
      </c>
      <c r="I58" s="36" t="n">
        <v>2865.92765639796</v>
      </c>
      <c r="J58" s="37" t="n">
        <v>3534.1455370537</v>
      </c>
      <c r="K58" s="39" t="n">
        <v>23.315936784517</v>
      </c>
      <c r="L58" s="36" t="n">
        <v>144.588022</v>
      </c>
      <c r="M58" s="37" t="n">
        <v>168.150716</v>
      </c>
      <c r="N58" s="38" t="n">
        <v>16.2964356757021</v>
      </c>
      <c r="O58" s="36" t="n">
        <v>48.726955</v>
      </c>
      <c r="P58" s="37" t="n">
        <v>52.969879</v>
      </c>
      <c r="Q58" s="38" t="n">
        <v>8.70755006135722</v>
      </c>
      <c r="R58" s="36" t="n">
        <v>2967.31084468545</v>
      </c>
      <c r="S58" s="37" t="n">
        <v>3174.45912987643</v>
      </c>
      <c r="T58" s="38" t="n">
        <v>6.98101061983416</v>
      </c>
      <c r="U58" s="36" t="n">
        <v>223.047977</v>
      </c>
      <c r="V58" s="37" t="n">
        <v>364.477898</v>
      </c>
      <c r="W58" s="38" t="n">
        <v>63.4078474515821</v>
      </c>
      <c r="X58" s="36" t="n">
        <v>75.843065</v>
      </c>
      <c r="Y58" s="37" t="n">
        <v>119.293754</v>
      </c>
      <c r="Z58" s="38" t="n">
        <v>57.2902598279751</v>
      </c>
      <c r="AA58" s="36" t="n">
        <v>2940.9145977948</v>
      </c>
      <c r="AB58" s="37" t="n">
        <v>3055.29741314034</v>
      </c>
      <c r="AC58" s="38" t="n">
        <v>3.889362017901</v>
      </c>
    </row>
    <row r="59" s="2" customFormat="true" ht="9.75" hidden="false" customHeight="false" outlineLevel="0" collapsed="false">
      <c r="A59" s="56" t="s">
        <v>72</v>
      </c>
      <c r="B59" s="57" t="s">
        <v>72</v>
      </c>
      <c r="C59" s="49" t="n">
        <v>436.7443</v>
      </c>
      <c r="D59" s="50" t="n">
        <v>526.472955</v>
      </c>
      <c r="E59" s="51" t="n">
        <v>20.5448943466463</v>
      </c>
      <c r="F59" s="49" t="s">
        <v>73</v>
      </c>
      <c r="G59" s="50" t="s">
        <v>73</v>
      </c>
      <c r="H59" s="51" t="s">
        <v>73</v>
      </c>
      <c r="I59" s="49" t="s">
        <v>73</v>
      </c>
      <c r="J59" s="50" t="s">
        <v>73</v>
      </c>
      <c r="K59" s="58" t="s">
        <v>73</v>
      </c>
      <c r="L59" s="49" t="n">
        <v>4032.709889</v>
      </c>
      <c r="M59" s="50" t="n">
        <v>4552.450558</v>
      </c>
      <c r="N59" s="51" t="n">
        <v>12.8881244449965</v>
      </c>
      <c r="O59" s="49" t="s">
        <v>73</v>
      </c>
      <c r="P59" s="50" t="s">
        <v>73</v>
      </c>
      <c r="Q59" s="51" t="s">
        <v>73</v>
      </c>
      <c r="R59" s="49" t="s">
        <v>73</v>
      </c>
      <c r="S59" s="50" t="s">
        <v>73</v>
      </c>
      <c r="T59" s="51" t="s">
        <v>73</v>
      </c>
      <c r="U59" s="49" t="n">
        <v>6283.6076</v>
      </c>
      <c r="V59" s="50" t="n">
        <v>6954.023112</v>
      </c>
      <c r="W59" s="51" t="n">
        <v>10.6692771840177</v>
      </c>
      <c r="X59" s="49" t="s">
        <v>73</v>
      </c>
      <c r="Y59" s="50" t="s">
        <v>73</v>
      </c>
      <c r="Z59" s="51" t="s">
        <v>73</v>
      </c>
      <c r="AA59" s="49" t="s">
        <v>73</v>
      </c>
      <c r="AB59" s="50" t="s">
        <v>73</v>
      </c>
      <c r="AC59" s="51" t="s">
        <v>73</v>
      </c>
    </row>
    <row r="60" s="2" customFormat="true" ht="2.1" hidden="false" customHeight="true" outlineLevel="0" collapsed="false">
      <c r="A60" s="59"/>
      <c r="B60" s="59"/>
      <c r="C60" s="60"/>
      <c r="D60" s="60"/>
      <c r="E60" s="61"/>
      <c r="F60" s="62"/>
      <c r="G60" s="62"/>
      <c r="H60" s="63"/>
      <c r="I60" s="62"/>
      <c r="J60" s="62"/>
      <c r="K60" s="64"/>
      <c r="L60" s="60"/>
      <c r="M60" s="60"/>
      <c r="N60" s="61"/>
      <c r="O60" s="62"/>
      <c r="P60" s="62"/>
      <c r="Q60" s="63"/>
      <c r="R60" s="62"/>
      <c r="S60" s="62"/>
      <c r="T60" s="64"/>
      <c r="U60" s="25"/>
      <c r="V60" s="25"/>
      <c r="W60" s="26"/>
      <c r="X60" s="65"/>
      <c r="Y60" s="65"/>
      <c r="Z60" s="64"/>
      <c r="AA60" s="65"/>
      <c r="AB60" s="65"/>
      <c r="AC60" s="64"/>
    </row>
    <row r="61" s="66" customFormat="true" ht="9" hidden="false" customHeight="true" outlineLevel="0" collapsed="false">
      <c r="C61" s="67" t="s">
        <v>98</v>
      </c>
      <c r="D61" s="67"/>
      <c r="E61" s="67"/>
      <c r="F61" s="67"/>
      <c r="G61" s="67"/>
      <c r="H61" s="67"/>
      <c r="I61" s="67"/>
      <c r="J61" s="67"/>
      <c r="K61" s="68"/>
      <c r="L61" s="67" t="s">
        <v>99</v>
      </c>
      <c r="M61" s="67"/>
      <c r="N61" s="67"/>
      <c r="O61" s="67"/>
      <c r="P61" s="67"/>
      <c r="Q61" s="67"/>
      <c r="R61" s="67"/>
      <c r="S61" s="67"/>
      <c r="T61" s="68"/>
      <c r="U61" s="67" t="s">
        <v>3</v>
      </c>
      <c r="V61" s="67"/>
      <c r="W61" s="67"/>
      <c r="X61" s="67"/>
      <c r="Y61" s="67"/>
      <c r="Z61" s="67"/>
      <c r="AA61" s="67"/>
      <c r="AB61" s="67"/>
      <c r="AC61" s="68"/>
    </row>
    <row r="62" customFormat="false" ht="9" hidden="false" customHeight="false" outlineLevel="0" collapsed="false">
      <c r="C62" s="4" t="s">
        <v>100</v>
      </c>
      <c r="D62" s="4"/>
      <c r="E62" s="4"/>
      <c r="F62" s="69" t="s">
        <v>101</v>
      </c>
      <c r="G62" s="69"/>
      <c r="H62" s="69"/>
      <c r="I62" s="70" t="s">
        <v>102</v>
      </c>
      <c r="J62" s="70"/>
      <c r="L62" s="4" t="s">
        <v>100</v>
      </c>
      <c r="M62" s="4"/>
      <c r="N62" s="4"/>
      <c r="O62" s="7" t="s">
        <v>101</v>
      </c>
      <c r="P62" s="7"/>
      <c r="Q62" s="7"/>
      <c r="R62" s="9" t="s">
        <v>102</v>
      </c>
      <c r="S62" s="9"/>
      <c r="U62" s="4" t="s">
        <v>100</v>
      </c>
      <c r="V62" s="4"/>
      <c r="W62" s="4"/>
      <c r="X62" s="7" t="s">
        <v>101</v>
      </c>
      <c r="Y62" s="7"/>
      <c r="Z62" s="7"/>
      <c r="AA62" s="9" t="s">
        <v>102</v>
      </c>
      <c r="AB62" s="9"/>
    </row>
    <row r="63" customFormat="false" ht="27" hidden="false" customHeight="false" outlineLevel="0" collapsed="false">
      <c r="A63" s="71"/>
      <c r="B63" s="72"/>
      <c r="C63" s="73" t="s">
        <v>103</v>
      </c>
      <c r="D63" s="10" t="s">
        <v>104</v>
      </c>
      <c r="E63" s="11" t="s">
        <v>7</v>
      </c>
      <c r="F63" s="73" t="s">
        <v>103</v>
      </c>
      <c r="G63" s="10" t="s">
        <v>104</v>
      </c>
      <c r="H63" s="11" t="s">
        <v>7</v>
      </c>
      <c r="I63" s="73" t="s">
        <v>103</v>
      </c>
      <c r="J63" s="74" t="s">
        <v>104</v>
      </c>
      <c r="K63" s="75"/>
      <c r="L63" s="73" t="s">
        <v>103</v>
      </c>
      <c r="M63" s="10" t="s">
        <v>104</v>
      </c>
      <c r="N63" s="11" t="s">
        <v>7</v>
      </c>
      <c r="O63" s="73" t="s">
        <v>103</v>
      </c>
      <c r="P63" s="10" t="s">
        <v>104</v>
      </c>
      <c r="Q63" s="11" t="s">
        <v>7</v>
      </c>
      <c r="R63" s="73" t="s">
        <v>103</v>
      </c>
      <c r="S63" s="10" t="s">
        <v>104</v>
      </c>
      <c r="U63" s="73" t="s">
        <v>105</v>
      </c>
      <c r="V63" s="10" t="s">
        <v>106</v>
      </c>
      <c r="W63" s="11" t="s">
        <v>7</v>
      </c>
      <c r="X63" s="73" t="s">
        <v>105</v>
      </c>
      <c r="Y63" s="10" t="s">
        <v>106</v>
      </c>
      <c r="Z63" s="11" t="s">
        <v>7</v>
      </c>
      <c r="AA63" s="73" t="s">
        <v>105</v>
      </c>
      <c r="AB63" s="10" t="s">
        <v>106</v>
      </c>
    </row>
    <row r="64" customFormat="false" ht="9" hidden="false" customHeight="false" outlineLevel="0" collapsed="false">
      <c r="A64" s="76"/>
      <c r="B64" s="77" t="s">
        <v>107</v>
      </c>
      <c r="C64" s="78" t="n">
        <v>17403.775488</v>
      </c>
      <c r="D64" s="78" t="n">
        <v>27184.466485</v>
      </c>
      <c r="E64" s="32" t="n">
        <v>56.1986736943593</v>
      </c>
      <c r="F64" s="78" t="n">
        <v>11585.200604</v>
      </c>
      <c r="G64" s="78" t="n">
        <v>19546.959465</v>
      </c>
      <c r="H64" s="32" t="n">
        <v>68.7235304173418</v>
      </c>
      <c r="I64" s="79" t="n">
        <v>5818.574884</v>
      </c>
      <c r="J64" s="79" t="n">
        <v>7637.50702</v>
      </c>
      <c r="K64" s="75"/>
      <c r="L64" s="78" t="n">
        <v>137510.908882</v>
      </c>
      <c r="M64" s="78" t="n">
        <v>188939.517473</v>
      </c>
      <c r="N64" s="32" t="n">
        <v>37.3996572411078</v>
      </c>
      <c r="O64" s="78" t="n">
        <v>101796.39467</v>
      </c>
      <c r="P64" s="78" t="n">
        <v>136828.647772</v>
      </c>
      <c r="Q64" s="32" t="n">
        <v>34.4140411019136</v>
      </c>
      <c r="R64" s="79" t="n">
        <v>35714.514212</v>
      </c>
      <c r="S64" s="79" t="n">
        <v>52110.869701</v>
      </c>
      <c r="U64" s="78" t="n">
        <v>211688.718015</v>
      </c>
      <c r="V64" s="78" t="n">
        <v>260608.850246</v>
      </c>
      <c r="W64" s="32" t="n">
        <v>23.1094659600771</v>
      </c>
      <c r="X64" s="78" t="n">
        <v>162262.399516</v>
      </c>
      <c r="Y64" s="78" t="n">
        <v>193819.075181</v>
      </c>
      <c r="Z64" s="32" t="n">
        <v>19.4479286385065</v>
      </c>
      <c r="AA64" s="79" t="n">
        <v>49426.318499</v>
      </c>
      <c r="AB64" s="79" t="n">
        <v>66789.775065</v>
      </c>
    </row>
    <row r="65" customFormat="false" ht="9" hidden="false" customHeight="false" outlineLevel="0" collapsed="false">
      <c r="A65" s="80"/>
      <c r="B65" s="81" t="s">
        <v>72</v>
      </c>
      <c r="C65" s="75" t="n">
        <v>8800.792632</v>
      </c>
      <c r="D65" s="75" t="n">
        <v>16288.635287</v>
      </c>
      <c r="E65" s="38" t="n">
        <v>85.0814576379625</v>
      </c>
      <c r="F65" s="75" t="n">
        <v>10672.731536</v>
      </c>
      <c r="G65" s="75" t="n">
        <v>18294.873318</v>
      </c>
      <c r="H65" s="38" t="n">
        <v>71.4169728367091</v>
      </c>
      <c r="I65" s="82" t="n">
        <v>-1871.938904</v>
      </c>
      <c r="J65" s="82" t="n">
        <v>-2006.238031</v>
      </c>
      <c r="K65" s="75"/>
      <c r="L65" s="75" t="n">
        <v>68260.561324</v>
      </c>
      <c r="M65" s="75" t="n">
        <v>105350.966146</v>
      </c>
      <c r="N65" s="38" t="n">
        <v>54.3365072050166</v>
      </c>
      <c r="O65" s="75" t="n">
        <v>93660.878152</v>
      </c>
      <c r="P65" s="75" t="n">
        <v>126836.701834</v>
      </c>
      <c r="Q65" s="38" t="n">
        <v>35.4212178409856</v>
      </c>
      <c r="R65" s="82" t="n">
        <v>-25400.316828</v>
      </c>
      <c r="S65" s="82" t="n">
        <v>-21485.735688</v>
      </c>
      <c r="U65" s="75" t="n">
        <v>109899.238041</v>
      </c>
      <c r="V65" s="75" t="n">
        <v>145568.692847</v>
      </c>
      <c r="W65" s="38" t="n">
        <v>32.4565078355619</v>
      </c>
      <c r="X65" s="75" t="n">
        <v>149581.307464</v>
      </c>
      <c r="Y65" s="75" t="n">
        <v>178908.297772</v>
      </c>
      <c r="Z65" s="38" t="n">
        <v>19.6060529254688</v>
      </c>
      <c r="AA65" s="82" t="n">
        <v>-39682.069423</v>
      </c>
      <c r="AB65" s="82" t="n">
        <v>-33339.604925</v>
      </c>
    </row>
    <row r="66" customFormat="false" ht="9" hidden="false" customHeight="false" outlineLevel="0" collapsed="false">
      <c r="A66" s="80"/>
      <c r="B66" s="77" t="s">
        <v>108</v>
      </c>
      <c r="C66" s="78" t="n">
        <v>8602.982856</v>
      </c>
      <c r="D66" s="78" t="n">
        <v>10895.831198</v>
      </c>
      <c r="E66" s="32" t="n">
        <v>26.6517832288936</v>
      </c>
      <c r="F66" s="78" t="n">
        <v>912.469068</v>
      </c>
      <c r="G66" s="78" t="n">
        <v>1252.086147</v>
      </c>
      <c r="H66" s="32" t="n">
        <v>37.2195716994979</v>
      </c>
      <c r="I66" s="79" t="n">
        <v>7690.513788</v>
      </c>
      <c r="J66" s="79" t="n">
        <v>9643.745051</v>
      </c>
      <c r="K66" s="75"/>
      <c r="L66" s="78" t="n">
        <v>69250.347558</v>
      </c>
      <c r="M66" s="78" t="n">
        <v>83588.551327</v>
      </c>
      <c r="N66" s="32" t="n">
        <v>20.7048834765647</v>
      </c>
      <c r="O66" s="78" t="n">
        <v>8135.516518</v>
      </c>
      <c r="P66" s="78" t="n">
        <v>9991.945938</v>
      </c>
      <c r="Q66" s="32" t="n">
        <v>22.8188267566369</v>
      </c>
      <c r="R66" s="79" t="n">
        <v>61114.83104</v>
      </c>
      <c r="S66" s="79" t="n">
        <v>73596.605389</v>
      </c>
      <c r="U66" s="78" t="n">
        <v>101789.479974</v>
      </c>
      <c r="V66" s="78" t="n">
        <v>115040.157399</v>
      </c>
      <c r="W66" s="32" t="n">
        <v>13.0177277930731</v>
      </c>
      <c r="X66" s="78" t="n">
        <v>12681.092052</v>
      </c>
      <c r="Y66" s="78" t="n">
        <v>14910.777409</v>
      </c>
      <c r="Z66" s="32" t="n">
        <v>17.5827550802168</v>
      </c>
      <c r="AA66" s="79" t="n">
        <v>89108.387922</v>
      </c>
      <c r="AB66" s="79" t="n">
        <v>100129.37999</v>
      </c>
    </row>
    <row r="67" customFormat="false" ht="9" hidden="false" customHeight="false" outlineLevel="0" collapsed="false">
      <c r="B67" s="83" t="s">
        <v>109</v>
      </c>
      <c r="C67" s="84" t="n">
        <v>49.4317044134005</v>
      </c>
      <c r="D67" s="84" t="n">
        <v>40.0810926490397</v>
      </c>
      <c r="E67" s="85" t="s">
        <v>73</v>
      </c>
      <c r="F67" s="84" t="n">
        <v>7.87616114031684</v>
      </c>
      <c r="G67" s="84" t="n">
        <v>6.4055289480798</v>
      </c>
      <c r="H67" s="85" t="s">
        <v>73</v>
      </c>
      <c r="I67" s="85" t="s">
        <v>73</v>
      </c>
      <c r="J67" s="85" t="s">
        <v>73</v>
      </c>
      <c r="L67" s="84" t="n">
        <v>50.359893713905</v>
      </c>
      <c r="M67" s="84" t="n">
        <v>44.2409044147924</v>
      </c>
      <c r="N67" s="86" t="s">
        <v>73</v>
      </c>
      <c r="O67" s="84" t="n">
        <v>7.99194956203845</v>
      </c>
      <c r="P67" s="84" t="n">
        <v>7.30252480069068</v>
      </c>
      <c r="Q67" s="85" t="s">
        <v>73</v>
      </c>
      <c r="R67" s="85" t="s">
        <v>73</v>
      </c>
      <c r="S67" s="85" t="s">
        <v>73</v>
      </c>
      <c r="T67" s="87"/>
      <c r="U67" s="84" t="n">
        <v>48.0845086731487</v>
      </c>
      <c r="V67" s="84" t="n">
        <v>44.1428436871613</v>
      </c>
      <c r="W67" s="86" t="s">
        <v>73</v>
      </c>
      <c r="X67" s="84" t="n">
        <v>7.81517596795404</v>
      </c>
      <c r="Y67" s="84" t="n">
        <v>7.69314237779507</v>
      </c>
      <c r="Z67" s="85" t="s">
        <v>73</v>
      </c>
      <c r="AA67" s="85" t="s">
        <v>73</v>
      </c>
      <c r="AB67" s="85" t="s">
        <v>73</v>
      </c>
      <c r="AC67" s="87"/>
    </row>
    <row r="68" customFormat="false" ht="9" hidden="false" customHeight="false" outlineLevel="0" collapsed="false">
      <c r="B68" s="88" t="s">
        <v>110</v>
      </c>
      <c r="C68" s="88"/>
      <c r="D68" s="88"/>
      <c r="E68" s="88"/>
      <c r="F68" s="88"/>
      <c r="J68" s="87" t="s">
        <v>111</v>
      </c>
      <c r="P68" s="89" t="s">
        <v>112</v>
      </c>
      <c r="Q68" s="89"/>
      <c r="R68" s="89"/>
      <c r="S68" s="89"/>
      <c r="Y68" s="89" t="s">
        <v>113</v>
      </c>
      <c r="Z68" s="89"/>
      <c r="AA68" s="89"/>
      <c r="AB68" s="89"/>
    </row>
    <row r="69" customFormat="false" ht="11.45" hidden="false" customHeight="true" outlineLevel="0" collapsed="false">
      <c r="B69" s="1" t="str">
        <f aca="false">"Dados extraídos em "&amp;LEFT('[1]12 meses'!M1,3)&amp;"/"&amp;[1]Mês!M3&amp;". Sujeitos a alteração."</f>
        <v>Dados extraídos em Set/2021. Sujeitos a alteração.</v>
      </c>
    </row>
    <row r="71" customFormat="false" ht="9" hidden="false" customHeight="false" outlineLevel="0" collapsed="false">
      <c r="L71" s="90"/>
      <c r="U71" s="90"/>
    </row>
  </sheetData>
  <mergeCells count="30"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C61:J61"/>
    <mergeCell ref="L61:S61"/>
    <mergeCell ref="U61:AB61"/>
    <mergeCell ref="C62:E62"/>
    <mergeCell ref="F62:H62"/>
    <mergeCell ref="I62:J62"/>
    <mergeCell ref="L62:N62"/>
    <mergeCell ref="O62:Q62"/>
    <mergeCell ref="R62:S62"/>
    <mergeCell ref="U62:W62"/>
    <mergeCell ref="X62:Z62"/>
    <mergeCell ref="AA62:AB62"/>
    <mergeCell ref="B68:F68"/>
    <mergeCell ref="P68:S68"/>
    <mergeCell ref="Y68:AB68"/>
  </mergeCells>
  <hyperlinks>
    <hyperlink ref="B68" r:id="rId1" display="Fonte: AgroStat Brasil a partir dos dados da SECEX/Ministério da Economia"/>
  </hyperlinks>
  <printOptions headings="false" gridLines="false" gridLinesSet="true" horizontalCentered="true" verticalCentered="true"/>
  <pageMargins left="0.0395833333333333" right="0.0395833333333333" top="0" bottom="0" header="0" footer="0.511805555555555"/>
  <pageSetup paperSize="9" scale="9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2021-09-10T18:30:14Z</dcterms:created>
  <dc:creator>Heitor Giometti</dc:creator>
  <dc:description/>
  <dc:language>pt-BR</dc:language>
  <cp:lastModifiedBy>Heitor Giometti</cp:lastModifiedBy>
  <dcterms:modified xsi:type="dcterms:W3CDTF">2021-09-10T18:31:21Z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