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M:\CPV\PUBLICA CPV\PUBLICAÇÃO 2021\Publicação outubro 2021\PLANILHAS FORMATADAS ATOS\"/>
    </mc:Choice>
  </mc:AlternateContent>
  <bookViews>
    <workbookView xWindow="0" yWindow="0" windowWidth="28800" windowHeight="12330"/>
  </bookViews>
  <sheets>
    <sheet name="Planilha1" sheetId="1" r:id="rId1"/>
  </sheets>
  <definedNames>
    <definedName name="_xlnm._FilterDatabase" localSheetId="0">Planilha1!$C$7:$G$1101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16" i="1" l="1"/>
  <c r="G609" i="1"/>
  <c r="G613" i="1"/>
  <c r="G665" i="1"/>
  <c r="G664" i="1"/>
  <c r="G999" i="1"/>
  <c r="G399" i="1"/>
  <c r="G121" i="1"/>
  <c r="G118" i="1"/>
  <c r="G117" i="1"/>
  <c r="G973" i="1"/>
  <c r="G253" i="1"/>
  <c r="G395" i="1"/>
  <c r="G693" i="1"/>
  <c r="G201" i="1"/>
  <c r="G867" i="1"/>
  <c r="G274" i="1"/>
  <c r="G826" i="1"/>
  <c r="G70" i="1"/>
  <c r="G895" i="1"/>
  <c r="G269" i="1"/>
  <c r="G422" i="1"/>
  <c r="G267" i="1"/>
  <c r="G266" i="1"/>
  <c r="G319" i="1"/>
  <c r="G318" i="1"/>
  <c r="G473" i="1"/>
  <c r="G420" i="1"/>
  <c r="G446" i="1"/>
  <c r="G414" i="1"/>
  <c r="G465" i="1"/>
  <c r="G464" i="1"/>
  <c r="G459" i="1"/>
  <c r="G87" i="1"/>
  <c r="G264" i="1"/>
  <c r="G263" i="1"/>
  <c r="G602" i="1"/>
  <c r="G363" i="1"/>
  <c r="G248" i="1"/>
  <c r="G243" i="1"/>
  <c r="G239" i="1"/>
  <c r="G236" i="1"/>
  <c r="G235" i="1"/>
  <c r="G322" i="1"/>
</calcChain>
</file>

<file path=xl/comments1.xml><?xml version="1.0" encoding="utf-8"?>
<comments xmlns="http://schemas.openxmlformats.org/spreadsheetml/2006/main">
  <authors>
    <author>Usuário do Windows</author>
  </authors>
  <commentList>
    <comment ref="G1070" authorId="0" shapeId="0">
      <text>
        <r>
          <rPr>
            <b/>
            <sz val="9"/>
            <color indexed="81"/>
            <rFont val="Segoe UI"/>
            <family val="2"/>
          </rPr>
          <t>Usuário do Windows:</t>
        </r>
        <r>
          <rPr>
            <sz val="9"/>
            <color indexed="81"/>
            <rFont val="Segoe UI"/>
            <family val="2"/>
          </rPr>
          <t xml:space="preserve">
</t>
        </r>
      </text>
    </comment>
  </commentList>
</comments>
</file>

<file path=xl/sharedStrings.xml><?xml version="1.0" encoding="utf-8"?>
<sst xmlns="http://schemas.openxmlformats.org/spreadsheetml/2006/main" count="5438" uniqueCount="2431">
  <si>
    <t>ANTÍGENO</t>
  </si>
  <si>
    <t>LABORATÓRIO MICROSULES DO BRASIL LTDA</t>
  </si>
  <si>
    <t>BOVINOS, BUBALINOS, SUÍNOS, OUTROS MAMÍFEROS</t>
  </si>
  <si>
    <t>Bacterina de Brucella abortus S1119-3</t>
  </si>
  <si>
    <t>INSTITUTO BIOLOGICO-AGENCIA PAULISTA DE TECNOLOGIA DOS AGRONEGÓCIOS</t>
  </si>
  <si>
    <t>SUSPENSÃO INATIVADA DE BRUCELLA ABORTUS</t>
  </si>
  <si>
    <t>GOVERNO DO ESTADO DO PARANÁ-PR</t>
  </si>
  <si>
    <t>BOVINOS, BUBALINOS, SUINOS</t>
  </si>
  <si>
    <t>SUSPENSÃO CELULAR 8% DE BRUCELLA ABORTUS</t>
  </si>
  <si>
    <t>CNN - LABORATÓRIO VETERINÁRIO LTDA</t>
  </si>
  <si>
    <t xml:space="preserve">ANTÍGENO COLORIDO CNN PARA DIAGNOSTICO MYCOPLASMA GALLISEPTICUM </t>
  </si>
  <si>
    <t>GALINHAS, PERUS</t>
  </si>
  <si>
    <t>SUSPENSÃO DE MYCOPLASMA GALLISEPTICUM, CEPA S6 DE ZANDER - INATIVADA</t>
  </si>
  <si>
    <t xml:space="preserve">LAUDO LABORATÓRIO AVICOLA UBERLANDIA LTDA </t>
  </si>
  <si>
    <t xml:space="preserve">ANTÍGENO COLORIDO PARA AGLUTINAÇÃO RAPIDA DE MYCOPLASMA SYNOVIAE </t>
  </si>
  <si>
    <t>SUSPENSÃO DE MYCOPLASMA SYNOVIAE, CEPA WVU 1853 - INATIVADA</t>
  </si>
  <si>
    <t xml:space="preserve">LABORATÓRIO BRUCH LTDA </t>
  </si>
  <si>
    <t>EQUINOS</t>
  </si>
  <si>
    <t xml:space="preserve">ANTÍGENO MG ANTÍGENO COLORIDO PARA AGLUTINAÇÃO RÁPIDA DE MYCOPLASMA GALLISEPTICUM </t>
  </si>
  <si>
    <t>SUSPENSÃO CELULAR 4% DE BRUCELLA ABORTUS</t>
  </si>
  <si>
    <t>SUSPENSÃO CELULAR A 4,5% DE BRUCELLAS ABORTUS</t>
  </si>
  <si>
    <t>INSTITUTO DE TECNOLOGIA DO PARANÁ-PR</t>
  </si>
  <si>
    <t>ANTÍGENO PARA DIAGNÓSTICO DE BRUCELLA OVIS</t>
  </si>
  <si>
    <t>BOVINOS, OVINOS</t>
  </si>
  <si>
    <t>LIPOPOLISSACARÍDEO EXTRAIDO DA BACTERIA BRUCELLA BOVIS</t>
  </si>
  <si>
    <t xml:space="preserve">INSTITUTO DE TECNOLOGIA DO PARANA </t>
  </si>
  <si>
    <t>BOVINOS</t>
  </si>
  <si>
    <t>PROTEÍNA P25 DO CAPSÍDEO VIRAL</t>
  </si>
  <si>
    <t>SUSPENSÃO DE SALMONELLA PULLORUM CEPA H95</t>
  </si>
  <si>
    <t>ZOETIS INDÚSTRIA DE PRODUTOS VETERINÁRIOS LTDA</t>
  </si>
  <si>
    <t>DERIVADO PROTEICO PURIFICADO DE TUBERCULINA PPD</t>
  </si>
  <si>
    <t>FORT DODGE SAÚDE ANIMAL LTDA</t>
  </si>
  <si>
    <t>CORIZA OLEOSA-3 BACTERINA CONTRA A CORIZA INFECCIOSA DAS AVES</t>
  </si>
  <si>
    <t>AVES</t>
  </si>
  <si>
    <t>SUSPENÇÃO INATIVADA DE HAEMOPHILUS PARAGALLINARUM CEPA SPROSS (= 10E8,7 DIOE50/DOSE); SUSPENÇÃO INATIVADA DE HAEMOPHILUS PARAGALLINARUM CEPA MODEST (= 10E8,7 DIOE50/DOSE); SUSPENÇÃO INATIVADA DE HAEMOPHILUS PARAGALLINARUM CEPA 221 (= 10E8,7 DIOE50/DOSE)</t>
  </si>
  <si>
    <t>IDEXX BRASIL LABORATORIOS LTDA</t>
  </si>
  <si>
    <t>MYCOBACTERIUM BOVIS</t>
  </si>
  <si>
    <t xml:space="preserve">LABORATÓRIO HEMOPAR DE SANIDADE ANIMAL, INDÚSTRIA, COMÉRCIO E PRESTAÇÃO DE SERVIÇO </t>
  </si>
  <si>
    <t>ERITROVAC</t>
  </si>
  <si>
    <t>ERITRÓCITOS INFECTADOS EM V.S.P.O.; PENICILINA; ESTREPTOMICINA</t>
  </si>
  <si>
    <t>HIPRA SAÚDE ANIMAL LTDA</t>
  </si>
  <si>
    <t>FOOTVAC</t>
  </si>
  <si>
    <t>OVINOS</t>
  </si>
  <si>
    <t>ANTÍGENO SOROGRUPO B, ANTÍGENO SOROGRUPO D, ANTÍGENO SOROGRUPO E</t>
  </si>
  <si>
    <t>LABORATÓRIO BIO-VET S/A</t>
  </si>
  <si>
    <t>GALLY-VAC OLEOSA VACINA CONTRA MYCOPLASMA GALLYSEPTICUM INATIVADA - EMULSIONADA</t>
  </si>
  <si>
    <t>ANTÍGENO DE MYCOPLASMA GALLYSEPTICUM</t>
  </si>
  <si>
    <t xml:space="preserve">HI MG ANTÍGENO PARA TESTE DE INIBIÇÃO DE HEMAGLUTINAÇÃO DE MYCOPLASMA GALLISEPTICUM </t>
  </si>
  <si>
    <t>AVES, PERUS</t>
  </si>
  <si>
    <t>SUSPENSÃO DE MYCOPLASMA GALLISEPTICUM CEPA S6 DE ZANDER</t>
  </si>
  <si>
    <t>SUSPENSÃO DE MYCOPLASMA SYNOVIAE (CEPA MVU 1853)</t>
  </si>
  <si>
    <t>IRFA-QUÍMICA E BIOTECNOLOGIA INDUSTRIAL LTDA</t>
  </si>
  <si>
    <t>KEVAC VAC. POLIVALENTE OLEOSA C/CERATOCONJUNTIVITE INFECCIOSA (QUERATITE) DOS BOVINOS</t>
  </si>
  <si>
    <t>ANTÍGENO INATIVADO (CEPAS M. BOVIS)</t>
  </si>
  <si>
    <t>M+A15:L15YCO-GALLI TESTE - ANTÍGENO PARA DIAGNÓSTICO DE MYCOPLASMA GALLISEPTICUM POR SOROAGLUTINAÇÃO EM PLACA</t>
  </si>
  <si>
    <t>MASSA BACTERIANA INATIVADA COM FENOL A 0,25%</t>
  </si>
  <si>
    <t>NEW-BRONK VET OLEOSA</t>
  </si>
  <si>
    <t>ANTÍGENO DE NEWCASTLE AMOSTRA LA SOTA INATIVADO COM FORMOL A 0,1% E TÍTULO DE 108/DOSE, ANTÍGENO DE BRONQUITE AMOSTRA MASSACHUSETTS H 120 INATIVADO COM FORMOL A 0,1% E TÍTULO A 105/DOSE</t>
  </si>
  <si>
    <t>MERCK SHARP &amp; DOHME SAÚDE ANIMAL LTDA</t>
  </si>
  <si>
    <t>NOBILIS ANTÍGENO MG - ANTÍGENO CORADO PARA DETECÇÃO DE MYCOPLASMA GALLISEPTICUM POR SORO-AGLUTINAÇÃO RÁPIDA EM LÂMINA</t>
  </si>
  <si>
    <t>VÍRUS DA DOENÇA DE GUMBORO (CEPA D78)</t>
  </si>
  <si>
    <t>INTERVET DO BRASIL VETERINÁRIA LTDA</t>
  </si>
  <si>
    <t>NOBILIS ANTÍGENO MS - ANTÍGENO CORADO PARA DETECÇÃO DE MYCOPLASMA SYNOVIAE EM PERUS POR SORO-AGLUTINAÇÃO RÁPIDA EM LÂMINA</t>
  </si>
  <si>
    <t>AVES (GALLUS GALLUS, PERUS)</t>
  </si>
  <si>
    <t>SUSPENSÃO DE MYCOPLASMA GALLISEPTICUM (CEPA ADLER S6)</t>
  </si>
  <si>
    <t>MSD SAÚDE ANIMAL LTDA</t>
  </si>
  <si>
    <t>NOBILIS ANTÍGENO SP - ANTÍGENO CORADO PARA DETECÇÃO DE SALMONELLA PULLORUM EM GALINHAS E PERUS POR AGLUTINAÇÃO RÁPIDA EM PLACA</t>
  </si>
  <si>
    <t>SUSPENSÃO INATIVADA DE SALMONELLA PULLORUM</t>
  </si>
  <si>
    <t>SUSPENSÃO DA CEPA SALMONELLA PULLORUM</t>
  </si>
  <si>
    <t>BOEHRINGER DE ANGELI QUÍMICA E FARMACÊUTICA LTDA</t>
  </si>
  <si>
    <t xml:space="preserve">STREPVAX II EXTRATO BACTERIANO DE STREPTOCOCCUS EQUI </t>
  </si>
  <si>
    <t>CEVA SAÚDE ANIMAL LTDA</t>
  </si>
  <si>
    <t>TUBERCULINA BOVINOS CEVA PPD - DERIVADO PROTEICO PURIFICADO</t>
  </si>
  <si>
    <t>DERIVADO PROTEICO PURIFICADO DE MYCOBACTERIUM BOVIS CEPA ANS</t>
  </si>
  <si>
    <t>TUBERCULINA PPD AVIÁRIA</t>
  </si>
  <si>
    <t>BOVINOS, BUBALINOS, SUÍNOS, AVES</t>
  </si>
  <si>
    <t>PPD AVIÁRIO</t>
  </si>
  <si>
    <t xml:space="preserve">TAUROS AGRONEGÓCIOS </t>
  </si>
  <si>
    <t>TUBERCULINA PPD AVIÁRIA - Suspensão estéril de proteínas derivadas do Mycobacterium avium.</t>
  </si>
  <si>
    <t xml:space="preserve">BOVINOS, BUBALINOS, OVINOS, CAPRINOS, SUÍNOS, AVES </t>
  </si>
  <si>
    <t>SUSPENSÃO ESTÉRIL DE PROTEINAS DERIVADAS DE MYCOBACTERIUM AVIUM CEPA D4 ER</t>
  </si>
  <si>
    <t>TUBERCULINA PPD BOVINOS</t>
  </si>
  <si>
    <t>PPD DE MYCOBACTERIUM BOVIS</t>
  </si>
  <si>
    <t>BUBALINOS</t>
  </si>
  <si>
    <t xml:space="preserve">MYCOBACTERIUM BOVIS </t>
  </si>
  <si>
    <t>PPD BOVINOS</t>
  </si>
  <si>
    <t xml:space="preserve">TAURUS AGRONEGÓCIOS </t>
  </si>
  <si>
    <t>BOVINOS, BUBALINOS, SUÍNOS</t>
  </si>
  <si>
    <t xml:space="preserve">DERIVADO PROTEICO PURIFICADO DA TUBERCULINA </t>
  </si>
  <si>
    <t>LABORATORIO MICROSULES DO BRASIL LTDA</t>
  </si>
  <si>
    <t>TUBERCULINA PPD BOVINOS MICROSULES - REATIVO PARA O DIAGNOSTICO DA TURBECULOSE EM BOVIOS PELA VIA INTRADERMICA COMPOSTO PELO DERIVADO PROTEICO PURIFICADO</t>
  </si>
  <si>
    <t>TUBERCULINA PPD BOVINOS MICROSULES REATIVO PARA DIAGNOSTICO DA TURBERCULOSE EM BOVINOS PELA VIA INTRADERMICA COMPOSTO PELO DERIVADO PROTÉICO PURIFICADO</t>
  </si>
  <si>
    <t>LABORATORIOS MICROSULES DO BRASIL LTDA</t>
  </si>
  <si>
    <t xml:space="preserve">TUBERCULINA PPD BOVINOS MICROSULES REATIVO PARA O DIAGNOSTICO DA TURBECULOSE EM BOVINOS PELA VIA INTRADÉRMICA COMPOSTO PELO DERIVADO PROTÉICO PURIFICADO (F.PROC.INICIAL) </t>
  </si>
  <si>
    <t>DERIVADO PROTÉICO PURIFICADO DE TUBERCULINA (PPD)</t>
  </si>
  <si>
    <t>BACTERINA</t>
  </si>
  <si>
    <t>ACTINO-VAC-VACINA CONTRA A PLEUROPNEUMONIA DOS SUÍNOS</t>
  </si>
  <si>
    <t>SUÍNOS</t>
  </si>
  <si>
    <t>ACTINOBACILLUS PLEUROPNEUMONIAE, BORDETELLA BRONCHISEPTICA E PASTEURELLA MULTOCIDA A e D</t>
  </si>
  <si>
    <t>AQUAVAC STREP AS - VACINA INATIVADA CONTRA ESTREPTOCOCOSES CAUSADAS POR STREPTOCOCCUS AGALACTIAE</t>
  </si>
  <si>
    <t>PEIXE</t>
  </si>
  <si>
    <t>STREPTOCOCCUS AGALACTIAE - CEPA TI 513</t>
  </si>
  <si>
    <t>LABORATÓRIOS PFIZER LTDA</t>
  </si>
  <si>
    <t>ARADICATOR BACTERINA TOXOIDE DE BORDETELLA BRONCHISEPTICA E PASTEURELLA</t>
  </si>
  <si>
    <t>BORDETELLA BRONCHISEPTICA E PASTEURELLA MULTOCIDA</t>
  </si>
  <si>
    <t>SCHERING-PLOUGH SAÚDE ANIMAL INDÚSTRIA E COMÉRCIO LTDA</t>
  </si>
  <si>
    <t>AR-PAC-PR+ER BACTERINA TOXÓIDE CONTRA BORDETELLA BRONCHISEPTICA, ERYSIPELOTRIX RUSIOPATHIAE E PASTEURELLA MULTOCIDA</t>
  </si>
  <si>
    <t>BORDETELLA BRONCHISEPTICA</t>
  </si>
  <si>
    <t>LHOMANN SAUDE ANIMAL LTDA</t>
  </si>
  <si>
    <t>AVI PRO 101 CORYZA GOLD - BACTERINA HAEMOPHILUS PARAGALLINARUM</t>
  </si>
  <si>
    <t>SUSPENSÃO INATIVADA DE HAEMOPHILUS PARAGALLINARUM CEPA MODESTO, CEPA 0083, CEPA SPROSS</t>
  </si>
  <si>
    <t xml:space="preserve">BAYER S/A </t>
  </si>
  <si>
    <t>BAYOVAC RESPROTEK ONE SHOT - BACTERINA DOSE ÚNICA CONTRA MICOPLASMA DOS SUÍNOS</t>
  </si>
  <si>
    <t>MYCOPLASMA HYOPNEUMONIAE</t>
  </si>
  <si>
    <t>BIOSTREAM DO BRASIL LTDA</t>
  </si>
  <si>
    <t>BIOSTREAM L6</t>
  </si>
  <si>
    <t>BOVINOS, BUBALINOS, OVINOS, CAPRINOS</t>
  </si>
  <si>
    <t>LEPTOSPIRA HARDJO, L. CANICOLA, L. GRIPPOTYPHOSA, L. ICTEROHAEMORRHAGIAE E L. BRASTILAVA</t>
  </si>
  <si>
    <t>CHICK COLL GEL BACTERINA CONTRA COLIBACILOSE AVIÁRIA</t>
  </si>
  <si>
    <t>SUSPENSÃO DE ESCHERICHIA COLI</t>
  </si>
  <si>
    <t>CNN LABORATÓRIO VETERINÁRIO LTDA - SP</t>
  </si>
  <si>
    <t>CNN PIG - RHINUS BACTERINA CONTRA RINITE ATRÓFICA DOS SUÍNOS</t>
  </si>
  <si>
    <t>SUSPENSÃO INATIVADA DE B. BRONCHISEPTICA</t>
  </si>
  <si>
    <t>CNN PIG COLI BACTERINA CONTRA COLIBACILOSE DOS LEITÕES</t>
  </si>
  <si>
    <t>ANTÍGENO K-88, ANTÍGENO K-99, ANTÍGENO 987-P, ANTÍGENO F-41, ANTÍGENO F42</t>
  </si>
  <si>
    <t>CNN PIG RHINUS BACTERINA POLIVALENTE  CONTRA CORIZA INFECCIOSA DAS AVES</t>
  </si>
  <si>
    <t>CONCENTRADO BACTERIANO H. PARAGALLINARUM CEPA M, CONCENTRADO BACTERIANO H. PARAGALLINARUM CEPA 221, CONCENTRADO BACTERIANO H. PARAGALLINARUM  CEPA H18, CONCENTRADO BACTERIANO H. PARAGALLINARUM CEPA W, CONCENTRADO BACTERIANO H. PARAGALLINARUM CEPA 222</t>
  </si>
  <si>
    <t>CNN POLIMUNO GEL - BACTERINA POLIVALENTE CONTRA CORIZA INFECCIOSA DAS AVES</t>
  </si>
  <si>
    <t>CNN-PIG COLI PLUS - BACTERINA CONTE COLIBACILOSE SUÍNA</t>
  </si>
  <si>
    <t xml:space="preserve">E. COLI </t>
  </si>
  <si>
    <t>COLI-AVE OLEOSA</t>
  </si>
  <si>
    <t>GALINHAS REPRODUTORAS, DE POSTURA, COMERCIAL</t>
  </si>
  <si>
    <t>CULTURA DE E. COLI</t>
  </si>
  <si>
    <t>INDÚSTRIA FARMACÊUTICA VITALFARMA LTDA</t>
  </si>
  <si>
    <t>ENTEROVIT BOVINOS</t>
  </si>
  <si>
    <t>BACTERINAS DE ESCHERICHIA COLI, STAPHILOCOCCUS AUREUS, AGALACTIAE E DYSGALACTIAE, PASTEURELLA MULTOCIDA, SALMONELLA TYPHIMURIUM E DUBLIN</t>
  </si>
  <si>
    <t>LABORATÓRIO PFIZER LTDA</t>
  </si>
  <si>
    <t>ENVIRACOR BACTERINA CONTRA ESCHERICHIA COLI</t>
  </si>
  <si>
    <t>SUSPENSÃO DE ANTÍGENO</t>
  </si>
  <si>
    <t>FORTRESS 7 - BACTERINA TOXÓIDE CONTRA CARBÚNCULO SINTOMÁTICO, GANGRENA GASOSA E ENTEROTOXEMIA DOS BOVINOS</t>
  </si>
  <si>
    <t>C. CHAUVOEI, C. SEPTICUM, C. NOVYI, C. SORDELLI</t>
  </si>
  <si>
    <t>FORTRESS 8 - BACTERINA TOXÓIDE CONTRA CARBÚNCULO SINTOMÁTICO, GANGRENA GASOSA, ENTEROTOXEMIA E HEMOGLOBINÚRIA BACILAR DOS BOVINOS</t>
  </si>
  <si>
    <t>CLOSTRIDIUM CHAUVOEI + C. SEPTICUM + C. NOVYI + C. SORDELLI + C. PERFRINGENS TIPO C + C. PERFRINGENS TIPO D</t>
  </si>
  <si>
    <t>CEVA - SAUDE ANIMAL LTDA</t>
  </si>
  <si>
    <t>HYOGEN - VACINA INATIVA PARA A IMUNIZAÇÃO DE SUÍNOS CONTRA MYCOPLASMA HYOPNEUMONIAE</t>
  </si>
  <si>
    <t>BACTERINA INATIVADA DE MYCOPLASMA HYOPNEUMONIAE, CEPA 2940 MÍNIMO</t>
  </si>
  <si>
    <t>BOEHRINGER INGELHEIM DO BRASIL QUÍMICA E FARMACÊUTICA LTDA</t>
  </si>
  <si>
    <t>INGELVAC HP 1 - BACTERINA DE HAEMOPHILUS PARASUIS</t>
  </si>
  <si>
    <t>HAEMOPHILUS PARASUIS</t>
  </si>
  <si>
    <t>INGELVAC M HYO - BACTERINA INATIVADA DE MYCOPLASMA HYOPNEUMONIAE CONTRA PNEUMONIA ENZOOTICA DOS SUINOS</t>
  </si>
  <si>
    <t>CEPA VIVA CALCIVIRUS FELINO (FCV) AMOSTRA F9 MÍNIMO + CEPA VIVA RINITRAQUITE FELINA (FVR) AMOSTRA G 2620A MÍNIMO + CEPA VIVA PANLEUCOPENIA FELINA (FPLV) AMOSTRA MW - 1</t>
  </si>
  <si>
    <t>J VAC BACTERINA TOXOIDE DE ESCHERICHIA COLI</t>
  </si>
  <si>
    <t>ESCHERICHIA COLI J5</t>
  </si>
  <si>
    <t xml:space="preserve">LAYERMUNE SE BACTERINA CONTRA SALMONELLA ENTERITIDIS </t>
  </si>
  <si>
    <t xml:space="preserve">SALMONELLA ENTERITIDIS </t>
  </si>
  <si>
    <t>LEPTO BAC</t>
  </si>
  <si>
    <t>CÃES</t>
  </si>
  <si>
    <t>LEPTOSPIRA INATIVADA</t>
  </si>
  <si>
    <t>HERTAPE CALIER SAÚDE ANIMAL S.A</t>
  </si>
  <si>
    <t>LEPTOVAC - 6</t>
  </si>
  <si>
    <t>BOVINOS,SUÍNA,OVINOS,EQUINOS, CAPRINA</t>
  </si>
  <si>
    <t>LEPTOSPIRA CANICOLA, L. HARDJO, L. ICTEROHAEMORRHAGIAE, L. POMONA E L. WOLFFI</t>
  </si>
  <si>
    <t xml:space="preserve">LEPTO-VACIN </t>
  </si>
  <si>
    <t>OVINOS, CAPRINOS, SUINOS, EQUINOS, BOVINOS, CANINOS</t>
  </si>
  <si>
    <t>LEPTOVIT C7</t>
  </si>
  <si>
    <t>BOVINOS, CAPRINOS, OVINOS, SUINOS</t>
  </si>
  <si>
    <t>LEPTOSPIRA CANICOLA, LEPTOSPIRA ICTEROHAEMORRAGIAE, LEPTOSPIRA GRIPPOTYPHOSA, LEPTOSPIRA POMONA</t>
  </si>
  <si>
    <t>M+PAC- BACTERINA MYCOPLASMA HYOPNEUMONIAE</t>
  </si>
  <si>
    <t>CONCENTRADO INATIVADO DO M. HYOPNEUMONIAE</t>
  </si>
  <si>
    <t>M+PARAPAC - BACTERINA CONTRA HAEMOPHILUS PARASUIS E MYCOPLASMA HYOPNEUMONIAE</t>
  </si>
  <si>
    <t xml:space="preserve">MG-BAC-BACTERINA CONTRA MYCOPLASMA GALLISEPTICUM </t>
  </si>
  <si>
    <t xml:space="preserve">AVES </t>
  </si>
  <si>
    <t xml:space="preserve">MYCOPLASMA GALLISEPTICUM PBS </t>
  </si>
  <si>
    <t xml:space="preserve">MS-BAC BACTERINA CONTRA MYCOPLASMA SYNOVIAE </t>
  </si>
  <si>
    <t xml:space="preserve">MYCOPLASMA SYNOVIAE  </t>
  </si>
  <si>
    <t>NOVARTIS SAÚDE ANIMAL LTDA</t>
  </si>
  <si>
    <t>PARAPLEURO SHIELD P  -  BACTERINA CONTRA HAEMOPHILLUS PARASUIS, ACTINOBACILLUS PLEUROPNEUMONIAE e PASTEURELLA MULTOCIDA</t>
  </si>
  <si>
    <t>PILI SHIELD PORCINO - BACTERINA CONTRA ESCHERICHIA COLI</t>
  </si>
  <si>
    <t xml:space="preserve">ESCHERICHIA COLI </t>
  </si>
  <si>
    <t>POULVAC SE BACTERINA CONTRA SALMONELLA ENTERITIDIS</t>
  </si>
  <si>
    <t>SALMONELLA ETERITIDIS PHAGE</t>
  </si>
  <si>
    <t>NOVARTIS SAÚDE  ANIMAL LTDA</t>
  </si>
  <si>
    <t>PULVAC PABAC BACTERIANA DE PASTEURELLA MULTOCIDA AMOSTRA AVARIA TIPOS 1 3 4 E 3X4</t>
  </si>
  <si>
    <t>GALINHAS POEDEIRAS, PERUS</t>
  </si>
  <si>
    <t xml:space="preserve">SUSPENSÃO INATIVADA DE PASTEURELLA MULTOCIDA TOXIGÊNICA </t>
  </si>
  <si>
    <t xml:space="preserve">PFIZER ANIMAL HEALTH </t>
  </si>
  <si>
    <t>RESPISURE BACTERINA DE MYCOPLASMA HYOPNEUMONIAE</t>
  </si>
  <si>
    <t xml:space="preserve">SUSPENSÃO DE BACTERINA DE CULTURA CELULAR QUIMICAMENTE INATIVADA DE MYCOPLASMA HYOPNEUMONIAE CEPA NL 1040, COM TÍTULO POR DOSE </t>
  </si>
  <si>
    <t>SUVAXYN E - BACTERINA CONTRA ERISIPELA SUÍNA</t>
  </si>
  <si>
    <t>E. RHUSIOPATHIAE</t>
  </si>
  <si>
    <t>SUVAXYN EC 4</t>
  </si>
  <si>
    <t>ESCHERICHIA COLI - ANTIGENOS K99, K88, 987-P, F-41</t>
  </si>
  <si>
    <t>SUVAXYN MH-ONE-BACTERINA CONTRA PNEUMONIA ENZOÓTICA - SUSPENSÃO INATIVADA DE MYCOPLASMA HYOPNEUMONIAE E ADJUVANTES</t>
  </si>
  <si>
    <t>MYCOPLASMA HYOPNEUMONIAE - CEPA P-5722-3</t>
  </si>
  <si>
    <t>SUVAXYN RESPIFEND MH - BACTERINA MYCOPLASMA HYOPNEUMONIAE</t>
  </si>
  <si>
    <t>SUSPENSÃO DE MYCOPLASMA HYOPNEUMONIAE A 15%</t>
  </si>
  <si>
    <t>H. PARASUIS SOROTIPO 4, 5 e M. HYOPNEUMONIAE</t>
  </si>
  <si>
    <t>SUVAXYN® RESPIFEND APP BACTERINA CONTRA A PLEUROPNEUMONIA SUÍNA</t>
  </si>
  <si>
    <t>CULTURAS INATIVADAS DE: H. PLEUROPNEUMONIAE SOROTIPO 1;  H. PLEUROPNEUMONIAE SOROTIPO 3;  H. PLEUROPNEUMONIAE SOROTIPO 4;  H. PLEUROPNEUMONIAE SOROTIPO 5</t>
  </si>
  <si>
    <t>ULTRACHOICE 7 - BACTERINA TOXÓIDE CONTRA CARBUNCULO SINTOMÁTICO, EDEMA MALÍGNO, DOENÇA NEGRA, GANGRENA GASOSA, ENTEROTOXEMIA E ENTERITE DOS BOVINOS E OVINOS</t>
  </si>
  <si>
    <t xml:space="preserve">CLOSTRIDIUM CHAUVOEI - CEPA F, C. SEPTICUM - CEPA A, C. NOVYI - CEPA 8296, C. SORDELLI - CEPA 5918, C. PERFRINGENS TIPO C - CEPA PC8 E C. PERFRINGENS TIPO D - CEPA 317 </t>
  </si>
  <si>
    <t>ULTRACHOICE 7-BACTERINA TOXÓIDE CONTRA CARBÚNCULO SINTOMÁTICO,EDEMA MALIGNO,DOENÇA NEGRA,GANGRENA GASOSA,ENTERETOXEMIA E ENTERITE DOS BOVINOS E OVINOS</t>
  </si>
  <si>
    <t>OVINOS, BOVINOS</t>
  </si>
  <si>
    <t>ULTRACHOICE 8 - BACTERINA TOXÓIDE CONTRA CARBUNCULO SINTOMÁTICO, EDEMA MALÍGNO, DOENÇA NEGRA, GANGRENA GASOSA, HEMOGLOBINÚRIA BACILAR, ENTEROTOXEMIA E ENTERITE DOS BOVINOS E OVINOS</t>
  </si>
  <si>
    <t>CLOSTRIDIUM CHAUVOEI - CEPA F, C. SEPTICUM - CEPA A, C. NOVYI - CEPA 8296, C. SORDELLI - CEPA 5918, C. PERFRINGENS TIPO C - CEPA PC8, C. PERFRINGENS TIPO D - CEPA 317 E C. HAEMOLYTICUM - CEPA IRP135</t>
  </si>
  <si>
    <t>CONTROLE BIOLÓGICO (ANTIPARASITÁRIO)</t>
  </si>
  <si>
    <t>GHENVET SAÚDE ANIMAL LTDA</t>
  </si>
  <si>
    <t>BIOVERM</t>
  </si>
  <si>
    <t>BOVINOS, OVINOS, CAPRINOS, EQUINOS, GALINHAS DOMÉSTICAS, LHAMAS</t>
  </si>
  <si>
    <t>DILUENTE</t>
  </si>
  <si>
    <t>DILUENTE AEROVAC</t>
  </si>
  <si>
    <t>CLORETO DE SÓDIO</t>
  </si>
  <si>
    <t>DILUENTE OCULAR CNN PARA VACINAS AVIÁRIAS LIOFILIZADAS</t>
  </si>
  <si>
    <t>GALINHAS REPRODUTORAS, POEDEIRAS, COMERCIAIS, FRANGOS DE CORTE</t>
  </si>
  <si>
    <t>MERIAL SAÚDE ANIMAL LTDA</t>
  </si>
  <si>
    <t>DROPVAC DILUENTE OCULAR PARA VACINAS AVIÁRIAS LIOFILIZADAS</t>
  </si>
  <si>
    <t>ÁCIDO FOSFÓRICO</t>
  </si>
  <si>
    <t>NOBILIS DILUENTE L - DILUENTE ESTÉRIL PARA VACINAS AVIÁRIAS LIOFILIZADAS INJETÁVEIS</t>
  </si>
  <si>
    <t>SACAROSE</t>
  </si>
  <si>
    <t>NOBILIS DILUENTE ON - DILUENTE PARA INSTILAÇÃO ÓCULO-NASAL</t>
  </si>
  <si>
    <t>PATENT BLUE V</t>
  </si>
  <si>
    <t>PRO-CELL DILUENTES ESTERILIZADO</t>
  </si>
  <si>
    <t>EDTA DISSÓDICO</t>
  </si>
  <si>
    <t>PRO-OCULAR DILUENTE OCULAR E NASAL</t>
  </si>
  <si>
    <t>FOSFATO DE POTÁSSIO DIBÁSICO</t>
  </si>
  <si>
    <t>KIT DIAGNÓSTICO</t>
  </si>
  <si>
    <t xml:space="preserve">DIAGNÓSTICA INDÚSTRIA E COMÉRCIO LTDA </t>
  </si>
  <si>
    <t>ACCUVET CCV Ag TESTE</t>
  </si>
  <si>
    <t>ACCUVET CDV-CPV AC TEST</t>
  </si>
  <si>
    <t xml:space="preserve">ANTICORPO ANTI-CDV </t>
  </si>
  <si>
    <t>ACCUVET CIV AG TEST</t>
  </si>
  <si>
    <t>ANTICORPO ANTI-CIV</t>
  </si>
  <si>
    <t>ACCUVET DIROFILARIOSE AG TEST</t>
  </si>
  <si>
    <t>ACCUVET FHV AG TEST</t>
  </si>
  <si>
    <t>ANTICORPO ANTI-FHV</t>
  </si>
  <si>
    <t>ACCUVET FIV/FELV TEST</t>
  </si>
  <si>
    <t xml:space="preserve">ACCUVET GIARDIA AG TEST </t>
  </si>
  <si>
    <t>CÃES, GATOS</t>
  </si>
  <si>
    <t>Anticorpo de rato Anti-Giardia lamblia</t>
  </si>
  <si>
    <t>ACCUVET LEISHMANIOSE AC TEST</t>
  </si>
  <si>
    <t>ANTÍGENO LSH RK28</t>
  </si>
  <si>
    <t>ACCUVET PARVOVIROSE Ag TEST</t>
  </si>
  <si>
    <t>QUIBASA QUIMICA BASICA LTDA</t>
  </si>
  <si>
    <t>AIEBIO - KIT PARA DIAGNÓSTICO DA ANEMIA INFECCIOSA EQUINOS</t>
  </si>
  <si>
    <t>EQUINOS, ASININOS, MUARES</t>
  </si>
  <si>
    <t>ANTÍGENO GP90 RECOMBINANTE PURIFICADO DO VIRUS DA ANEMIA INFECCIOSA EQUINOS</t>
  </si>
  <si>
    <t>ALERE S.A</t>
  </si>
  <si>
    <t>ALERE BRUCELOSE CANINA  AC TESTE KIT</t>
  </si>
  <si>
    <t>ANTICORPOS ANTI BRUCELLAS CANIS</t>
  </si>
  <si>
    <t>ALERE S/A</t>
  </si>
  <si>
    <t>ALERE CINOMOSE AC TESTE KIT</t>
  </si>
  <si>
    <t>ANTICORPOS MONOCLONAL CONTRA O VÍRUS DA CINOMOSE</t>
  </si>
  <si>
    <t xml:space="preserve">ALERE ERLIQUIOSE AC TEST KIT  - IMUNOENSAIO CROMATOGRÁFICO PARA DETECÇÃO DE ANTICORPOS ANTI EHRLICHIA CANIS </t>
  </si>
  <si>
    <t xml:space="preserve">CÃES </t>
  </si>
  <si>
    <t>ALERE FIV/FELV TEST KIT</t>
  </si>
  <si>
    <t>GATOS</t>
  </si>
  <si>
    <t>ANTÍGENO RECOMBINANTE DA IMUNODEFICIÊNCIA FELINA, ANTÍGENO FELV</t>
  </si>
  <si>
    <t>ALERE GIARDIA AG TESTE KIT</t>
  </si>
  <si>
    <t>ANTICORPO MONOCLONAL DE RATO ANTI-GIARDIA LAMBLIA</t>
  </si>
  <si>
    <t>BIONOTE INC-KOREA</t>
  </si>
  <si>
    <t>ALERE LEISHMANIOSE AC TESTE KIT</t>
  </si>
  <si>
    <t xml:space="preserve">ANTÍGENO RECOMBINANTE LEISHMANIA COLOIDE </t>
  </si>
  <si>
    <t>ALERE PARVO/CORONA AG TESTE KIT</t>
  </si>
  <si>
    <t>ANTICORPO CONTRA PARVOVÍRUS CANINO</t>
  </si>
  <si>
    <t xml:space="preserve">ECO DIAGNÓSTICA LTDA </t>
  </si>
  <si>
    <t xml:space="preserve">ANEMIA INFECCIOSA EQUINOS TESTE DE ANTICORPOS PARA A TRIAGEM RÁPIDA DE SOROS </t>
  </si>
  <si>
    <t>PROTEÍNA P26 DA AIE</t>
  </si>
  <si>
    <t xml:space="preserve">BIOEASY DIAGNÓSTICA LTDA - EPP </t>
  </si>
  <si>
    <t xml:space="preserve">ANIGEN RAIVA KIT DE TESTE PARA DETECÇÃO RÁPIDA DO VÍRUS DA RAIVA </t>
  </si>
  <si>
    <t xml:space="preserve">CÃES, BOVINOS </t>
  </si>
  <si>
    <t xml:space="preserve">DISPOSITIVO DE TESTE CONTENDO MONOCLONAL DE CAMUNDONGO ANTI-VÍRUS RÁBICO EM COLÓIDE COM OURO </t>
  </si>
  <si>
    <t xml:space="preserve">ANIGEN RAPID CDV AG TEST KIT IMUNOENSAIO CROMATOGRÁFICO PARA DETECÇÃO QUALITATIVA DO ANTÍGENO DO VÍRUS DA CINOMOSE NA SECREÇÃO NASAL,SALIVA,CONJUTIVA,URINA,SORO E PLASMA DOS CÃES </t>
  </si>
  <si>
    <t xml:space="preserve">PARTICOLAS COLOIDAIS DE OURO COBERTAS COM ANTICORPOS MONOCLONAIS ANTICINOMOSE </t>
  </si>
  <si>
    <t>ALERE PARVOVIROSE AG TEST KIT</t>
  </si>
  <si>
    <t>ANTICORPOS ANTI PARVOVÍRUS</t>
  </si>
  <si>
    <t>ANIGEN RAPID HEARTWORM TESTE KIT - TESTE PARA DETECÇÃO DA DIROFILÁRIA IMMITIS AG</t>
  </si>
  <si>
    <t>ANTICORPOS MONOCLONAIS ANTI DIROFILÁRIA IMMITIS</t>
  </si>
  <si>
    <t xml:space="preserve">ANIGEN RAPID TB BOVINE AB TESTE KIT IMUNOENSAIO CROMATOGRAFICO PARA A DETECÇÃO QUALITTIVA DE ANTICOPOS DE MYCOBACTERIUM (IGG,IGM E IGA) EM AMOSTRAS DE PLASMA E SORO BOVINO </t>
  </si>
  <si>
    <t xml:space="preserve">OUROFINO SAÚDE ANIMAL LTDA </t>
  </si>
  <si>
    <t xml:space="preserve">OURO FINO PET LTDA </t>
  </si>
  <si>
    <t xml:space="preserve">ANTICORPO MONOCLONAL ANTI-GIARDIA </t>
  </si>
  <si>
    <t>ABASE COMÉRCIO E REPRESENTAÇÕES LTDA</t>
  </si>
  <si>
    <t>BIOCHEK IBD - KIT DE ELISA PARA DETECÇÃO DE ANTICORPOS CONTRA VÍRUS DA DOENÇA DE GUMBORO (IBD)</t>
  </si>
  <si>
    <t>GALINHAS</t>
  </si>
  <si>
    <t>ELLIE LLC.</t>
  </si>
  <si>
    <t>BOVINOS, CAPRINOS, SUÍNOS, BUBALINOS</t>
  </si>
  <si>
    <t>ANTICORPO CONTRA BRUCELLA CANIS</t>
  </si>
  <si>
    <t>TRIALOGIX DIAGNÓSTICA VETERINÁRIA LTDA</t>
  </si>
  <si>
    <t>BRUCELLA FPA - KIT DE TESTE PARA A DETECÇÃO DE NATICORPOS CONTRA BRUCELLA ABORTUS</t>
  </si>
  <si>
    <t>JMR TRADING LTDA</t>
  </si>
  <si>
    <t>CANINE EHRLICHIA IMMUNOCOMB - KIT PARA DETECÇÃO DE ANTICORPOS IGG DE ERLICHIA CANIS</t>
  </si>
  <si>
    <t>ERLICHIA CANIS</t>
  </si>
  <si>
    <t xml:space="preserve">JMR TRADING LTDA </t>
  </si>
  <si>
    <t>CANINE LEPTOSPIRA - Kit de teste para detecção de anticorpos IgG anti-Leptospira em caninos.</t>
  </si>
  <si>
    <t>CANINE PARVO &amp; DISTEMPER IGM KIT DE TESTE PARA DETERMINAÇÃO DE ANTICORPOS IGM DE PARVOVIROSE E CINOMOSE CANINA</t>
  </si>
  <si>
    <t>ANTÍGENO INATIVADO DE PARVOVIRUS CANINO, ANTÍGENO INATIVADO DO VIRUS DA CINOMOSE</t>
  </si>
  <si>
    <t>CCV Ag ECO Vet - Ensaio imunocromatográfico para a detecção qualitativa de antígenos de coronavírus canino em amostra de fezes de caninos.</t>
  </si>
  <si>
    <t>ANTICORPO MONOCLONAL ANTI-CCV</t>
  </si>
  <si>
    <t>ANTICORPO MONOCLONAL ANTIVIRUS DA CINOMOSE IMBILIZADO</t>
  </si>
  <si>
    <t>CIVTEST AVI IBD- TESTE ELISA PARA DETECÇÃO DE AC ESPECÍFICOS CONTRA O VÍRUS DA DOENÇA DE GUMBORO EM SORO OU GEMA DE OVOS DE GALINHA</t>
  </si>
  <si>
    <t>CIVTEST AVI IBV - TESTE ELISA PARA DETECÇÃO DE AC ESPECÍFICOS CONTRA O VÍRUS DA BRONQUITE INFECCIOSA (IBV) EM SORO DE GALINHA</t>
  </si>
  <si>
    <t>CIVTEST AVI ILT KIT PARA DETECÇÃO E QUANTIFICAÇÃO DE ANTICORPOS ESPECÍFICOS CONTRA O VÍRUS DA LARINGOTRAQUEÍTE INFECCIOSA MEDIANTE ELISA INDIRETO</t>
  </si>
  <si>
    <t>ANTÍGENO ESPECÍFICO DE ILTV</t>
  </si>
  <si>
    <t>CIVTEST AVI NDV-TESTE ELISA PARA DETECÇÃO DE ANTICORPOS ESPECÍFICOS CONTRA VIRUS DA DOENÇA DE NEWCASTLE EM SORO DE GALINHA</t>
  </si>
  <si>
    <t>CIVTEST AVI TRT- TESTE ELISA INDIRETO PARA DETECÇÃO DE AC ESPECÍFICOS CONTRA O PNEUMOVÍRUS AVIÁRIO TRT EM SORO OU GEMA DE OVOS DE GALINHA</t>
  </si>
  <si>
    <t xml:space="preserve">LABORATORIO HIPRA S.A </t>
  </si>
  <si>
    <t>CIVTEST BOVIS BVD/BD P80 TESTE PARA DETECÇÃO DE ANTICORPOS ESPECIFICOS CONTRA APROTEINA P80 DE BVDV OU BDV, MEDIANTE ELISA DE BLOQUEIO, EM AMOSTRAS DE SORO OU LEITE</t>
  </si>
  <si>
    <t>ANTÍGENO ESPECÍFICO BVDV</t>
  </si>
  <si>
    <t>CIVTEST BOVIS IBR - KIT DE TESTE PARA DECTEÇÃO E QUANTIFICAÇÃO DE ANTICORPOS ESPECIFICOS CONTRA O VIRUS DA RINOTRAQUEITE INFECCIOSA POR ELISA INDIRETO.</t>
  </si>
  <si>
    <t>HERPESVÍRUS BOVINO 1 (BHV1) CEPA LA</t>
  </si>
  <si>
    <t xml:space="preserve">HIPRA SAÚDE ANIMAL </t>
  </si>
  <si>
    <t>CIVTEST BOVIS IBRgB</t>
  </si>
  <si>
    <t xml:space="preserve">BOVINOS </t>
  </si>
  <si>
    <t>CIVTEST BOVIS IBRgE</t>
  </si>
  <si>
    <t>CIVTEST BOVIS NEOSPORA - KIT PARA DETECÇÃO E QUANTIFICAÇÃO DE ANTICORPOS ESPECÍFICOS FRENTE A TAQUIZOÍTOS DE NEOSPORA CANINUN, MEDIANTE ELISA INDIRETO EM SORO E LEITE BOVINO</t>
  </si>
  <si>
    <t>ANTÍGENO DE NEOSPORA CANINUM</t>
  </si>
  <si>
    <t>CIVTEST CANIS LEISHMANIA</t>
  </si>
  <si>
    <t xml:space="preserve">LABORATÓRIOS HIPRA S.A </t>
  </si>
  <si>
    <t>CIVTEST RUMI CHLAMYDIA</t>
  </si>
  <si>
    <t>RUMINANTES</t>
  </si>
  <si>
    <t>CHLAMYDIA ABORTUS</t>
  </si>
  <si>
    <t>CIVTEST SUIS ADV- TESTE ELISA PARA DETECÇÃO DE ANTICORPOS IgG CONTRA O VÍRUS DA DOENÇA DE AUJESKY</t>
  </si>
  <si>
    <t>CIVTEST SUIS INFLUENZA TESTE DE ELISA PARA DETECÇÃO EM SOROS DE AC ESPECIFICOS CONTRA O VÍRUS DA INFLUENZA SUINA</t>
  </si>
  <si>
    <t>CIVTEST SUIS MYCOPLASMA HYOPNEUMONIAE</t>
  </si>
  <si>
    <t>CIVTEST SUIS PRRS - TESTE ELISA PARA DETECÇÃO EM SOROS DE ANTICORPOS ESPECÍFICOS CONTRA VÍRUS DA SÍNDROME RESPIRATÓRIA E REPRODUTIVA DOS SUÍNOS</t>
  </si>
  <si>
    <t>LABORATORIO HYPRA S.A</t>
  </si>
  <si>
    <t>CIVTESTE SUIS APP- TESTE ELISA PARA DETECÇÃO DE ANTICORPOS ESPECIFICOS CONTRA  ACTINOBACILLUS PLEUROPNEUMONIAE EM SORO DE SUINOS</t>
  </si>
  <si>
    <t>ANTÍGENO APP</t>
  </si>
  <si>
    <t>CIVTESTE SUIS SE/MR - KIT PARA DETECÇÃO DE ANTICORPOS CONTRA ERYSIPELOTHRIX RHUSIOPATHIAE</t>
  </si>
  <si>
    <t>OURO FINO SAÚDE ANIMAL LTDA</t>
  </si>
  <si>
    <t>CONCLUE CCV/CPV</t>
  </si>
  <si>
    <t>ANTICORPO MONOCLONAL ANTI-CORONA E ANTI-PARVO</t>
  </si>
  <si>
    <t>CONCLUE CPV</t>
  </si>
  <si>
    <t>ANTICORPO MONOCLONAL ANTI-PARVO</t>
  </si>
  <si>
    <t>CONCLUE DIROFILARIOSE</t>
  </si>
  <si>
    <t>ANTICORPO ANTI-HW (D. IMMITTIS)</t>
  </si>
  <si>
    <t>CONCLUE FELV</t>
  </si>
  <si>
    <t>ANTICORPO MONOCLONAL ANTI-FELV0</t>
  </si>
  <si>
    <t>ANTICORPO MONOCLONAL ANTI-FPV</t>
  </si>
  <si>
    <t>LABORATÓRIOS VENCOFARMA DO BRASIL LTDA</t>
  </si>
  <si>
    <t xml:space="preserve">DIAGNOSIS PARVO KIT PARA AVALIAÇÃO DA IMUNIDADE CONTRA O VIRUS DA PARVOVIROSE CANINA </t>
  </si>
  <si>
    <t xml:space="preserve">EMBRABRIO EMPRESA BRASILEIRA DE BIOTECNOLOGIA S.A </t>
  </si>
  <si>
    <t>EBK 930 AFTOSA KIT P/ DIAGNOSTICO DA FEBRE AFTOSA</t>
  </si>
  <si>
    <t>MICROPLACAS SENSIBILIZADAS COM A PROTEÍNA 3ABC DO VFA</t>
  </si>
  <si>
    <t>EBK970-CONFIRMATORIO AFTOSA - KIT PARA DIAGNOSTICO DE FEBRE AFTOSA</t>
  </si>
  <si>
    <t>BOVINOS, BUBALINOS, CAPRINOS, OVINOS, SUINOS</t>
  </si>
  <si>
    <t>TIRAS DE NITROCELULOSE SENSIBILIZADAS COM AS PROTEÍNAS3 ABC, 3D, 2C, 3B e 3A</t>
  </si>
  <si>
    <t xml:space="preserve">INSTITUTO DE TECNOLOGIA EM IMUNOBIOLOGICOS BIO MANGUINHOS </t>
  </si>
  <si>
    <t xml:space="preserve">EIE LEISHMANIOSE VISCERAL CANINA BIO MANGUINHOS </t>
  </si>
  <si>
    <t>PLACAS IMPREGNADAS COM ANTIGENOS DE LEISHMANIA</t>
  </si>
  <si>
    <t xml:space="preserve">ERLICHIA Ab ECO VET </t>
  </si>
  <si>
    <t>ANTICORPOS CONTRA ERLICHIA CANIS</t>
  </si>
  <si>
    <t>FASTEST CRYPTO-GIARDIA STRIP</t>
  </si>
  <si>
    <t>ANTICORPOS DO VIRUS FIP</t>
  </si>
  <si>
    <t>FIV/ FeLV ECO Vet - Ensaio imunocromatográfico para a detecção de antígenos de FeLV e anticorpos anti-FIV em amostras de sangue total, soro ou plasma de felinos.</t>
  </si>
  <si>
    <t xml:space="preserve">ABASE COMÉRCIO E REPRESENTAÇÕES LTDA </t>
  </si>
  <si>
    <t xml:space="preserve">FLOCKCHECK AL-AB KIT PARA DETECÇÃO DE ANTICORPOS CONTRA O VÍRUS DA LEUCOSE AVIÁRIA </t>
  </si>
  <si>
    <t>TRIALOGIX DIAGNOSTICO VETERINARIA LTDA</t>
  </si>
  <si>
    <t xml:space="preserve">FLOCKSCREEN - BRONQUITE FECCIOSA DAS GALINHAS (IBV) - KIT PARA DETECÇÃO DE  ANTICORPOS </t>
  </si>
  <si>
    <t>GALINHA, FRANGOS</t>
  </si>
  <si>
    <t xml:space="preserve">FLOCKSCREEN - RINOTRAQUEITE AVIARIA (ART) - KIT PARA DECÇÃO DE ANTICORPOS </t>
  </si>
  <si>
    <t xml:space="preserve">FLOCKSCREEN - SALMONELA ENTERITIDIS (SE) - KIT PARA A DETECÇÃO  DE ANTICORPOS </t>
  </si>
  <si>
    <t>FPV Ag ECO Vet - kit diagnóstco imunocromatográfico para detecção qualitativa de anticorpos de parvovirus felino em amostra de fezes de gato</t>
  </si>
  <si>
    <t xml:space="preserve">BIOSYS LTDA </t>
  </si>
  <si>
    <t>ANTICORPO MONOCLONAL ANTI-IGM E ANTI-IGG CANINO</t>
  </si>
  <si>
    <t>ANTICORPO MONOCLONAL ANTI-CCV MURINO E ANTI-CVP MURINO</t>
  </si>
  <si>
    <t>ANTICORPO MONOCLONAL ANTI-CHW MURINO</t>
  </si>
  <si>
    <t>GENBODY E. CANIS AB</t>
  </si>
  <si>
    <t>GENBODY INC</t>
  </si>
  <si>
    <t>ANTICORPO MONOCLONAL ANTI-IGM E ANTI-IGG FELINO</t>
  </si>
  <si>
    <t>ANTICORPO MONOCLONAL ANTI-FELV E FIV MURINO</t>
  </si>
  <si>
    <t>ANTICORPO MONOCLONAL ANTIGIARDIA LAMBLIA IMOBILIZADO</t>
  </si>
  <si>
    <t xml:space="preserve">BOVINOS, OVINOS, CAPRINOS </t>
  </si>
  <si>
    <t>IDEXX BRASIL LABORATÓRIOS LTDA</t>
  </si>
  <si>
    <t xml:space="preserve">HERDCHEK BVDV AB - KIT DE ELISA PARA DETECÇÃO DE ANTICORPOS CONTRA O VIRUS DA DIARREIA VIRAL BOVINOS </t>
  </si>
  <si>
    <t>HERDCHEK MPT-KIT PARA DETECÇÃO DE ANTICORPOS CONTRA MYCOBACTERIUM PARATUBERCULOSIS</t>
  </si>
  <si>
    <t>PLACAS IMPREGNADAS COM M</t>
  </si>
  <si>
    <t xml:space="preserve">ID-VET AMÉRICA LATINA LTDA </t>
  </si>
  <si>
    <t>ID SCREEN AUJESZKY Gb COMPETITION</t>
  </si>
  <si>
    <t xml:space="preserve">ID VET AMÉRICA LATINA LTDA </t>
  </si>
  <si>
    <t>NÃO CONSTA NA LICENÇA</t>
  </si>
  <si>
    <t>BOVINOS, BUBALINOS</t>
  </si>
  <si>
    <t>GALINHAS, FRANGOS</t>
  </si>
  <si>
    <t>ID SCREEN MYCOPLASMA SYNOVIAE INDIRECT</t>
  </si>
  <si>
    <t>ID Screen® FMD NSP Competition - Kit diagnóstico para detectar anticorpos específicos contra a proteína não-estrutural do Vírus da Febre Aftosa (FMD NSP) através de ELISA competitivo</t>
  </si>
  <si>
    <t>BOVINOS, OVINOS, CAPRINOS, SUÍNOS</t>
  </si>
  <si>
    <t>PROTEÍNA GB RECOMBINANTE</t>
  </si>
  <si>
    <t>MYCOPLASMA GALLISEPTICUM E SYNOVIAE</t>
  </si>
  <si>
    <t>ANTICORPOS CONTRA VÍRUS DA DOENÇA DE NEWCASTLE</t>
  </si>
  <si>
    <t>ANTICORPOS CONTRA MYCOBACTERIUM AVIUM, PARATUBERCULOSIS</t>
  </si>
  <si>
    <t>IDEXX DO BRASIL LABORATÓRIOS LTDA</t>
  </si>
  <si>
    <t>IDEX NDV KIT PARA DETECÇÃO DE ANTICORPOS CONTRA O VIRUS DA DOENÇA DE NEWCASTLE</t>
  </si>
  <si>
    <t>IDEXX AE - KIT DE TESTE DE DETECÇÃO DE ANTICORPOS CONTRA ENCEFALOMIELITE AVIÁRIA</t>
  </si>
  <si>
    <t>IDEXX AGID EIA</t>
  </si>
  <si>
    <t>IDEXX ALV AG - KIT DE TESTE PARA DETECÇÃO DE ANTIGENOS DO VIRUS DA LEUCOSE AVIÁRIA</t>
  </si>
  <si>
    <t>ANTICORPOS ANTI-P27</t>
  </si>
  <si>
    <t>IDEXX APV-KIT PARA TESTE DE ELISA PARA DETECÇÃO DE ANTICORPOS CONTRA O PNUMOVIRUS AVIARIO</t>
  </si>
  <si>
    <t xml:space="preserve">IDEXX BRUCELLOSIS MILK X2 KIT ELISA PARA A DETECÇÃO DE ANTICORPOS CONTRA BRUCELLA ABORTUS EM AMOSTRA DE  LEITE BOVINO </t>
  </si>
  <si>
    <t>IDEXX BRUCELLOSIS SERUM X2-KIT PARA TESTE DE ELISA PARA DETECÇÃO DE ANTICORPOS CONTRA BRUCELLA EM SORO E PLASMA DE BOVINOS</t>
  </si>
  <si>
    <t xml:space="preserve">RUMINANTES </t>
  </si>
  <si>
    <t>IDEXX BVDV Ag Point-of-Care - Teste para detecção de antígenos do vírus da Diarreia Viral BOVINOS.</t>
  </si>
  <si>
    <t>IDEXX BVDV AG SERUM PLUS</t>
  </si>
  <si>
    <t>ANTICORPOS ANTI-ERNS</t>
  </si>
  <si>
    <t>IDEXX  LABORATORIES INC-USA</t>
  </si>
  <si>
    <t>IDEXX BVDV P80 AB-KIT PARA DETECÇÃO DE ANTICORPOS CONTRA A PROTEÍNA P80 DO BVDV/MD/BDV</t>
  </si>
  <si>
    <t>IDEXX CAV - KIT PARA DETECÇÃO DE ANTICORPOS CONTRA O VIRUS DA ANEMIA DAS GALINHAS</t>
  </si>
  <si>
    <t>IDEXX CELISA EIA KIT PARA DETECÇAODE AÑECORPOS CONTRA O VIRUS DA ANEMIA INFECCIOSA EQUINOS CELISA</t>
  </si>
  <si>
    <t>ANTI-VAIE</t>
  </si>
  <si>
    <t>IDEXX FMD 3ABC BO-VO - KIT DE TESTE PARA DETECÇÃO DE ANTICORPOS CONTRA O VÍRUS DA FEBRE AFTOSA</t>
  </si>
  <si>
    <t>PROTEÍNA RECOMBINANTE DO VÍRUS DA FEBRE AFTOSA 3 ABC</t>
  </si>
  <si>
    <t>IDEXX FMD MULTISPECIES Ab.</t>
  </si>
  <si>
    <t>BOVINOS, CAPRINOS ,SUÍNOS, OVINOS</t>
  </si>
  <si>
    <t xml:space="preserve">PLACA IMPREGNADA COM NSP DE FMDV </t>
  </si>
  <si>
    <t>IDEXX IA - KIT DE TESTE PARA DETECÇÃO DE ANTICORPOS CONTRA VÍRUS DA INFLUENZA AVIÁRIA</t>
  </si>
  <si>
    <t>GALLUS GALLUS, MELEAGRIS SPP</t>
  </si>
  <si>
    <t>INFLUENZA AVIÁRIA, CEPA A/PERU/OREGON/1/1971 (H7N3</t>
  </si>
  <si>
    <t>IDEXX IBD</t>
  </si>
  <si>
    <t>IDEXX IBD-XR-KIT DE TESTE PARA DETECÇÃO DE ANTICORPOS CONTRA O VIRUS DA DOENÇA DE GUMBORO</t>
  </si>
  <si>
    <t>IDEXX IBR GB X3 - KIT DE TESTE DE ELISA PARA A DETECÇÃO DE ANTICORPOS CONTRA O VÍRUS DA RINOTRAQUEÍTE INFECCIOSA BOVINOS (BHV-1)</t>
  </si>
  <si>
    <t>VÍRUS DA RINOTRAQUEÍTE INFECCIOSA BOVINOS (IBR)</t>
  </si>
  <si>
    <t>IDEXX INFLUENZA A KIT PARA DETECÇÃO DE ANTICORPOS CONTRA A INFLUENZA A</t>
  </si>
  <si>
    <t>AVES, EQUINOS, SUÍNOS, CÃES, GATOS</t>
  </si>
  <si>
    <t>ANTÍGENO INFLUENZA A</t>
  </si>
  <si>
    <t>IDEXX M. BOVIS KIT PARA DETECÇÃO DE ANTICORPOS CONTRA MYCOBACTERIUM BOVIS</t>
  </si>
  <si>
    <t>ANTÍGENO DE MYCOBACTERIUM BOVIS</t>
  </si>
  <si>
    <t>IDEXX M. HYO - KIT PARA TESTE PARA DETECÇÃO DE ANTICORPOS CONTRA MYCOPLASMA HYOPNEUMONIAE</t>
  </si>
  <si>
    <t>MYCOPLASMA HYOPNEUMONIAE (ANTIGENO)</t>
  </si>
  <si>
    <t>IDEXX MG - KIT PARA TESTE PARA DETECÇÃO DE ANTICORPOS CONTRA MYCOPLASMA GALLISEPTICUM</t>
  </si>
  <si>
    <t>IDEXX MG/MS - KIT DE TESTE PARA DETECÇÃO DE ANTICORPOS CONTRA MYCOPLASMA GALLISEPTICUM/SYNOVIAE</t>
  </si>
  <si>
    <t>IDEXX MM - KIT DE TESTE PARA DETECÇÃO DE ANTICORPOS CONTRA MYCOPLASMA MELEAGRIDIS</t>
  </si>
  <si>
    <t>PERUS</t>
  </si>
  <si>
    <t>MYCOPLASMA MELEAGRIDIS</t>
  </si>
  <si>
    <t>IDEXX MS - KIT DE TESTE PARA DETECÇÃO DE ANTICORPOS CONTRA MYCOPLASMA SYNOVIAE</t>
  </si>
  <si>
    <t>GALINHA GALLUS GALLUS, PERUS</t>
  </si>
  <si>
    <t>IDEXX NEOSPORA X2 - KIT PARA DETECÇÃO DE ANTICORPOS CONTRA NEOSPORA CANINUM</t>
  </si>
  <si>
    <t>IDEXX PARATUBERCULOSIS SCREENING KIT PARA DETECÇÃO DE ANTICORPOS CONTRA MYCOBACTERIUM PARATUBERCULOSIS( F.PROC.INICIAL)</t>
  </si>
  <si>
    <t>BOVINOS, OVINOS, CAPRINOS</t>
  </si>
  <si>
    <t>PLACA IMPREGNADA COM ANTÍGENO MAP</t>
  </si>
  <si>
    <t>IDEXX PRRS OF- KIT PARA DETECÇÃO DE ANTICORPOS CONTRA A SÍNDROME REPRODUTIVA E RESPIRATÓRIA SUÍNA EM FLUÍDOS ORAIS</t>
  </si>
  <si>
    <t>VÍRUS DA SÍNDROME REPRODUTIVA E RESPIRATÓRIA SUÍNA</t>
  </si>
  <si>
    <t>IDEXX PRRS XR3 - KIT DE TESTE PARA DETECÇÃO DE ANTICORPOS CONTRA O VÍRUS DA SÍNDROME REPRODUTIVA E RESPIRATÓRIA SUÍNA</t>
  </si>
  <si>
    <t>ANTÍGENO RECOMBINANTE ORF7 DO VÍRUS DE PRRS</t>
  </si>
  <si>
    <t>IDEXX PRV/ADV GB - KITA PARA DETECÇÃO DE ANTICORPOS ANTI-GB CONTRA O VÍRUS DA PSEUDORAIVA</t>
  </si>
  <si>
    <t xml:space="preserve">VÍRUS DA DOENÇA DE AUJESZKY (PSEUDORAIVA) </t>
  </si>
  <si>
    <t>IDEXX REO - KIT DE TESTE PARA DETECÇÃO DE ANTICORPOS CONTRA REOVÍRUS AVIÁRIO</t>
  </si>
  <si>
    <t>PLACAS REVESTIDAS REO</t>
  </si>
  <si>
    <t>ANTICORPOS ROTAVIRUS-CORONAVIRUS - K99</t>
  </si>
  <si>
    <t>IDEXX SE - KIT DE TESTE PARA DETECÇÃO DE ANTICORPOS CONTRA SALMONELLA ENTERITIDIS</t>
  </si>
  <si>
    <t>CONJUGADO HRPO ANTI-SE</t>
  </si>
  <si>
    <t>FRANGOS</t>
  </si>
  <si>
    <t>IDEXX SWINE SALMONELLA KIT PARA DETECÇÃO DE ANTICORPOS CONTRA SALMONELLA EM SUÍNOS</t>
  </si>
  <si>
    <t>ANTÍGENO DE SALMONELLA</t>
  </si>
  <si>
    <t>IDEXX Toxotest - Kit para detecção de anticorpos contra Toxoplasma gondii em soro e plasma de pequenos ruminantes.</t>
  </si>
  <si>
    <t xml:space="preserve">PEQUENOS RUMINANTES </t>
  </si>
  <si>
    <t xml:space="preserve">EROIMMUN BRASIL IMPORTAÇÃO E DISTRIBUIÇÃO LTDA </t>
  </si>
  <si>
    <t>IF: Mosaico de monitoração viral em camundongos</t>
  </si>
  <si>
    <t>CAMUNDONGOS</t>
  </si>
  <si>
    <t>CONJUGADO ENZIMÁTICO IGG ANTI-CAMUNDONGO</t>
  </si>
  <si>
    <t xml:space="preserve">EUROIMMUIN BRASIL MEDICINA DIAGNÓSTICA LTDA </t>
  </si>
  <si>
    <t>IF_Anti-Toxoplasma-Cachorro IgG</t>
  </si>
  <si>
    <t>CONJUGADO ENZIMÁTICO IGG ANTI-CACHORRO</t>
  </si>
  <si>
    <t>IMMUNOCOMB BOVINE Neospora caninum - Kit de teste para detecção de Anticorpos IgG de Neospora caninum no soro ou leite</t>
  </si>
  <si>
    <t>IMMUNOCOMB FCOV (FIP0 - KIT DE TESTE PARA DETECÇÃO DE ANTICORPOS IGG ANTI-CORONAVÍRUS FELINO</t>
  </si>
  <si>
    <t>ANTÍGENO INATIVADO DE CORONAVIRUS-1 FELINO</t>
  </si>
  <si>
    <t xml:space="preserve">IMMUNOCOMB FELINE TOXOPLASMA &amp;CHLAMYDOPHILA ANTIBODY TEST - KIT DE TESTE PARA DETECÇÃO DE ANTICORPOS IgG DE TOXOPLASMA GONGI E CHYDOPHILA FELINA </t>
  </si>
  <si>
    <t>IMMUNOCOMB PARVO E DISTEMPER IgG - KIT DE TESTE PARA DETECÇÃO DE ANTICORPOS IgG DE PARVOVIROSE E CINOMOSE CANINA</t>
  </si>
  <si>
    <t>IMUNODOT - DESENVOLVIMENTO, INDÚSTRIA E COMÉRCIO DE IMUNÓGENOS E PRODUTOS DE DIAGÓSTICOS VETERINÁRIOS LTDA</t>
  </si>
  <si>
    <t>Imunoteste - Babesia (ELISA) - Canino - Kit para diagnóstico in vitro de Babesiose Canina por Ensaio Imunoenzimático Indireto (ELISA-teste)</t>
  </si>
  <si>
    <t>IMUNOTESTE - EHRLICHIA (RIFI) KIT PARA DIAGNÓSTICO IN VITRO DE EHRLICHIA CANIS POR IMUNOFLUORESCÊNCIA INDIRETA</t>
  </si>
  <si>
    <t>ANTÍGENO DE EHRLICHIA CANIS</t>
  </si>
  <si>
    <t>IMUNOTESTE - NEOSPORA (RIFI) KIT PARA DIAGNÓSTICO IN VITRO DE NEOSPOROSE CANINA POR IMUNOFLUORESCÊNCIA INDIRETA</t>
  </si>
  <si>
    <t>ANTIGÊNICO DE TOXOPLASMA GONDII</t>
  </si>
  <si>
    <t>IMUNOTESTE NEOSPORA (ELISA) BOVINO</t>
  </si>
  <si>
    <t>ANTIGÊNICO DE NEOSPORA CANINUM</t>
  </si>
  <si>
    <t>IMUNOTESTE-LEISHMANIA(RIFI)</t>
  </si>
  <si>
    <t>IMUNOTESTE-TOXOPLASMA(RIFI)-KIT PARA DIAGNOSTICO IN-VITRO DE TOXOPLASMA GONDI POR IMUNOFLUORESCENCIA INDIRETA</t>
  </si>
  <si>
    <t>MEDMIX BIOENGENHARIA LTDA</t>
  </si>
  <si>
    <t>KALAZAR DETECT RAPID TEST DIAGNÓSTICO SOROLÓGICO DE LEISHMANIOSE VISCERAL CANINA</t>
  </si>
  <si>
    <t>ANTÍGENO RECOMBINANTE RK39 DE L. DONOVANI</t>
  </si>
  <si>
    <t>BIOGENE INDUSTRIA E COMECIO LTDA-PE</t>
  </si>
  <si>
    <t>KIT DE IMUNOFLOURESCÊNCIA INDIRETA - RIFI para diagnóstico da leishmaniose visceral canina</t>
  </si>
  <si>
    <t>CULTIVO DE LEISHMANIA CHAGASI</t>
  </si>
  <si>
    <t>BIO BRASIL COMÉRCIO DE PRODUTOS VETERINÁRIOS LTDA</t>
  </si>
  <si>
    <t>KIT DE TESTE PARA DETECÇÃO DE ANTÍGENO DA DIROFILARIA IMMITIS,ANTICORPOS CONTRA BORRELIA BUGDORFERI E CONTRA EHRLICHIA CANIS-SNAPP-3DX</t>
  </si>
  <si>
    <t>CONJUGADO HRPO ANTI HTW/B</t>
  </si>
  <si>
    <t>BIOVETECH IND E COM . DE PRODUTOS BIOTECNOLÓGICOS LTDA</t>
  </si>
  <si>
    <t>Kit diagnóstico - AIE ELISAi</t>
  </si>
  <si>
    <t>ABASE COMERCIO E REPRESENTAÇOES LTDA</t>
  </si>
  <si>
    <r>
      <t xml:space="preserve">KIT ELISA AE KIT ELISA PARA DETECÇÃO DE ANTICORPOS CONTRA O VÍRUS DA ENCEFALOMIELITE AVIÁRIA (AE) </t>
    </r>
    <r>
      <rPr>
        <b/>
        <sz val="10"/>
        <rFont val="Calibri"/>
        <family val="1"/>
        <scheme val="minor"/>
      </rPr>
      <t>( F.PROC.INICIAL)</t>
    </r>
  </si>
  <si>
    <t>ANTÍGENO DE AE INATIVADO</t>
  </si>
  <si>
    <t>KIT ELISA AI MULT - PARA DETECÇÃO DE ANTICORPOS CONTRA O VIRUS DA INFLUENZA TIPO A EM MULTIPLAS ESPECIES</t>
  </si>
  <si>
    <t>GALINHAS, PATOS, SUÍNOS</t>
  </si>
  <si>
    <t>PLACAS DE MICROTITULAÇÃO COM 96 ORIFÍCIOS IMPREGNADOS COM ANTÍGENO DE INFLUENZA A INATIVADO</t>
  </si>
  <si>
    <t>KIT ELISA AI -PARA DETECÇÃO DE ANTICORPOS CONTRA O VIRUSA DA INFLUENZA AVIARIA (AI)</t>
  </si>
  <si>
    <t>PLACAS DE MICROTITULAÇÃO COM 96 ORIFÍCIOS IMPREGNADOS DE AI INATIVADO</t>
  </si>
  <si>
    <t>KIT ELISA ART KIT ELISA PARA DETECÇÃO DE ANTICORPOS CONTRA O VIRUS DA RINOTRAQUEITE AVIARIA ART EM SORO DE GALINHAS</t>
  </si>
  <si>
    <t>ANTÍGENO DE ART INATIVADO</t>
  </si>
  <si>
    <t>KIT ELISA CAV -  KIT ELISA PARA DETECÇÃO DE ANTICORPOS CONTRA O VÍRUS DA ANEMIA DE GALINHAS (CAV)</t>
  </si>
  <si>
    <t>ANTÍGENO DE CAV INATIVADO</t>
  </si>
  <si>
    <t>ABASE COMÉRCIO E REPRESENTAÇÃO LTDA</t>
  </si>
  <si>
    <t>KIT ELISA DNV - KIT ELISA PARA DETECÇÃO DE ANTICORPOS CONTRA O VIRUS DA DOENÇA DE NEWCASTLE EM SORO DE GALINHAS</t>
  </si>
  <si>
    <t>ANTÍGENO DE NDV INATIVADO</t>
  </si>
  <si>
    <r>
      <t xml:space="preserve">KIT ELISA EDS - KIT ELISA PARA DETECÇÃO DE ANTICORPOS CONTRA O VÍRUS CAUSADOR DA SÍNDROME DA QUEDA DE POSTURA (EDS) </t>
    </r>
    <r>
      <rPr>
        <b/>
        <sz val="10"/>
        <rFont val="Calibri"/>
        <family val="1"/>
        <scheme val="minor"/>
      </rPr>
      <t>( F. PROC. INICIAL)</t>
    </r>
  </si>
  <si>
    <t>ANTÍGENO EDS INATIVADO</t>
  </si>
  <si>
    <r>
      <t xml:space="preserve">KIT ELISA IBV - KIT ELISA PARA DETECÇÃO DE ANTICORPOS CONTRA O VÍRUS DE BRONQUITE INFECCIOSA (IBV) EM SORO DE GALINHAS </t>
    </r>
    <r>
      <rPr>
        <b/>
        <sz val="10"/>
        <rFont val="Calibri"/>
        <family val="1"/>
        <scheme val="minor"/>
      </rPr>
      <t>( F. PROC. INICIAL)</t>
    </r>
  </si>
  <si>
    <t>ANTÍGENO DE IBV INATIVADO</t>
  </si>
  <si>
    <t>KIT ELISA ILT- PARA DETECÇÃO DE ANTICORPOS CONTRA O S VIRUS DA LARINGOTRAQUEÍTE INFECCIOSA (ILT)</t>
  </si>
  <si>
    <t>ANTÍGENO DE ILT INATIVADO</t>
  </si>
  <si>
    <r>
      <t xml:space="preserve">KIT ELISA MM KIT ELISA PARA DETECÇÃO DE ANTICORPOS CONTRA MYCOPLASMA MELEAGRIDIS (MM) EM SORO DE PERUS </t>
    </r>
    <r>
      <rPr>
        <b/>
        <sz val="10"/>
        <rFont val="Calibri"/>
        <family val="1"/>
        <scheme val="minor"/>
      </rPr>
      <t>( F.PROC.INICIAL)</t>
    </r>
  </si>
  <si>
    <t>ANTÍGENO MM INATIVADO</t>
  </si>
  <si>
    <t>KIT ELISA MS - KIT ELISA PARA DETECÇÃO DE ANTICORPOS CONTRA MYCOPLASMA SYNOVIAE (Ms) EM SORO DE GALINHAS</t>
  </si>
  <si>
    <t>ANTÍGENO DE MS INATIVADO</t>
  </si>
  <si>
    <t>AVES (GALLUS DOMESTICUS)</t>
  </si>
  <si>
    <t>KIT ELISA PARA DETECÇÃO ANTICORPOS CONTRA O ADENOVIRUS ALIARIO GRUPO 1</t>
  </si>
  <si>
    <t>GALILEO BIOTECNOLOGIA S/A</t>
  </si>
  <si>
    <t>KIT ELISA PARA DETECÇÃO DE ANTICORPOS ANTI-MYCOPLASMA SYNOVIAE</t>
  </si>
  <si>
    <t>SORO DE GALINHAS</t>
  </si>
  <si>
    <t>KIT ELISA PARA DETECÇÃO DE ANTICORPOS ANTI-SALMONELLA ENTERITIDIS</t>
  </si>
  <si>
    <t>ABASE COMERCIO E REPRESENTAÇÕES LTDA</t>
  </si>
  <si>
    <t>KIT ELISA PARA DETECÇÃO DE ANTICORPOS CONTRA O MYCOPLASMA HYOPNEUMONIAE (MHYO)( F.PROC.INICIAL)</t>
  </si>
  <si>
    <t>KIT ELISA PARA DETECÇÃO DE ANTÍGENO P27 DE LEUCOSE AVIÁRIA</t>
  </si>
  <si>
    <t>ANTICORPO ANTI-P27 INATIVADO</t>
  </si>
  <si>
    <t>KIT ELISA PCV PARA DETECÇÃO DE ANTICORPOS CONTRA O CIRCOVIRUS SUINO TIPO 2 (PCV-2)( F.PROC.INICIAL)</t>
  </si>
  <si>
    <t>ANTICORPO MONOCLONAL ANTI-G1 (MAB1)</t>
  </si>
  <si>
    <t>KIT ELISA PRVg1 KIT ELISA PARA DETECÇÃO DE ANTICORPOS CONTRA O VÍRUS DA DOENÇA DE AUJESZKY( F.PROC.INICIAL)</t>
  </si>
  <si>
    <t xml:space="preserve">KIT ELISA REO - KIT ELISA PARA DETECÇÃO DE ANTICORPOS CONTRA O REOVIRUS </t>
  </si>
  <si>
    <t>ANTÍGENO DE REOVIRUS INATIVADO</t>
  </si>
  <si>
    <t>BIOCHECK,INC. REINO UNIDO</t>
  </si>
  <si>
    <t>KIT ELISA REV - PARA DETECÇÃO DE ANTICORPOS CONTRA O VIRUS DA RETICULOENDOTELIOSE (REV)</t>
  </si>
  <si>
    <t>PLACAS DE MICROTITULAÇÃO COM 96 ORIFICIOS IMPREGNADOS COM ANTÍGENO DE REV INATIVADO</t>
  </si>
  <si>
    <t>KIT ELISA SE - KIT ELISA PARA DETECÇÃO DE ANTICORPOS CONTRA SALNOMELLA GRUPO D (SALMONELLA ENTERITIDIS)</t>
  </si>
  <si>
    <t>ANTÍGENO DE SALMONELLA ENTERITIDIS INATIVADO</t>
  </si>
  <si>
    <t>KIT PARA DETECÇÃO DE ANTI CONTRA O VÍRUS DA RETICULOENDOTELIOSE FLOCKCHEK-VER</t>
  </si>
  <si>
    <t>CONJUGADO HRPO ANTI-GALINHA</t>
  </si>
  <si>
    <t>KIT PARA DETECÇÃO DE ANTICORPOS DO SUBGRUPO J CONTRA O VIRUS DA LEUCOSE AVIÁRIA - FLOCKCHEK VLA - J</t>
  </si>
  <si>
    <t xml:space="preserve">BIOVETCH INDUSTRIA E COMERCIO DE PRODUTOS BIOTECNOLOGICOS LTDA </t>
  </si>
  <si>
    <t xml:space="preserve">KIT PARA DIAGNOSTICO DE MAEDI - VISGA (IDGA) </t>
  </si>
  <si>
    <t xml:space="preserve">OVINOS  </t>
  </si>
  <si>
    <t>KIT PARA DIAGNOSTICO DO CALAZAR CANINO ELISA S7</t>
  </si>
  <si>
    <t>PROTEÍNA HSP 70 DE LEISHAMANIACHAGASI</t>
  </si>
  <si>
    <t>OUROFINO SAÚDE ANIMAL LTDA</t>
  </si>
  <si>
    <t>KIT TESTE PARA DIAGNÓSTICO DE ANEMIA INFECCIOSA EQUINOS PELO MÉTODO DE IMUNODIFUSÃO EM GEL DE ÁGAR</t>
  </si>
  <si>
    <t>CELLABS PTY LIMITED-AUSTRALIA</t>
  </si>
  <si>
    <t>KL 5 IFAT SOROLOGIA DE LEISHMANIA CANINA IGG</t>
  </si>
  <si>
    <t>KL4 LEISHMANIA CANINA IGG CELISA</t>
  </si>
  <si>
    <t>Leishmania Ab ECO Vet - Ensaio imunocromatográfico para a detecção de anticorpos de Leishmania infantum e Leishmania chagasi em amostras de sangue total, soro ou plasma de cães</t>
  </si>
  <si>
    <t>BOVINOS, PEQUENOS RUMINANTES, SUÍNOS</t>
  </si>
  <si>
    <t>DIAGNÓSTIKA COMÉRCIO E IMPORTAÇÃO DE PRODUTOS VETERINÁRIOS</t>
  </si>
  <si>
    <t>PRIO CHECK CSFV-2.0 - ELISA PARA DETECÇÃO DE ANTICORPOS CONTRA O VÍRUS DA PESTE SUÍNA CLÁSSICA</t>
  </si>
  <si>
    <t>BACULOVÍRUS RECOMBINANTE E 2</t>
  </si>
  <si>
    <t>LIFE TECHNOGIES BRASIL COMÉRCIO E INDÚSTRIA DE PRODUTOS LTDA</t>
  </si>
  <si>
    <t>PRIO CHECK FMDV-NS - KIT ELISA PARA DETECÇÃO DE ANTICORPOS CONTRA A PROTEÍNA NÃO ESTRUTURAL DO VÍRUS DA FEBRE AFTOSA</t>
  </si>
  <si>
    <t>PROTEÍNA 3 ABC DO VÍRUS DA FEBRE AFTOSA EXPRESSA EM SISTEMA BACULOVÍRUS</t>
  </si>
  <si>
    <t>PRIO CHECK PRV GB - ELISA PARA DETECÇÃO INVITRO DE ANTICORPOS CONTRA O VÍRUS DA DOENÇA DE AUJESZKY (PSEUDORAIVA) EM SOROS DE SUÍNO</t>
  </si>
  <si>
    <t>PRRS ELISA - KIT DE ELISA PARA DETECÇÃO DE ANTICORPOS CONTRA O VIRUS DA SÍNDROME RESPIRATÓRIA E REPRODUTIVA EM SORO DE SUÍNOS - PRRS</t>
  </si>
  <si>
    <t xml:space="preserve">PLACAS DE MICROTITULAÇÃO COM 96 ORIFICIOS IMPREGNADOS NAS COLUNAS ÍMPARES (DE 1 A 11) COM ANTÍGENO DE PRRS INATIVADO </t>
  </si>
  <si>
    <t xml:space="preserve">MERCK SHARP &amp; DOHME SAÚDE ANIMAL LTDA </t>
  </si>
  <si>
    <t>RAINBOW TEST 4 - Teste diagnóstico de diarreia neonatal</t>
  </si>
  <si>
    <t>Anticorpos monoclonais Rotavírus RO10F2 e Coronavírus COR8</t>
  </si>
  <si>
    <t xml:space="preserve">HEMAGEN DIAGNOSTICOS COMERCIO IMPORTAÇÃO E EXPORTAÇÃO </t>
  </si>
  <si>
    <t>RIGHT CHOICE  FELV AG TESTE RAPIDO TESTE DE IMUNOESAIE CROMATOGRAFICO PARA DETECÇÃO QUALITATIVA DO VIRUS DA LEUCEMIA FELINA (FELV)</t>
  </si>
  <si>
    <t>RIGHT CHOISE DIROFILARIA AG TESTE RAPIDO TESTE DE IMUNOESAIE CROMATOGRAFICO PARA DETECÇÃO QUALITATIVA  DE CINOMOSE CANINA</t>
  </si>
  <si>
    <t xml:space="preserve">RIGHT CHOISE DIROFILARIA AG TESTE RAPIDO TESTE DE IMUNOESAIE CROMATOGRAFICO PARA DETECÇÃO QUALITATIVA  DO CORONAVIRUS CANINO </t>
  </si>
  <si>
    <t>ANTICORPO DE CAMUNDOGO CONTRA  CORONAVIRUS CANINO</t>
  </si>
  <si>
    <t xml:space="preserve">RIGHT CHOISE DIROFILARIA AG TESTE RAPIDO TESTE DE IMUNOESAIE CROMATOGRAFICO PARA DETECÇÃO QUALITATIVA DA DIROFILARIA IMMITS </t>
  </si>
  <si>
    <t>ANTICORPO DE CAMUNDONGO CONTRA DIROFILARIA IMMITS CANINO</t>
  </si>
  <si>
    <t xml:space="preserve">RIGHT CHOISE PARVOVIRUS CANINO AB TESTE RAPIDO TESTE DE IMUNOESAIE CROMATOGRAFICO PARA DETECÇÃO QUALITATIVA  DE ANTICORPOS CONTRA PARAVIROSE  CANINA </t>
  </si>
  <si>
    <t>ANTICORPO DE CAMUNDONGO ANTI-PARVOVIRUS</t>
  </si>
  <si>
    <t xml:space="preserve">RIGHT CHOISE PARVOVIRUS CANINO AG TESTE RAPIDO TESTE DE IMUNOESAIE CROMATOGRAFICO PARA DETECÇÃO QUALITATIVA  DE ANTICORPOS CONTRA PARAVIROSE  CANINA </t>
  </si>
  <si>
    <t xml:space="preserve">RIGHT CHOISE ROTAVIRUS AG TESTE RAPIDO  PARA DETECÇÃO DO ROTAVIRUS  DO TIPO A </t>
  </si>
  <si>
    <t>CÃES, BOVINOS, SUÍNOS</t>
  </si>
  <si>
    <t>ANTICORPO DE COELHO ANTIROTAVIRUS</t>
  </si>
  <si>
    <t xml:space="preserve">HERMES COMERCIO IMPORTAÇÃO DE PRODUTOS VETERINARIOS LTDA </t>
  </si>
  <si>
    <t>RIGHT CHOSE-CINOMOSE CANINA AB TESTE RÁPIDO-TESTE DE IMUNOENSAIO CROMATOGRÁFICO PARA A DETECÇÃO QUANTITATIVA DO ANTICORPO CONTRA O VIRUS DA CINOMOSE CANINA</t>
  </si>
  <si>
    <t xml:space="preserve">ANTICORPO DE CABRA  ANTI IgC </t>
  </si>
  <si>
    <t>SENSPERT - E. CANIS AB TEST KIT</t>
  </si>
  <si>
    <t>ANTÍGENO RECOMBINANTE DE E.CANIS</t>
  </si>
  <si>
    <t>SENSPERT CINOMOSE - KIT PARA DETECÇÃ DE VÍRUS CONTRA A CINOMOSE</t>
  </si>
  <si>
    <t>ANTICORPO MONOCLONAL ANTI VÍRUS DA CINOMOSE CONJUGADO COM OURO</t>
  </si>
  <si>
    <t>SENSPERT- FELV AG/FIV AB TEST KIT</t>
  </si>
  <si>
    <t>FELV, ANTÍGENO RECOMBINANTE FIV</t>
  </si>
  <si>
    <t>SENSPERT- LEISHMANIA TEST KIT</t>
  </si>
  <si>
    <t>ANTÍGENO RECOMBINANTE DE LEISHMANIA SPP</t>
  </si>
  <si>
    <t>SENSPERT PARVOVIROSE - KIT PARA DETECÇÃ DO PARVOVÍRUS CANINO</t>
  </si>
  <si>
    <t>ANTICORPO MONOCLONAL ANTI VÍRUS PARVOVÍRUS CONJUGADO COM OURO</t>
  </si>
  <si>
    <t>SENSPERT ™ ANAPLASMA AB/E. CANIS AB TEST KIT</t>
  </si>
  <si>
    <t>ANTÍGENO RECOMBINANTE DE ANAPLASMA E ANTÍGENO RECOMBINANTE DE E. CANIS</t>
  </si>
  <si>
    <t>SENSPERT ™ GIARDIA TEST KIT</t>
  </si>
  <si>
    <t xml:space="preserve">ANTICORPO MONOCLONAL ANTI-GIARDIA-CONJUGADO </t>
  </si>
  <si>
    <t>SNAP 4 DX CANINO - KIT DE TESTE PARA DETECÇÃO DE ANTÍGENO DA DIROFILIARIA IMMITS E ANTICORPOS CONTRA ANAPLAMA PHAGOCYTOPHILUM, BORRELIA BURG</t>
  </si>
  <si>
    <t>ANTICORPO ANTI DIROFILARIA IMMITS E ANTIGENO DE ANAPLASMA PHAGOCYTOPHILUM, BORRELIA BURGDORFERI E ERLICHIA CANIS</t>
  </si>
  <si>
    <t>IDEXX LABORATORIES INC-MAINE/EUA</t>
  </si>
  <si>
    <r>
      <t xml:space="preserve">SNAP 4 DX CANINO - KIT DE TESTE PARA DETECÇÃO DE ANTÍGENO DA DIROFILIARIA IMMITS E ANTICORPOS CONTRA ANAPLAMA PHAGOCYTOPHILUM, BORRELIA BURG </t>
    </r>
    <r>
      <rPr>
        <b/>
        <sz val="10"/>
        <rFont val="Calibri"/>
        <family val="1"/>
        <scheme val="minor"/>
      </rPr>
      <t>(F. PROC.INICIAL)</t>
    </r>
  </si>
  <si>
    <t>ANTICORPOS ANTI DIROFILARIA IMMITIS, ATÍGENOS PEPTÍDICOS DE ANAPLASMA PHAGOCYTOPHILUM, BORRELIA BURGDORFERI E EHRLICHIA EWINGII E ERLICHIA CANIS</t>
  </si>
  <si>
    <t>SNAP GIARDIA - KIT TESTE PARA DETECÇÃO DO ANTÍGENO DA GIÁRDIA</t>
  </si>
  <si>
    <t>ANTICORPO ANTI-GIÁRDIA</t>
  </si>
  <si>
    <t>SNAP LEISHMANIA KIT DE TESTE PARA DETECÇÃO DE ANTICORPOS CONTRA A LEISHMANIA CANINA</t>
  </si>
  <si>
    <t>CONJUGADO ANTI-LEISHMANIA: HRPO</t>
  </si>
  <si>
    <t>SNAP Lepto - Kit para detecção de anticorpos contra Leptospira canina.</t>
  </si>
  <si>
    <t>SNAP PARVO - KIT DE TESTE PARA A DETECÇÃO DO ANTÍGENO DA PARVOVIROSE CANINA</t>
  </si>
  <si>
    <t>ANTICORPOS ANTI-PARVOVIRUS</t>
  </si>
  <si>
    <t>AMMCO PHARMA SAUDE ANIMAL LTDA</t>
  </si>
  <si>
    <t xml:space="preserve">TESTE PROFLOCK PARA BRONQUITE INFECCIOSA </t>
  </si>
  <si>
    <t>Toxo IgG/IgM ECO Vet - Ensaio imunocromatográfico para a detecção de anticorpo anti-Toxo IgG e anti-Toxo IgM  em sangue total, soro ou plasma de felinos</t>
  </si>
  <si>
    <t xml:space="preserve">INTITUTO DE TECNOLOGIA EM IMUNOBIOLÓGICOS/BIO-MANGUINHOS -UNIDADE TÉCNICA DA FUNDAÇÃO OSWALDO CRUZ/FIOCRUZ/MS - RIO DE JANEIRO </t>
  </si>
  <si>
    <t>TR DPP LEISHMANIOSE VISCERAL CANINA - BIO - MANGUINHOS TESTE RÁPIDO QUALITATIVO PARA DETECÇÃO DE ANTICORPOS DE ÇÃO PARA LEISHMANIA</t>
  </si>
  <si>
    <t xml:space="preserve">SUPORTE DPP CONTENDO PROTÉINAS RECOMBINANTES K28 DE LESSHMANIA </t>
  </si>
  <si>
    <t>UNIKA KIT DIAGNOSTICO MORMO ELISAI</t>
  </si>
  <si>
    <t>ANTÍGENO INATIVADO DE BURKHOLDERIA MALLEI</t>
  </si>
  <si>
    <t>VACCICHECK PARVOVIROSE, CINOMOSE &amp; HEPATITE IGG - KIT DE TESTE PARA DETERMINAÇÃO DE ANTICORPO IGG</t>
  </si>
  <si>
    <t>ANTÍGENO ATIVADO DE PARVOVIRUS CANINO, ANTÍGENO INATIVADO DO VIRUS DA CINOMOSE, ANTÍGENO INATIVADO DE ADENOVIRUS CANINO PARA DETECÇÃO DE HEPATITE INFECCIOSA CANINA</t>
  </si>
  <si>
    <t>TECSA LABORATORIO LTDA</t>
  </si>
  <si>
    <t>VETCHECK  Kit Diagnóstico Cinomose+Adenovirus Canino</t>
  </si>
  <si>
    <t>Anticorpo monoclonal anti-CDV conjugado com ouro coloidal</t>
  </si>
  <si>
    <t>VETCHECK  Kit Diagnóstico Parvovirus+Coronavirus Canino</t>
  </si>
  <si>
    <t>Anticorpos monoclonais anti-CPV conjugados com ouro coloidal</t>
  </si>
  <si>
    <t>VETCHECK  Kit Diagnóstico FIV-Fel V</t>
  </si>
  <si>
    <t>Proteína A conjugada com ouro coloidal</t>
  </si>
  <si>
    <t>VETCHECK Kit Diagnóstico Dirofilariose</t>
  </si>
  <si>
    <t>Anticorpo policlonal de coelho an􀆟-Dirofilaria immi</t>
  </si>
  <si>
    <t>VETCHECK Kit Diagnóstico Erlichia</t>
  </si>
  <si>
    <t>Proteína A conjugada com com ouro coloidal</t>
  </si>
  <si>
    <t>VETCHECK Kit Diagnóstico Leishmaniose Canina </t>
  </si>
  <si>
    <r>
      <t>Antígeno recombinante de </t>
    </r>
    <r>
      <rPr>
        <i/>
        <sz val="12"/>
        <rFont val="Calibri"/>
        <family val="2"/>
        <scheme val="minor"/>
      </rPr>
      <t>Leishmania infantum </t>
    </r>
    <r>
      <rPr>
        <sz val="12"/>
        <rFont val="Calibri"/>
        <family val="2"/>
        <scheme val="minor"/>
      </rPr>
      <t>conjugado com ouro coloidal</t>
    </r>
  </si>
  <si>
    <t>ANTICORPO POR IGM DE CÃO</t>
  </si>
  <si>
    <t>VETLISA ERLIQUIOSE IgG</t>
  </si>
  <si>
    <t xml:space="preserve">VETLISA FeLv Ag
</t>
  </si>
  <si>
    <t>ANTICORPO MONOCLONAL ANTIVIRUS DA LEUCEMIA VIRAL FELINA (FELV)</t>
  </si>
  <si>
    <t xml:space="preserve">VETLISA FIV Ac
</t>
  </si>
  <si>
    <t>ANTICORPOS IGG CONTRA O VIRUS DA LEUCOSE ENZOÓTICA BOVINOS</t>
  </si>
  <si>
    <t>ANTICORPO MONOCLONAL ANTI-IGM DE CÃO</t>
  </si>
  <si>
    <t>PROCESSOS REGENERATIVOS</t>
  </si>
  <si>
    <t xml:space="preserve">BIO CELL TERAPIA CELULAR LTDA </t>
  </si>
  <si>
    <t>BIOCELL 04</t>
  </si>
  <si>
    <t>CÉLULAS TRONCO MESENQUIMAIS HALÓGENAS DE CÃO</t>
  </si>
  <si>
    <t>BIOCELL 05</t>
  </si>
  <si>
    <t>CÉLULAS TRONCO MESENQUIMAIS HALÓGENAS DE GATO</t>
  </si>
  <si>
    <t>BIOCELL 06</t>
  </si>
  <si>
    <t>CÉLULAS TRONCO MESENQUIMAIS HALÓGENOS DERIVADOS DE TECIDO ADIPOSO DE EQUINO</t>
  </si>
  <si>
    <t>OMICS BIOTECNOLOGIA ANIMAL LTDA</t>
  </si>
  <si>
    <t>CANIS THERAPY (CTMO-01)</t>
  </si>
  <si>
    <t xml:space="preserve">REGENERA MEDICINA VETERINÁRIA AVANÇADA LTDA </t>
  </si>
  <si>
    <t>EQUISTEM</t>
  </si>
  <si>
    <t>CÉLULAS TRONCOS MESENQUIMAIS EQUINOSS</t>
  </si>
  <si>
    <t>SORO</t>
  </si>
  <si>
    <t xml:space="preserve">BUTULIN CD LIOFILIZADO SORO CONTRA O BUTULISMO </t>
  </si>
  <si>
    <t>ANIMAIS DOMÉSTICOS</t>
  </si>
  <si>
    <t xml:space="preserve">IMUNOGLOBULINAS ESPECIFICAS DO CLOSTRIDIUM BOTULINUM TIPO C </t>
  </si>
  <si>
    <t>UNIÃO QUÍMICA FARMACÊUTICA NACIONAL S/A</t>
  </si>
  <si>
    <t>COLIMUNE ORAL ANTICORPOS POLICLONAIS CONTRA E.COLI</t>
  </si>
  <si>
    <t>ANTICORPOS POLICLONAIS PRODUZIDOS EM RESPOTA A INOCULAÇÃO DOS SOROTIPOS 09;K30;K99;09;35;K35;09K85;K99 E 0101;K99</t>
  </si>
  <si>
    <t>LEMA BIOLOGIC DO BRASIL LTDA</t>
  </si>
  <si>
    <t>ENTERO-GLOBULIN SORO CONTRA A CORONAVIROSE E PARVOVIROSE CANINA</t>
  </si>
  <si>
    <t>FRAÇÃO CORONAVIROSE E PARVOVIROSE</t>
  </si>
  <si>
    <t>HERTAPE SAÚDE ANIMAL S.A</t>
  </si>
  <si>
    <t>IMONOSORO ANTIOFÍDICO (SORO ANTIFÍDICO POLIVALENTE LIUOFILIZADO)</t>
  </si>
  <si>
    <t xml:space="preserve">CLORETO DE SÓDIO </t>
  </si>
  <si>
    <t>SORO ANTIOFÍDICO POLIVALENTE LIOFILIZADO</t>
  </si>
  <si>
    <t>VENENO DE BOTHROPS JARARACA DE CROTALUS DURISSUS TERRIFICUS</t>
  </si>
  <si>
    <t xml:space="preserve">SORO ANTI-TETÂNICO 5.000 U.I </t>
  </si>
  <si>
    <t>IMUNOGLOBOLINA ANTITETÂNICA</t>
  </si>
  <si>
    <t>SORO ANTITETÂNICO LIOFILIZADO</t>
  </si>
  <si>
    <t>IMUNOGLOBOLINA ANTI-C. TETANI</t>
  </si>
  <si>
    <t xml:space="preserve">LABORATÓRIOS VENCOFRAMA DO BRASIL LTDA </t>
  </si>
  <si>
    <t xml:space="preserve">SORO ANTITETÂNICO VETERINARIO VENCOFARMA </t>
  </si>
  <si>
    <t>TOXINA E TOXOIDE TETÂNICA</t>
  </si>
  <si>
    <t>SOROGLOBULIN - SORO CONTRA A CINOMOSE</t>
  </si>
  <si>
    <t>IMUNOGLOBULINAS PURIFICADAS</t>
  </si>
  <si>
    <t>SOROGLOBULIN MAXSORO CONTRA O VIRUSDA CINOMOSE, CORONAVIROSE, PARVOVIROSE CANINA</t>
  </si>
  <si>
    <t>IMUNOGLOBULINAS CONTRA VIRUS DA CINOMOSE, CORONAVIROSE CANINA E PARVOVIROSE CANINA</t>
  </si>
  <si>
    <t>VENCOSAT - SORO ANTITETANICO LIOFILIZADO VENCOFARMA</t>
  </si>
  <si>
    <t>SUSPENSÃO DE MYCOPLASMA HYOPNEUMONIAE</t>
  </si>
  <si>
    <t>VACINA</t>
  </si>
  <si>
    <t>HUVEFARMA DO BRASIL</t>
  </si>
  <si>
    <t>ADVENT II VACINA VIVA CONTRA A COCCIDIOSE</t>
  </si>
  <si>
    <t>GALINHAS (GALLUS GALLUS)</t>
  </si>
  <si>
    <t>SUSPENSÃO DE OOCISTOS ESPORULADOS DE EIMERIA ACERVULINA, E. MAXIMA E E. TENELLA</t>
  </si>
  <si>
    <t>AFTOBOV OLEOSA - VACINA BIVALENTE CONTRA FEBE AFTOSA</t>
  </si>
  <si>
    <t>CEPA O1 CAMPOS BR/58 BHK-3, CEPA A24 CRUZEIRO BR1/55 BHK-3, CEPA C3 INDAIAL BR/174 BHK-3</t>
  </si>
  <si>
    <t>BIOGENESIS BAGÓ SAÚDE ANIMAL LTDA</t>
  </si>
  <si>
    <t>AFTOGEN ÓLEO - VACINA INATIVADA TRIVALENTE CONTRA A FEBRE AFTOSA</t>
  </si>
  <si>
    <t>VÍRUS INATIVADO DA FEBRE AFTOSA, CEPAS O1 CAMPOS, A24 CRUZEIRO E C3 INDAIAL</t>
  </si>
  <si>
    <t>AFTOVACIN OLEOSA - VACINA CONTRA A FEBRE AFTOSA</t>
  </si>
  <si>
    <t>SUSPENSÕES DE ANTÍGENO DE FEBRE AFTOSA 01 CAMPOS, A24 CRUZEIRO, C3 INDAIAL INATIVADAS COM BEI, PURIFICADAS CONCENTRADAS E TAMPONAS INCLUÍDAS DE INDICADOR DE PH VERMELHO FENOL</t>
  </si>
  <si>
    <t>ANABORTINA BOVINOS B-19</t>
  </si>
  <si>
    <t>SUSPENSÃO CONTENDO AMOSTRA VIVA DE BRUCELLA ABORTUS, CEPA B-19</t>
  </si>
  <si>
    <t>LEIVAS LEITE S/A INDÚSTRIAS QUÍMICAS E BIOLÓGICAS</t>
  </si>
  <si>
    <t>ANATOXINA TETÂNICA LEIVAS LEITE</t>
  </si>
  <si>
    <t>TOXINA TETÂNICA OBTIDA DE AMOSTRA B 89 DE CLOSTRIDIUM TETANI</t>
  </si>
  <si>
    <t>MERCK SHARP E DOHME SAÚDE ANIMAL LTDA</t>
  </si>
  <si>
    <t xml:space="preserve">TILÁPIAS </t>
  </si>
  <si>
    <t>MERCK SHARP &amp; DOHME SAÚDI ANIMAL LTDA</t>
  </si>
  <si>
    <t>Streptococcus agalactiae TI 1422 inativado</t>
  </si>
  <si>
    <t>ARTRI-VET ORAL-VACINA CONTRA A ARTRITE VIRAL AVIÁRIA-VÍRUS ATENUADO,AMOSTRA S1133-LIOFILIZADA</t>
  </si>
  <si>
    <t>FRANGO DE CORTE, GALINHAS POEDEIRAS COMERCIAIS, REPRODUTORAS</t>
  </si>
  <si>
    <t>SUSPENSÃO CONTENDO REOVÍRUS</t>
  </si>
  <si>
    <t>AUJEC VAC - VACINA CONTRA PSEUDORAIVA AUJESZKY</t>
  </si>
  <si>
    <t>FLUIDO VIRAL INATIVADO COM BETA - PROPIOLACTONA</t>
  </si>
  <si>
    <t>AVA POX-CE - VACINA VIVA CONTRA A BOUBA AVIÁRIA</t>
  </si>
  <si>
    <t>VÍRUS DA BOUBA AVIÁRIA, CEPA CUTTER</t>
  </si>
  <si>
    <t>AVINEW NEO - VACINA VIVA ATENUADA LIOFILIZADA CONTRA A DOENÇA DE NEWCASTLE, CEPA VG/GA</t>
  </si>
  <si>
    <t xml:space="preserve"> VÍRUS DA DOENÇA DE NEWCASTLE - CEPA VG/GA</t>
  </si>
  <si>
    <t>LOHMANN SAÚDE ANIMAL LTDA</t>
  </si>
  <si>
    <t>AVIPRO 104 MG BACTERIN - BACTERINA MYCOPLASMA GALLISEPTICUM</t>
  </si>
  <si>
    <t>MYCOPLASMA GALLISEPTICUM</t>
  </si>
  <si>
    <t>LOHMAN SAÚDE ANIMAL LTDA</t>
  </si>
  <si>
    <t>AVIPRO 301 - VACINA INATIVADA CONTRA A DOENÇA DA BOLSA (GUMBORO), DOENÇA DE NEWCASTLE E BRONQUITE INFECCIOSA</t>
  </si>
  <si>
    <t xml:space="preserve">VÍRUS DA DOENÇA DE GUMBORO, VÍRUS DA DOENÇA DE NEWCASTLE E VÍRUS DA BRONQUITE INFECCIOSA </t>
  </si>
  <si>
    <t>AVIPRO AE TREMBLEX - VACINA CONTRA ENCEFALOMIELITE AVIÁRIA. VÍRUS VIVO</t>
  </si>
  <si>
    <t>BACTERINA DE SALMONELLA CHOLERAE SUIS</t>
  </si>
  <si>
    <t>AVIPRO IB H-120 - VACINA VIVA LIOFILIZADA CONTRA A BRONQUITE INFECCIOSA</t>
  </si>
  <si>
    <t>VÍRUS DA BRONQUITE INNFECCIOSA, CEPA H-120</t>
  </si>
  <si>
    <t>AVIPRO IB M48 - VACINA CONTRA BRONQUITE INFECCIOSA AVIÁRIA - VÍRUS VIVO TIPO MASS</t>
  </si>
  <si>
    <t>GALINHAS GALLUS GALLUS</t>
  </si>
  <si>
    <t>ELANCO SAÚDE ANIMAL LTDA</t>
  </si>
  <si>
    <t>AVIPRO IBD XTREME - VACINA VIVA CONTRA A DOENÇA DE GUMBORO</t>
  </si>
  <si>
    <t>VÍRUS DA DOENÇA DE GUMBORO - CEPA INTERMEDIÁRIA PLUS V217</t>
  </si>
  <si>
    <t>AVIPRO ND IB-VACINA VIVA CONTRA A DOENÇA DE NEWCASTLE,TIPO B1,CEPA B1</t>
  </si>
  <si>
    <t>FRANGOS DE CORTE</t>
  </si>
  <si>
    <t>SUSPENSÃO DO VIRUS DA DOENÇA DE NEWCASTLE</t>
  </si>
  <si>
    <t>AVIPRO POX TC</t>
  </si>
  <si>
    <t>AVIPRO SALMONELLA VAC E - VACINA VIVA CONTRA SALMONELLA ENTERITIDIS</t>
  </si>
  <si>
    <t>SALMONELLA ENTERITIDIS VIVA ATENUADA</t>
  </si>
  <si>
    <t xml:space="preserve">LOHMANN ANIMAL HEALTH- ALEMANHA </t>
  </si>
  <si>
    <t>AVIPRO SAMONELA VAC T - VACINA VIVA LIOFILIZADA CONTRA SAMONELA TYPHIMURIUM</t>
  </si>
  <si>
    <t>GALINHAS POEDEIRAS, MATRIZES, DE CORTE</t>
  </si>
  <si>
    <t>SALMONELLA TYPHIMURIUM CEOA NACL2/RIF9/RTT</t>
  </si>
  <si>
    <t>AVIPRO VIBURSA CE - VACINA CONTRA DOENÇA DA BOLSA(GUMBORO)</t>
  </si>
  <si>
    <t>AVISAN MULTI/CO - VACINA INATIVADA PARA BRONQUITE INFECCIOSA, DOENÇA DE NEWCASTLE, SÍNDROME DA QUEDA DE POSTURA EDS-76 E CORIZA INFECCIOSA</t>
  </si>
  <si>
    <t xml:space="preserve">BIORAIVA PET </t>
  </si>
  <si>
    <t>BAYER S/A</t>
  </si>
  <si>
    <t>SUSPENSÃO INATIVADA DE CLOSTRIDIUM CHAUVEI, NOVYI TIPO B, PERFRINGENS TIPO D, B e C, SEPTICUM, HAEMOLYTICUM E SORDELLI</t>
  </si>
  <si>
    <t>BAYOVAC CLOSTRIDIOSES - VACINA CONTRA CARBÚNCULO SINTOMÁTICO, GANGRENA GASOSA E ENTEROTOXEMIA</t>
  </si>
  <si>
    <t xml:space="preserve">BAYOVAC OLEOSA </t>
  </si>
  <si>
    <t xml:space="preserve">BAYOVAC REPRODUÇÃO 15 VACINA PARA PREVENÇÃO DA RINOTRAQUEITE INFECCIOSA BOVINOS, DIARRÉIA VIRAL BOVINOS,LEPTOSPIROSE E CAMPILOBATERIOSES DOS BOVINOS </t>
  </si>
  <si>
    <t>L. CANICOLA, L. GRIPPOTYPHOSA, L. HARDJO, L. ICTEROHAEMORRAGIAE, L. POMONA, L. TARASSOVI</t>
  </si>
  <si>
    <t>Vírus da doença de Gumboro, cepa 2512</t>
  </si>
  <si>
    <t>LAUDO LABORATÓRIO AVÍCOLA UBERLÂNDIA LTDA</t>
  </si>
  <si>
    <t xml:space="preserve">GALINHAS REPRODUTORAS, POEDEIRAS, FRANGOS DE CORTE </t>
  </si>
  <si>
    <t>Vírus da Bronquite Infecciosa das Galinhas, cepa B</t>
  </si>
  <si>
    <t>Vírus da Bronquite Infecciosa das Galinhas, cepa Massachusetts</t>
  </si>
  <si>
    <t>BIGOPEST - VACINA INATIVADA CONTRA A BRONQUITE INFECCIOSA, DOENÇA DE NEWCASTLE E DOENÇA DE GUMBORO EM ADJUVANTE OLEOSA</t>
  </si>
  <si>
    <t>SUSPENÇÃO CONTENDO VÍRUS DA BRONQUITE INFECCIOSA INFECCIOSA, CEPA MASS 41, INATIVADA; SUSPENÇÃO CONTENDO VÍRUS DA DOENÇA DE NEWCASTLE, CEPA ULSTER 2C, INATIVADA; SUSPENÇÃO CONTENDO VÍRUS DA DOENÇA DE GUMBORO, CEPA VNJO</t>
  </si>
  <si>
    <t>BIO- MARK VET C - VACINA VIVA ATENUADA E CONGELADA CONTRA A DOENÇA DE MAREK (CEPA HVT FC 126)</t>
  </si>
  <si>
    <t>BIO MARK VET R - VACINA CONTRA A DOENÇA DDE MAREK CONGELADA (CEPA CVI-988 CLONE C - RISPENS)</t>
  </si>
  <si>
    <t>BIO PASTEURELA OLEOSA - VACINA OLEOSA CONTRA A CÓLERA AVIÁRIA - CULTURA DE PASTEURELLA MULTOCIDA SORTIPOS 1 (X-73) E 3 (P1059), INATIVA E MICRO EMULSIONADA</t>
  </si>
  <si>
    <t>PASTEURELLA MULTOCIDA SORTIPOS 1  - AMOSTRA X-73 E SOROTIPO 3 - AMOSTRA P1059</t>
  </si>
  <si>
    <t>BIO REO - VACINA INATIVADA CONTRA A ARTRITE VIRAL DAS AVES</t>
  </si>
  <si>
    <t>BIO -VET H-52</t>
  </si>
  <si>
    <t>BIOGÉNESIS BAGÓ SAÚDE ANIMAL LTDA</t>
  </si>
  <si>
    <t>BIOABORTOGEN H - VACINA INATIVADA CONTRA A RINOTRAQUEITE INFECCIOSA )IBR), DIARREIA VIRAL  (BVD), CAMPILOBACTERIOSE E LEPTOSPIROSE EM BOVINOS</t>
  </si>
  <si>
    <t>LEPTOSPIRA POMONA POMONA</t>
  </si>
  <si>
    <t>LABORATÓRIOS BIO-VET S/A</t>
  </si>
  <si>
    <t>BIO-AFTO-VET - VACINA BIVALENTE INATIVADA CONTRA FEBRE AFTOSA</t>
  </si>
  <si>
    <t>BIO-BRONK-VET H 120 - VACINA CONTRA BRONQUITE INFECCIOSA AVIÁRIA</t>
  </si>
  <si>
    <t>BIOCAN M</t>
  </si>
  <si>
    <t>MICROSPORUM CANIS</t>
  </si>
  <si>
    <t>BIOCLOSTRIGEN J5 - VACINA CONTRA O CARBUNCULO SINTOMATICO, GANGRENA GASOSA. ENTEROTOXEMIA E COLIBACILOSE NOS BOVINOS E OVINOS</t>
  </si>
  <si>
    <t>C. CHAUVOEI, C. SEPTICUM, C. PERFRINGENS C e D</t>
  </si>
  <si>
    <t>BIO-COCCIVET R - VACINA VIVA CONTRA A COCCIDIOSE PARA REPRODUTORAS LEVES E PESADAS</t>
  </si>
  <si>
    <t>EIMERIA TENELLA, ACERVULINA, MÁXIMA, BRUNETTI, MITIS E PRAECOX</t>
  </si>
  <si>
    <t>BIODECTIN - VACINA CONTRA LINFADENITE CASEOSA, ENTEROTOXEMIA, CARBÚNCULO SINTOMÁTICO, EDEMA AMLÍGNO, HEPATITE NECRÓTICA, TÉTANO E ENDECTOCIDA PARA OVINOS</t>
  </si>
  <si>
    <t>TOXOIDE CLOSTRIDIUM SEPTICUM</t>
  </si>
  <si>
    <t>BIODECTIN - VACINA CONTRA LINFADENTE GASEOSA ENTEROTOXEMIA, CARBÚNCULO SINTOMÁTICO, EDEMA MALÍGNO, HEPATITE NECRÓTICA TÉTANO E ENDECTOCIDA PARA OVINOS</t>
  </si>
  <si>
    <t xml:space="preserve">OVINOS </t>
  </si>
  <si>
    <t xml:space="preserve">BIO-ENTERITIDIS - VACINA CONTRA SALMONELLA ENTERITIDIS </t>
  </si>
  <si>
    <t>GALINHAS REPRODUTORAS, POEDEIRAS, COMERCIAIS</t>
  </si>
  <si>
    <t>LABORATÓRIO GRASCON DO BRASIL LTDA</t>
  </si>
  <si>
    <t>BIOFEL PCH - VACINA INATIVADA CONTRA PANLEUCOPENIA, CALICIVIRUS E HERPESVIRUS EM GATOS</t>
  </si>
  <si>
    <t>LABORATÓRIO BIO-VET S.A</t>
  </si>
  <si>
    <t>BIO-GALLINARUM 9R - VACINA VIVA ATENUADA LIOFILIZADA CONTRA O TIFO AVIÁRIO</t>
  </si>
  <si>
    <t>AVES COMERCIAIS, CODORNAS</t>
  </si>
  <si>
    <t>SUSPENSÃO BACTERIANA ATENUADA DE SALMONELLA GALLINARUM CEPA 9R</t>
  </si>
  <si>
    <t>BIOLEPTOGEM - VACINA INATIVADA PARA PREVENÇÃO DAMLEPTOSPIROSE EM BOVINOS E SUINOS</t>
  </si>
  <si>
    <t>BOVINOS, SUÍNOS</t>
  </si>
  <si>
    <t>L. POMONA, L. ICTEROHAEMORHAGIAE, L. CANICOLA</t>
  </si>
  <si>
    <t>BIOMAX VACINA CONTRA CINOMOSE, HEPATITE, PARAINFLUENZA, PARVOVIROSE DE VÍRUS MODIFICADO E LEPTOSPIRA CANINA</t>
  </si>
  <si>
    <t>LEPTOSPIRA CANICOLA, LEPTOSPIRA ICTEROHAEMORRHAGIAE, VIRUS CINOMOSE CEPA BUZZEL, VIRUS HEPATITE CAV -2, PARVOVIRUS CANINO CEPA CPV-916, PARAINFLUENZA PI-3, CORONAVIRUS CEPA CCV/51</t>
  </si>
  <si>
    <t>BIO-PLURIVAC VACINA INATIVADA POLIVALENTE CONTRA A DIARRÉIA VIRAL BOVINOS (TIPO 1 R 2) VÍRUS SINCICIAL REPERTÓRIO BOVINO,PARAINFLUENZA BOVINOS TIPO 3 E HERPESVÍRUS BOVINO (TIPO 1 E 5)</t>
  </si>
  <si>
    <t>SUSPENSÃO INATIVADA BVD 1, 2, BRSV, PI 3, HVB 1, HVB 5</t>
  </si>
  <si>
    <t>BIOPOLIGEN HS - VACINA INATIVADA CONTRA A RINOTRAQUEITE INFECCIOSA (IBR), DIARREIA VIRAL (BVD), PARAINFLUENZA E PNEUMONIA EM BOVINOS</t>
  </si>
  <si>
    <t xml:space="preserve">BIOQUERATOGEN OLEO - VACINA CONTRA A CERATOCONJUNTIVITE EM BOVINOS </t>
  </si>
  <si>
    <t>MORAXELLA BOVIS</t>
  </si>
  <si>
    <t xml:space="preserve">BIORAIVA - VACINA INATIVADA CONTRA
 A RAIVA DOS BOVINOS E EQUINOS </t>
  </si>
  <si>
    <t>BOVINOS, EQUINOS</t>
  </si>
  <si>
    <t>BIORAL H - 120 - VACINA CONTRA A BRONQUITE INFECCIOSA DAS AVES</t>
  </si>
  <si>
    <t>BOEHRINGER INGELHEIM ANIMAL HEALTH DO BRASIL LTDA</t>
  </si>
  <si>
    <t>BIORAL H 120 NEO - VACINA CONTRA BRONQUITE INFECCIOSA DAS AVES</t>
  </si>
  <si>
    <t>BIOSTREAM C3 - VACINA CONTRA CLOSTRIDIOSES 3 ANTÍGENOS</t>
  </si>
  <si>
    <t>CLOSTRIDIUM CHAUVOEI E CLOSTRIDIUM BOTULINUM TIPO C E D</t>
  </si>
  <si>
    <t>BIOSTREAM C8</t>
  </si>
  <si>
    <t>BOVINOS, OVINOS,CAPRINOS, SUÍNOS</t>
  </si>
  <si>
    <t xml:space="preserve">TOXOIDE DE CLOSTRIDIUM </t>
  </si>
  <si>
    <t>BIOSTREAM DOG BABY - VACINA CONTRA CINOMOSE, PARVOVIROSE E CORONAVIROSE DOS CÃES</t>
  </si>
  <si>
    <t xml:space="preserve">ANTÍGENO DE CINOMOSE E PARVOVIROSE, ANFOTERECINA B </t>
  </si>
  <si>
    <t>BIOSTREAM DOG MAX - VACINA CONTRA CINOMOSE, PARVOVIROSE, ADENOVIROSE, PARAINFLUENZA, CORONAVIROSE E LEPSTOSPIROSE DOS CÃES</t>
  </si>
  <si>
    <t xml:space="preserve">ANTÍGENO DE CINOMOSE, ANTÍGENO DE PARVOVIROSE, ANTÍGENO DE ADENOVIRUS, ANTÍGENO DE PARAINFLUENZA, ANTÍGENO DE CORONAVIRUS, ANTÍGENO DE LEPTOSPIRA CANICOLA, ANTÍGENO DE LEPTOSPIRA ICHTEROHAEMORRHAGIAE, ANTÍGENO DE LEPTOSPIRA COPENHAGENI, ANTÍGENO DE LEPTOSPIRA POMONA, ANTÍGENO DE LEPTOSPIRA GRIPPOTHYPHOSA, ANTÍGENO DE LEPTOSPIRA HARDIJO </t>
  </si>
  <si>
    <t>VETANCO DO BRASIL IMPORTAÇÃO E EXPORTAÇÃO LTDA</t>
  </si>
  <si>
    <t>AVES (CORTE,POEDEIRAS, MATRIZES)</t>
  </si>
  <si>
    <t>Cepa de campo de Salmonella typhimurium ina</t>
  </si>
  <si>
    <t>BORDEVAC P.E. VACINA LEIVAS LEITE CONTRA RINITE ATRÓFICA, PASTEURELOSE E ERISPELA DOS SUÍNOS</t>
  </si>
  <si>
    <t>CULTURA DE BORDETELLA BRONCHISEPTICA</t>
  </si>
  <si>
    <t xml:space="preserve">VIRBAC DO BRASIL INDÚSTRIA E COMÉRCIO LTDA </t>
  </si>
  <si>
    <t>BOTULIC - TOXÓIDE ANTIBOTULISMO C E D</t>
  </si>
  <si>
    <t>TOXOIDE ANTIBOTULISMO C, D</t>
  </si>
  <si>
    <t xml:space="preserve">LABORATÓRIO VENCOFARMA DO BRASIL LTDA </t>
  </si>
  <si>
    <t xml:space="preserve">BOTULIN C-D - SORO CONTRA BOTULISMO </t>
  </si>
  <si>
    <t>IMUNOGLOBULINAS CLOSTRIDIUM BOTULINUM C E D</t>
  </si>
  <si>
    <t>VALLÉE S/A</t>
  </si>
  <si>
    <t xml:space="preserve">BOTULINA   </t>
  </si>
  <si>
    <t>TOXOIDE BOTULÍNICO TIPO D E C</t>
  </si>
  <si>
    <t>BOTULINOBAC</t>
  </si>
  <si>
    <t>CLOSTRIDIUM BOTULINUM TIPO C INATIVADO, CLOSTRIDIUM BOTULINUM TIPO D INATIVADO</t>
  </si>
  <si>
    <t>BOTULINOMAX VACINA HERTAPE CONTRA BOTULISMO E CLOSTRIDIOSE</t>
  </si>
  <si>
    <t>SUSPENSÃO INATIVADA DE CLOSTRIDIUM NOVYI, SEPTICUM, SORDELLII, TOXOIDES CLOSTRIDIUM D E C, TOXOIDES CLOSTRIDIUM PERFRINGENS B, C e D</t>
  </si>
  <si>
    <t>PHARMALOGIC INDÚSTRIA E COMÉRCIO LTDA</t>
  </si>
  <si>
    <t>BOTUSAN - VACINA CONTRA O BOTULISMO DE BOVINOS E OVINOS</t>
  </si>
  <si>
    <t xml:space="preserve">CLOSTRIDIUM BOTULINUM </t>
  </si>
  <si>
    <t>BOUBA DAS AVES FORTE VACINA CONTRA A BOUBA DAS AVES AMOSTRA FORTE(VIRUS POMBO), LIOFIFLIZADA</t>
  </si>
  <si>
    <t>SUSPENSÃO CONTENDO VÍRUS DA BOUBA AVIÁRIA, CEPA FORTE (VÍRUS POMBO)</t>
  </si>
  <si>
    <t>BOVELA VACINA CONTRA DIARREIA BOVINOS TIPO 1 E TIPO 2</t>
  </si>
  <si>
    <t>VIRBAC DO BRASIL INDUSTRIA E COMÉRCIO LTDA</t>
  </si>
  <si>
    <t>BOVIGEN LEPTO 8-VACINA PARA A PREVENÇÃO DAS LEPTOSPIROSES EM BOVINOS,OVINOS E SUÍNOS</t>
  </si>
  <si>
    <t>BOVINOS, OVINOS, SUÍNOS</t>
  </si>
  <si>
    <t>LEPTOSPIRA INTERROGANS, SOROVAR CANICOLA, SOROVAR HARDJOPRAJITNO, POMONA,  HARDJOBOVIS, COPENHAGENI, BRATISLAVA E WOLFFI</t>
  </si>
  <si>
    <t>BOVIGEN REPRO TOTAL SE  - VACINAPARA A PREVENÇÃO DA RINOTRAQUEÍTE INFECCIOSA, DIARREIA VIRAL, LEPTOSPIROSE E CAMPILOBACTERIOSE EM BOVINOS</t>
  </si>
  <si>
    <t>LEPTOSPIRA CANICOLA, LEPTOSPIRA BRATSLAVA, LEPTOSPIRA HARDJO PRAJITNO, LEPTOSPIRA HARDJO BOVIS, LEPTOSPIRA ICTEROHAEMORRHAGIE, LEPTOSPIRA POMONA, LEPTOSPIRA WOLFI, LEPTOSPIRA COPENHAGENI, CAMPYLOBACTER FOETUS FETUS, CAMPYLOBACTER FOETUS VENERALIS, CAMPYLOBACTER FOETUS VENERALIS INTERMEDIUS, HERPES VIRUS BOVINO TIPO 1, HERPESVIRUS BOVINO TIPO 5, VIRUS DA DIARREIA VIRAL BOVINOS TIPO 1, VIRUS DA DIARREIA VIRAL BOVINOS TIPO 2</t>
  </si>
  <si>
    <t>BOVIGEN V4J5</t>
  </si>
  <si>
    <t>BOVILIS COVEXIN TA</t>
  </si>
  <si>
    <t>BOVINOS, SUÍNOS, OVINOS, CAPRINOS</t>
  </si>
  <si>
    <t>TOXÓIDE DE CLOSTRIDIUM NOVYI TIPO B, TOXÓIDE DE CLOSTRIDIUM TETANI, TOXÓIDE DE CLOSTRIDIUM SORDELLI, TOXÓIDE DE CLOSTRIDIUM SEPTICUM, TOXÓIDE ALFA DE CLOSTRIDIUM PERFRINGENS, TOXÓIDE BETA DE CLOSTRIDIUM PERFRINGENS, TOXÓIDE ÉPSILON DE CLOSTRIDIUM  PERFRINGENS, ANACULTIVO DE CLOSTRIDIUM CHAUVOEI, ANACULTIVO DE CLOSTRIDIUM HAEMOLYTICUM</t>
  </si>
  <si>
    <t>BOVILIS LACTOVAC C - VACINA INATIVADA CONTRA ROTAVÍRUS,CORONAVÍRUS E ESCHERICHIA COLI CEPAS K 99 E F 41</t>
  </si>
  <si>
    <t>ROTAVÍRUS BOVINOS INATIVADO CEPA 1005/78 TITULADO AO MENOS E CEPA HOLLAND</t>
  </si>
  <si>
    <t>BOVILIS NEOGUARD - VACINA INATIVADA CONTRA NEOSPORA CANINUM</t>
  </si>
  <si>
    <t>NEOSPORA CANINUM INATIVADO</t>
  </si>
  <si>
    <t xml:space="preserve">BOVILIS POLI-START T </t>
  </si>
  <si>
    <t>TOXÓIDE DE CLOSTRIDIUM NOVYI TIPO B, TOXÓIDE DE CLOSTRIDIUM TETANI, TOXÓIDE DE CLOSTRIDIUM SORDELLI, TOXÓIDE DE CLOSTRIDIUM SEPTICUM, TOXÓIDE DE CLOSTRIDIUM BOTULINUM TIPO C,  TOXÓIDE BETA DE CLOSTRIDIUM PERFRINGENS, TOXÓIDE ÉPSILON DE CLOSTRIDIUM  PERFRINGENS, TOXÓIDE DE CLOSTRIDIUM BOTULINUM TIPO D, ANACULTURA DE CLOSTRIDIUM CHAUVOEI</t>
  </si>
  <si>
    <t>BOVILIS VISTA ONCE SQ</t>
  </si>
  <si>
    <t>BOVISAN L7 COM ADJUVAC 50 - VACINA CONTRA LEPTOSPIROSE DOS BOVINOS, OVINOS  E SUÍNOS</t>
  </si>
  <si>
    <t>LEPTOSPIRA HARDJO, POMONA, WOLFFI, TARASSOVI, ICTEROHAEMORRHAGIAI, CANINCOLA e GRIPPOTYPHOSA</t>
  </si>
  <si>
    <t>BOVISAN V3 - VAC. INATIVADA CONTRA RINOTRAQUEITE INFECCIOSA, DIARREIA VIRAL E PARAINFLUENZA BOVINOS</t>
  </si>
  <si>
    <t>Vírus da Rinotraqueíte BOVINOS (IBR), cepa Passage C-13</t>
  </si>
  <si>
    <t>BRONCHIGUARD - VACINA CONTRA TOSSE DOS CANIS</t>
  </si>
  <si>
    <t>BRONCHI-SHIELD III - VACINA CONTRA ADENOVÍRUS CANINO TIPO 2, PARAINFLUENZA CANINA E BORDETELLA BRONCHISEPTICA</t>
  </si>
  <si>
    <t>BRONIPRA 1-VACINA VIVA CONTRA A BRONQUITE INFECCIOSA, CEPA H 120</t>
  </si>
  <si>
    <t>BRONQUITE A3-CEPA ARMIDALE-VACINA CONTRA BRONQUITE INFECCIOSA DAS AVES</t>
  </si>
  <si>
    <t>LIQUIDO ALANTOIDE COM CEPA A3 (ARMIDALE) VIVA</t>
  </si>
  <si>
    <t>IRFA - QUÍMICA E BIOTECNOLOGIA INDUSTRIAL LTDA</t>
  </si>
  <si>
    <t xml:space="preserve">BRUCEL VAC B 19 - VACINA CONTRA A BRUCELOSE BOVINOS </t>
  </si>
  <si>
    <t>BRUCELLA ABORTUS CEPA B19</t>
  </si>
  <si>
    <t>BRUCEL VET - VACINA CONTRA BRUCELOSE BOVINOS</t>
  </si>
  <si>
    <t>SOLUÇÃO BACTERIANA DE BRUCELLA ABORTUS, CEPA B-19</t>
  </si>
  <si>
    <t>BRUCELINA B19 - VALLÉE</t>
  </si>
  <si>
    <t>BRUCELLA ABORTUS AMOSTRA B19</t>
  </si>
  <si>
    <t>BRUCELMASTER - VACINA CONTRA A BRUCELOSE BOVINOS E BUBALINA, AMOSTRA B-19 LIOFILIZADA</t>
  </si>
  <si>
    <t>BRUCELLA ABORTUS B19</t>
  </si>
  <si>
    <t>BOEHRINGER INGELHEIM DO BRASIL QUIMICA FARMACÊUITICA LTDA</t>
  </si>
  <si>
    <t>BUR 706 - VACINA VIVA, ATENUADA, LIOFILIZADA CONTRA A DOENÇA DE GUMBORO CEPA S-706 INTERMEDIARIA, PRODUZIDA EM CULTURA CELULAR</t>
  </si>
  <si>
    <t>SUSPENÇÃO CONTENDO VÍRUS VIVO ATENUADO DA DOENÇA DE GUMBORO, CEPA S-706</t>
  </si>
  <si>
    <t>BUR-706 - VACINA VIVA ATENUADA LIOFILIZADA CONTRA A DOENÇA DE GUMBORO, CEPA S-706 (INTERMEDIÁRIA), PRODUZIDA EM CULTURA CELULAR</t>
  </si>
  <si>
    <t xml:space="preserve"> VÍRUS DA DOENÇA DE GUMBORO - CEPA S-706 (INTERMEDIÁRIA)</t>
  </si>
  <si>
    <t>BURSA BLEN M</t>
  </si>
  <si>
    <t>VÍRUS DA DOENÇA DE GUMBORO CEPA 2512</t>
  </si>
  <si>
    <t>BURSA-VAC 3</t>
  </si>
  <si>
    <t>BURSINE 2</t>
  </si>
  <si>
    <t>SUSPENSÃO DE VÍRUS DA DOENÇA DE GUMBORO, AMOSTRA LUKERT</t>
  </si>
  <si>
    <t>BURSINE K ACL</t>
  </si>
  <si>
    <t>SUSPENSÃO DE VÍRUS INATIVADO DA DOENÇA DE GUMBORO, AMOSTRA LUKERT</t>
  </si>
  <si>
    <t>BURZINE PLUS</t>
  </si>
  <si>
    <t>AVES (GALLUS GALLUS)</t>
  </si>
  <si>
    <t>SUSPENSÃO CONTENDO VÍRUS DE GUMBORO, CEPA LUKERT</t>
  </si>
  <si>
    <t>BIOCAMP LABORATÓRIOS LTDA</t>
  </si>
  <si>
    <t>CAMPVAC MGF - VACINA VIVA LIOFILIZADA CONTRA INFECÇÕES POR MYCOPLASMA GALLISEPTICUM</t>
  </si>
  <si>
    <t>GALINHA POEDEIRA COMERCIAL</t>
  </si>
  <si>
    <t>SUSPENSÃO DE CULTURA MYCOPLASMA GALLISEPTICUM</t>
  </si>
  <si>
    <t>BIOCAMP LABORATORIOS LTDA</t>
  </si>
  <si>
    <t>CAMPVAC SG - 9R VACINA VIVA LIOFILIZADA CONTRA INFECÇÕES PO SALMONELLA GALLINARUM</t>
  </si>
  <si>
    <t>SUSPENSÃO DE CULTURA DE SALMONELLA GALLINARUM</t>
  </si>
  <si>
    <t>CAMPVAC SG-9R LÍQUIDA - VACINA VIVA LÍQUIDA CONTRA SALMONELLA GALLINARUM</t>
  </si>
  <si>
    <t xml:space="preserve">SALMONELLA GALLINARUM - 9R </t>
  </si>
  <si>
    <t xml:space="preserve">CANIGEN CH (A2) P/L - VACINA CONTRA A CINOMOSE, HEPATITE CONTAGIOSA, ADENOVIROSE, PARVOVIROSE E LEPTOSPIROSE DOS CÃES </t>
  </si>
  <si>
    <t>CANIGEN CHA2PPI/LCV - VACINA POLIVALENTE CONTRA A CINOMOSE, HEPATITE CONTAGIOSA, ADENOVÍRUS TIPO 2, PARVOVIROSE, PARAINFLUENZA, LEPTOSPIROSE E CORONAVIROSE DOS CÃES</t>
  </si>
  <si>
    <t>CANIGEN L - VACINA CONTRA A LEPTOSPIROSE DOS CÃES</t>
  </si>
  <si>
    <t>LEPTOSPIRA CANICOLA EM CULTURA; LEPTOSPIRA ICTEROHAEMORRHAGIAE</t>
  </si>
  <si>
    <t xml:space="preserve">CANIGEN R </t>
  </si>
  <si>
    <t xml:space="preserve">SUSPENSÃO INATIVADA DA RAIVA (CEPA VP12) </t>
  </si>
  <si>
    <t>CANISAN 12 - VACINA CONTRA A CINOMOSE, PARVOVIROSE, HEPATITE INFECCIOSA, DOENÇA RESPIRATÓRIA CAUSADA POR ADENOVIRUS, PARAINFLUENZA, CORONAVIROSE E LEPTOSPIROSE CANINA</t>
  </si>
  <si>
    <t>CANISTEM®</t>
  </si>
  <si>
    <t>Células tronco mesenquimais caninas</t>
  </si>
  <si>
    <t>CANNIS GLOBULIN POLIVALENTE - ANTICORPOS ESPECIFICOS CONTRA OS VIRUS DAS CINOMOSE, PARAINFLUENZA, HEPATITE INFECCIOSA, ADENOVIROSE, CORONAVIROSE E PARVOVIROSE CANINAS</t>
  </si>
  <si>
    <t>CARBODOS - VACINA CONTRA O CARBÚNCULO BACTERIANO (HEMÁTICO)</t>
  </si>
  <si>
    <t>BACILLUS ANTHRACIS</t>
  </si>
  <si>
    <t>CATTLEMASTER® GOLD FP 5/L5 - VACINA CONTRA RINOTRAQUEÍTE INFECCIOSA BOVINOS (IBR), DIARRÉIA VIRAL BOVINOS (BVD), PARAINFLUENZA TIPO 3 (PI3), VÍRUS SINCICIAL RESPIRATÓRIO BOVINO (BRSV) E LEPTOSPIRA CANICOLA, L. GRIPPOTYPHOSA, L. HARDJO, L. ICTEROHAEMORRHAGIAE E L. POMONA</t>
  </si>
  <si>
    <t>VÍRUS DA RINOTRAQUEÍTE INFECCIOSA BOVINOS (IBR), DA DIARRÉIA VIRAL BOVINOS (BVD) - CEPA 5960 E 5337, DA PARAINFLUENZA TIPO 3 (PI3), VÍRUS SINCICIAL RESPIRATÓRIO BOVINO (BRSV) E LEPTOSPIRA CANICOLA, L. GRIPPOTYPHOSA, L. HARDJO, L. ICTEROHAEMORRHAGIAE E L. POMONA</t>
  </si>
  <si>
    <t>CEVA EDS NC BI K VACINA INATIVADA OLEOSA CONTRA SÍNDROME DA QUEDA DE POSTURA, DOENÇA DE NEWCASTLE E BRONQUITE INFECCIOSA DAS GALINHAS</t>
  </si>
  <si>
    <t>CEVAC BIL - VACINA VIVA LIOFILIZADA CONTRA A DOENÇA DE NEWCASTLE E BRONQUITE INFECCIOSA AVIÁRIA</t>
  </si>
  <si>
    <t>CEVAC BREEDER 2 K - VACINA INATIVADA OLEOSA CONTRA SALMONELLA ENTERITIDIS E PNEUMOVIRUS</t>
  </si>
  <si>
    <t>PNEUMOVIRUS SORO TIPO A E SALMONELLA ENTERITIDIS</t>
  </si>
  <si>
    <t>CEVAC BRON 120 L - VACINA VIVA ATENUADA PARA IMUNIZAÇÃO ATIVA DE AVES CONTRA A BRONQUITE INFECCIOSA</t>
  </si>
  <si>
    <t>SUSPENSÃO CONTENDO O VÍRUS DA BRONQUITE INFECCIOSA DAS AVES</t>
  </si>
  <si>
    <t>CEVAC CORIZA K - VACINA OLEOSA INATIVADA CONTRA CORIZA INFECCIOSA</t>
  </si>
  <si>
    <t>HAEMOPHILUS PARAGALINARUM - SOROTIPOS A E C</t>
  </si>
  <si>
    <t>CEVAC CORYMUNE 3K - VACINA INATIVADA CONTRA CORIZA (A+C) E SALMONELLA ENTERITIDIS (GEL HIDRÓXIDO DE ALUMÍNIO)</t>
  </si>
  <si>
    <t>HAEMOPHILLUS PARAGALLINARUM - SOROTIPOS A E C E SALMONELLA ENTERITIDIS</t>
  </si>
  <si>
    <t>CEVAC CORYMUNE 4 K - VACINA INATIVADA CONTRA COIZA INFECCIOSA (SOROTIPOS A, B E C) E SALMONELLA ENTERITIDIS</t>
  </si>
  <si>
    <t>GALINHAS MATRIZES, POEDEIRAS</t>
  </si>
  <si>
    <t xml:space="preserve">AVIBACTERIUM PARAGALLINARUM - SOROTIPOS A/B/C E SALMONELLA ENTERITIDIS - CEPA 038-090 FAGOTIPO 13A </t>
  </si>
  <si>
    <t>CEVAC CORYMUNE 6K - VACINA INATIVADA  OLEOSA CONTRA NEWCASTLE (HB1), BRONQUITE INFECCIODA (H-120+ARK), EDS, SALMONELLA ENTERITIDIS E CORIZA (A+C)</t>
  </si>
  <si>
    <t>POEDEIRAS COMERCIAIS</t>
  </si>
  <si>
    <t>CEVAC CORYMUNE 7 K - VACINA INATIVADA CONTRA A DOENÇA DE NEWCASTLE, BRONQUITE INFECCIOSA, SÍNDROME DA QUEDA DE POSTURA, CORIZA INFECCIOSA (SOROTIPOS A, B, C) E SALMONELLA ENTERITIDIS EM ADJUVANTE OLEOSO</t>
  </si>
  <si>
    <t>CEVAC CORYMUNE 7K - VACINA INATIVADA CONTRA A DOENÇA DE NEWCASTLE, BRONQUITE INFECCIOSA, SÍNDROME DA QUEDA DE POSTURA, CORIZA INFECCIOSA (SOROTIPOS A,B E C) E SALMONELLA ENTERITIDIS</t>
  </si>
  <si>
    <t>CEVAC GUMBO L</t>
  </si>
  <si>
    <t>CEVAC IBD L - VACINA VIVA LIOFILIZADA CONTRA A DOENÇA DE GUMBORO</t>
  </si>
  <si>
    <t>VÍRUS DA DOENÇA DE GUMBORO - CEPA WINTERFIELD 2512</t>
  </si>
  <si>
    <t>CEVAC IBDL-VACINAVIVIA LIOFILIZADA CONTRA DOENÇA DE GUMBORO</t>
  </si>
  <si>
    <t>FRANGOS DE CORTE, MATRIZES COMERCIAIS</t>
  </si>
  <si>
    <t>CEPA VIRAL 2512 DA DOENÇA DE GUMBORO</t>
  </si>
  <si>
    <t>CEVA - SAÚDE ANIMAL LTDA</t>
  </si>
  <si>
    <t>CEVAC IBRAS L - VACINA VIVA LIOFILIZADA CONTENDO CEPA ATENUADA VARIANTE BRASILEIRA BR- I DE BRONQUITE INFECCIOSA DAS GALINHAS</t>
  </si>
  <si>
    <t xml:space="preserve">CEVAC MAD HVT &amp; RISPENS - VACINA CONTRA A DOENÇA DE MEREK - SOROTIPOS 1 E 3, VÍRUS VIVO </t>
  </si>
  <si>
    <t xml:space="preserve">VÍRUS DA DOENÇA DE MEREK SOROTIPO 3 HPV CEPA FV-126 </t>
  </si>
  <si>
    <t>CEVAC MASSI L - VACINA VIVA LIOFILIZADA CONTRA A BRONQUITE INFECCIOSA DAS AVES</t>
  </si>
  <si>
    <t>VÍRUS DA BRONQUITE INFECCIOSA, TIPO MASSACHUSSETTS, CEPA B-48</t>
  </si>
  <si>
    <t>CEVAC MAXIMUNE PRO ND IB IBD AMP K - VACINA INATIVADA CONTRA AS DOENÇAS DE NEWCASTLE, BRONQUITE INFECCIOSA CAUSADA PELA CEPA MASSACHUSETTS E BR I, GUMBORO E METAPNEUMOVIROSE AVIÁRIA</t>
  </si>
  <si>
    <t>BIOMUNE COMPANY-KANSAS/EUA</t>
  </si>
  <si>
    <t>CEVAC MD HVT-VACINA VIVA CONGELADA CONTRA A DOENÇA DE MAREK</t>
  </si>
  <si>
    <t xml:space="preserve">VÍRUS DA DOENÇA DE MAREK SOROTIPO 3 </t>
  </si>
  <si>
    <t>CEVAC MD RISPENS VACINA VIVA CONGELADA CONTRA A DOENÇA DE MAREK VIRUS VIVO TIPO 1</t>
  </si>
  <si>
    <t>CEVAC NB L - VACINA VIVA LIOFILIZADA CONTRA A DOENÇA DE NEWCASTLE E BRONQUITE INFECCIOSA AVIÁRIA</t>
  </si>
  <si>
    <t>VÍRUS DA DOENÇA DE NEWCASTLE - CEPA LA SOTA E VÍRUS DA BRONQUITE INFECCIOSA - CEPA B-48</t>
  </si>
  <si>
    <t xml:space="preserve">CEVAC ND-IB-EDS K - VACINA OLEOSA INATIVADA CONTRA A DOENÇA DE NEWCASTLE, BRONQUITE INFECCIOSA E A SINDROME DA QUEDA DA POSTURA </t>
  </si>
  <si>
    <t xml:space="preserve">CEVAC ND-IB-IBD K - VACINA OLEOSA INATIVADA CONTRA A DOENÇA DE NEWCASTLE, BRONQUITE INFECCIOSA E DOENÇA BURSAL INFECCIOSA </t>
  </si>
  <si>
    <t>CEVAC S. GALLINARUM - VACINA VIVA LIOFILIZADA CONTRA A SOLMONELLA GALLINARUM</t>
  </si>
  <si>
    <t>GALINHAS POEDEIRAS COMERCIAIS</t>
  </si>
  <si>
    <t>SALMONELLA GALLINARUM, CEPA 9R</t>
  </si>
  <si>
    <t>CEVAC TRANSMUNE IBD - COMPLEXO VACINA VIVA (CEPA WINTERFIELD 2512 G-61 E ANTICORPOS IBD) PARA A IMUNIZAÇÃO ATIVA DE GALINHAS CONTRA A DOENÇA DE GUMBORO</t>
  </si>
  <si>
    <t xml:space="preserve">VÍRUS DA DOENÇA DE GUMBORO - AMOSTRA WINTERFIELD 2512 G-61 EM COMPLEXO COM ANTICORPOS CONTRA A DOENÇA DE GUMBORO </t>
  </si>
  <si>
    <t>CEVAC VITABRON L</t>
  </si>
  <si>
    <t>VÍRUS DA DOENÇA NEW CASTLE, CEPA PHY</t>
  </si>
  <si>
    <t>CEVAC VITABRON L - VACINA VIVA LIOFILIZADA CONTRA A DOENÇA DE NEWCASTLE E BRONQUITE INFECCIOSA AVÁRIA</t>
  </si>
  <si>
    <t>CEVAC VITAPEST L - VACINA VIVA LIOFILIZADA CONTRA A DOENÇA DE NEWCASTLE</t>
  </si>
  <si>
    <t>VÍRUS DA DOENÇA DE NEWCASTLE, CEPA PHYLMV42</t>
  </si>
  <si>
    <t>Circovírus suíno tipo 2b inativado, cepa Rm</t>
  </si>
  <si>
    <t>CIRCOMUNE - VICINA VIVA CONTRA A ANEMIA INFECCIOSA DAS GALINHAS</t>
  </si>
  <si>
    <t>CIRCOMUNE W - VACINA VIVA CONTRA A ANEMIA INFECCIOSA DAS GALINHAS</t>
  </si>
  <si>
    <t>CIRCOVAC</t>
  </si>
  <si>
    <t>CIRCOVIRUS SUÍNO TIPO 2 INATIVADO</t>
  </si>
  <si>
    <t>CIRCUMVET PCV - VACINA INATIVADA CONTRA O CIRCOVÍRUS SUÍNO</t>
  </si>
  <si>
    <t>CIRCUNVENT PCV M - VACINA INATIVADA CONTRA CIRCOVIRUS SUINO TIPO 2 E MYCOPLASMA HYOPNEUMONIAE</t>
  </si>
  <si>
    <t>BACULOVIRUS/ ORF 2 DO CIRCOVIRUS SUÍNO TIPO 2, MYCOPLASMA HYOPNEUMONIAE - CEPA 11</t>
  </si>
  <si>
    <t>CLOSTRIDIOVAC - VACINA POLIVALENTE CONTRA A GANGRENA GASOSA E CARBÚNCULO SINTOMÁTICO</t>
  </si>
  <si>
    <t>SUSPENSÃO DE CLOSTRIDIUM CHAUVOEI, SEPTICUM, WELCHII E NOVYI</t>
  </si>
  <si>
    <t xml:space="preserve">CLOSTRIDIOVAC V12 VACINA CONTRA CLOSTRIDIOSES DOS RUMINANTES </t>
  </si>
  <si>
    <t>C-PERFINGENS TIPO A, B, C E D</t>
  </si>
  <si>
    <t xml:space="preserve">CLOSTRIDIOVAC-PLUS - VACINA CONTRA CLOSTRIDIOSE DE RUMINANTES </t>
  </si>
  <si>
    <t>BOVINOS, CAPRINOS, OVINOS</t>
  </si>
  <si>
    <t>LABOVET PRODUTOS VETERINARIOS LTDA</t>
  </si>
  <si>
    <t>Clostridium chauvoei</t>
  </si>
  <si>
    <t>CLOSTRISAN 11 - VACINA POLIVALENTE CONTRA AS CLOSTRIDIOSES E BOTULISMO DOS BOVINOS, OVINOS E CAPRINOS</t>
  </si>
  <si>
    <t>CLOSTRIDIUM NOVYI, C. PERFRINGENS, C. SEPTICUM, C. HAEMOLYTICUM, C. SORDELLI E C. BOTULINUM</t>
  </si>
  <si>
    <t>CLOSTRISAN 9+T - VACINA PARA PREVENÇÃO DAS CLOSTRIDIOSES E TÉTANO DOS BOVINOS, OVINOS E CAPRINOS</t>
  </si>
  <si>
    <t>CLOSTRIDIUM CHAUVOEI; C. NOVYI TIPO B; C. PERFRINGENS TIPO D, B, C e A; C. SEPTICUM; C. HAEMOLYTICUM; C. SORDELLI E C. TETANI</t>
  </si>
  <si>
    <t>CNN CHICK COLI OIL - BACTERINA CONTRA BACILOSE AVIÁRIA</t>
  </si>
  <si>
    <t>SUSPENSÃO CONCENTRADA DE E. COLI SOROTIPO 02, SUSPENSÃO CONCENTRADA DE E. COLI SOROTIPO 05, SUSPENSÃO CONCENTRADA DE E. COLI SOROTIPO 017, SUSPENSÃO CONCENTRADA DE E. COLI SOROTIPO 078</t>
  </si>
  <si>
    <t>CNN DILUENTE DE MAREK - DILUENTE ESTÉRIL PARA VACINA CONTRA DOENÇA DE MAREK</t>
  </si>
  <si>
    <t>SUSPENSÃO INATIVADA DE E. COLI (F41) CEPA 1471, SUSPENSÃO INATIVADA DE E. COLI (987P) CEPA 1413, SUSPENSÃO INATIVADA DE E. COLI (K88) CEPA PPS002,  SUSPENSÃO INATIVADA DE E. COLI (LTB) CEPA NL-1001,  SUSPENSÃO INATIVADA DE E. COLI (K99) CEPA NL-1005 E 1471,  TOXÓIDE BETA DO CLOSTRIDIUM PREFRINGENS TIPO C CEPA NL-1003</t>
  </si>
  <si>
    <t>COCCIVAC D - VACINA CONTRA COCCIDIOSE PARA MATRIZES E POEDEIRAS</t>
  </si>
  <si>
    <t>E. ACERVULINA, E. BRUNETTI, E. HAGANI, E. MAXIMA, E. MIVATI, E. NECATRIX, E. PRAECOX, E. TENELLA</t>
  </si>
  <si>
    <t>COGLAPIX - VACINA INATIVADA CONTRA ACTINOBACILLUS PLEUROPNEUMONIAE</t>
  </si>
  <si>
    <t>ACTINOBACILLUS PLEROPNEMONIAE, CEPAS NT3, PO, U3, B4 E SZ-11</t>
  </si>
  <si>
    <t>COGLAVAX - VACINA POLIVALENTE INATIVADA CONTRA INFECÇÕES CLOSTRIDIAIS EM RUMINANTES, ACRESCIDA DE HIDRÓXIDO DE ALUMÍNIO GEL COMO ADJUVANTE</t>
  </si>
  <si>
    <t>TÓXÓIDE ALFA, BETA E ÉPSILON DE CLOSTRIDIUM PERFRINGENS (TIPO A,  C E D), TOXÓIDE DE CLOSTRIDIUM SEPTICUM, TOXÓIDE DE CLOSTRIDIUM NOVIY B, TOXÓIDE DE CLOSTRIDIUM TETANI E BACTERINA DE CLOSTRIDIUM CHAUVOEI</t>
  </si>
  <si>
    <t>PREVTEC MICROBIA GMBH</t>
  </si>
  <si>
    <t>COLIPROTEC - VACINA ESCHERICHIA COLI, CULTURA VIVA AVIRULENTA, ISOLADO SUÍNO</t>
  </si>
  <si>
    <t>ESCHERICHIA COLI 08:K87:H7 F4 POSITIVO</t>
  </si>
  <si>
    <t>COLIPROTEC F4/F18</t>
  </si>
  <si>
    <t>LABORATÓRIOS HIPRA S.A</t>
  </si>
  <si>
    <t xml:space="preserve">COLISUIN CL - VACINA INATIVADA CONTRA COLIBACILOSE E CLOSTRIDIOSE SUÍNA </t>
  </si>
  <si>
    <t>ESCHERICHIA COLI E TOXÓIDE DE CLOSTRIDIUM PERFRIGENS E NOVY</t>
  </si>
  <si>
    <t>CORIPRAVAC - VACINA INATIVADA CONTRA A CORIZA INFECCIOSA AVIÁRIA</t>
  </si>
  <si>
    <t>GALINHAS REPRODUTORAS, POEDEIRAS</t>
  </si>
  <si>
    <t>HAEMOPHILUS PARAGALLINARUM SOROTIPO A, B e C</t>
  </si>
  <si>
    <t>CORIZA AQUOSA BIVALENTE VACINA BIVALENTE CONTRA A CORIZA INFECCIOSA DAS AVES EM ADJUVANTE OLEOSO (CEPA 221 E H-18)</t>
  </si>
  <si>
    <t>HAEMOPHILUS PARAGALLINARUM SOROTIPO HÁ-1, CEPA 221; HAEMOPHILUS PARAGALLINARUM SOROTIPO HÁ-4, CEPA H-18</t>
  </si>
  <si>
    <t xml:space="preserve">CORIZA GEL-3 - BACTERINA CONTRA CORIZA INFECCIOSA DAS AVES </t>
  </si>
  <si>
    <t>SUSPENSÃO INATIVADA TRIVALENTE DE HAEMOPHILUS PARAGALLIARUM ADSORVIDA EM GEL DE ALUMINIO</t>
  </si>
  <si>
    <t>CORIZA OLEOZA BIVALENTE VACINA BIVALENTE CONTRA A CORIZA INFECCIOSA DAS AVES EM ADJUVANTE OLEOSO (CEPA 221 E H-18)</t>
  </si>
  <si>
    <t>CORONA DOG VACINA CONTRA CORONAVÍRUS CANINO</t>
  </si>
  <si>
    <t>SUSPENSÃO DE CORONAVÍRUS AMOSTRA 1-71</t>
  </si>
  <si>
    <t xml:space="preserve">CORONAVAC MLV VACINA C/ CORONAVIROSE  CANINA  DE VÍRUS VIVO MODIFICADO </t>
  </si>
  <si>
    <t xml:space="preserve">SUSPENSÃO DE CORONAVÍRUS  </t>
  </si>
  <si>
    <t>COUGHGUARD B-VACINA CONTRA TOSSE DOS CANIS(BORDETELLA BRONCHISEPTICA)</t>
  </si>
  <si>
    <t>FLUIDO VIRAL DE BORDETELLA BRONCHISEPTICA INATIVADA</t>
  </si>
  <si>
    <t xml:space="preserve">SCHERING-PLOUGH ANIMAL HEALTH LTD-NOVA ZELÂNDIA </t>
  </si>
  <si>
    <t xml:space="preserve">COVEXIN 9 BR - VACINA CONTRA CLOSTRIDIOSES DOS BOVIOS, OVINOS E CAPRINOS </t>
  </si>
  <si>
    <t>TOXOIDE DE CLOSTRIDIUM PERFRINGENS TIPO A, B,C, D E CLOSTRIDIUNS NOVYI, SEPTICUM, SORDELLI E HAEMOLYTICUM</t>
  </si>
  <si>
    <t>CRYOCELL - VACINA CONGELADA CONTRA DOENÇA DE MAREK (CEPA HVT) E DOENÇA DE GUMBORO (CEPA S 706)</t>
  </si>
  <si>
    <t>VÍRUS DA DOENÇA DE MAREK CEPA RISPENS, VÍRUS DA DOENÇA DE MAREK CEPA HVT</t>
  </si>
  <si>
    <t>CRYOMAREX HVT - VACINA VIVA CONTRA A DOENÇA DE MAREK, CEPA HVT FC-126, ASSOCIADA À CÉLULA</t>
  </si>
  <si>
    <t>SUSPENSÃO DO VÍRUS DA DOENÇA DE MAREK, SOROTIPO 3, VIVO ATENUADO, CEPA HVT FC-126</t>
  </si>
  <si>
    <t>CRYOMAREX RISPENS VACINA CONGELADA CONTRA A DOENÇA DE MAREK-CEPA RISPENS</t>
  </si>
  <si>
    <t xml:space="preserve">VÍRUS DA DOENÇA DE MAREK CEPA RISPENS </t>
  </si>
  <si>
    <t>CRYOMIX HVT + RISPENS - VACINA CONGELADA BIVALENTE CONTRA A DOENÇA DE MAREK (CEPA HVT + RISPENS) ASSOCIADA A CÉLULA</t>
  </si>
  <si>
    <t>VÍRUS DA DOENÇA DE MAREK, SOROTIPO 3, VIVO ATENUADO, CEPA HVT FC-126</t>
  </si>
  <si>
    <t>CZ VETERINÁRIA S/A - ESPANHA</t>
  </si>
  <si>
    <t>CUBOLAC POLICLOSTRIDIAL 7/11</t>
  </si>
  <si>
    <t>C. PERFRINGENS TIPO A, C e D, C. SEPTICUM, C. NOVYI TIPO D , C. SORDELLI</t>
  </si>
  <si>
    <t>CULTIVAC 6</t>
  </si>
  <si>
    <t>CUNIMIXOVANCIN</t>
  </si>
  <si>
    <t>COELHOS</t>
  </si>
  <si>
    <t>DIFTOVAX - CEPA SUAVE - VACINA CONTRA BOUBA AVIÁRIA</t>
  </si>
  <si>
    <t>VÍRUS DA BOUBA AVIÁRIA - AMOSTRA SUAVE</t>
  </si>
  <si>
    <t>DIFTOVAX CEPA FORTE</t>
  </si>
  <si>
    <t>SUSPENSÃO CONTENDO VÍRUS DA VARÍOLA  AVIÁRIA TIPO "GALINHA" CEPA DCEP 25</t>
  </si>
  <si>
    <t>DIFTOVAX CEPA SUAVE - VACINA CONTRA A BOUBA AVIÁRIA</t>
  </si>
  <si>
    <t>VÍRUS DA VARÍOLA AVIÁRIA - CEPA DCEP 25</t>
  </si>
  <si>
    <t>DINDORAL SPF - VACINA VIVA LIOFILIZADA CONTRA A ENTERITE HEMORRÁGICA DE PERUS (CEPA DOMERMUTH)</t>
  </si>
  <si>
    <t>DS CIRCO PIGVAC VACINA INATIVADA PARA A PREVENÇÃO DE CIRCOVIRÓSE SUÍNA TIPO II (PCV-2)</t>
  </si>
  <si>
    <t>CULTURA INFECCIOSA DE CIRCOVÍRUS SUÍNO TIPO 2 (PCV2) INATIVADO</t>
  </si>
  <si>
    <t>DURAMUNE GATO PT + 2C - VACINA INATIVADA CONTRA RINOTRAQUÍTE, CALCIVIROSE E PANLEUCOPENIA FELINA</t>
  </si>
  <si>
    <t>CALCIVIRUS FELINO (FCV) - CEPAS 255 E DD1, VÍRUS DA RINOTRAQUEÍTE FELINA (FVR) CEPA 605 E O VÍRUS DA PANLEUCOPENIA  FELINA (FPV) CEPA CU4</t>
  </si>
  <si>
    <t>DURAMUNE MAX 5 CVK - VACINA CONTRA CINOMOSE, HEPATITE, ADENOVIRUS TIPO 2, CORONAVIRUS, PARAINFLUENZA, PARVOVIROSE</t>
  </si>
  <si>
    <t>ECTISAN - VACINA CONTRA ECTIMA CONTAGIOSO DOS OVINOS</t>
  </si>
  <si>
    <t>VÍRUS DO ECTIMA CONTAGIOSO DOS OVINOS</t>
  </si>
  <si>
    <t>EDS NEW BRONZ VAC - VACINA CONTRA NEWCASTLE, BRONQUITE INFECCIOSA E SÍNDROME DA QUEDA DE POSTURA DAS AVES</t>
  </si>
  <si>
    <t>SUSPENSÃO DE VÍRUS DA SÍNDROME DA QUEDA DE POSTURA, SUSPENSÃO DE VÍRUS DA DOENÇA DE NEWCASTLE, SUSPENSÃO DE VÍRUS DA BRONQUITE INFECCIOSA AVIÁRIA</t>
  </si>
  <si>
    <t>EDS NEW VAC - VACINA CONTRA NEWCASTLE E SÍNDROME DA QUEDA DE POSTURA DAS AVES</t>
  </si>
  <si>
    <t>FLUIDO VIRAL INATIVADO - NEWCASTLE, FLUIDO VIRAL INATIVADO EDS</t>
  </si>
  <si>
    <t>EDS VAC - VACINA CONTRA A SÍNDROME DA QUEDA DA POSTURA DAS GALINHAS</t>
  </si>
  <si>
    <t>FLUIDO VIRAL INATIVADO EDS</t>
  </si>
  <si>
    <t>EMBRAVAC HEMOPAR</t>
  </si>
  <si>
    <t>B. BOVIS E B. BIGEMIA</t>
  </si>
  <si>
    <t>IMMOVAC INCORPORATED</t>
  </si>
  <si>
    <t>ENDOVAC - COM IMUNOESTIMULANTE - TOXÓIDE</t>
  </si>
  <si>
    <t>R-17 SALMONELLA TYPHIMURIUM MUTANTE MORTA</t>
  </si>
  <si>
    <t>ENTERISOL ILEITIS - VACINA VIVA CONTRA LAWSONIA INTRACELLULARIS</t>
  </si>
  <si>
    <t>LAWSONIA INTRACELLULARIS</t>
  </si>
  <si>
    <t xml:space="preserve">ENTERISOL SC 54 - VACINA VIVA CONTRA SALMONELLA </t>
  </si>
  <si>
    <t>SALMONELLA CHOLERAESUIS 2,2x10 8 CFU</t>
  </si>
  <si>
    <t>ENTEROAC-3-VACINA CONTRA A COLIBACILOSE, ENTEROTEXEMIA E ROTAVIROSE  DO SUINOS</t>
  </si>
  <si>
    <t>ESCHERICHIA COLI - (F4-K88, F5-K99, F6-987P, F41), CLOSTRIDIUM PERFRINGENS TIPO C</t>
  </si>
  <si>
    <t>ENTEROVIT SUÍNA</t>
  </si>
  <si>
    <t>ESCHERICHIA COLI, STAPHILOCOCCUS AUREUS, STREPTOCOCCUS AGALACTIAE, E. DYSGALACTIAE, PASTEURELLA MULTOCIDA E SALMONELLA CHOLERA SUIS</t>
  </si>
  <si>
    <t>EQUIFFA - VACINA INATIVADA PURIFICADA E ADJUVADA CONTRA A GRIPE (INFLUENZA) E A RINOPNEUMONITE EQUÍDEOS</t>
  </si>
  <si>
    <t>EQUILIT</t>
  </si>
  <si>
    <t>SUSPENSÃO DO VÍRUS LESTE E OESTE DA ENCEFALOMIELITE EQUINOS</t>
  </si>
  <si>
    <t>EQUILOID INNOVATOR - VACINA CONTRA ENCEFALOMIELITE TIPO LESTE E OESTE (VÍRUS MORTOS) E TOXÓIDE TETÂNICO</t>
  </si>
  <si>
    <t>FLUIDO VIRAL INATIVADO EEE e WEE</t>
  </si>
  <si>
    <t xml:space="preserve">EQUIP EWTF VACINA CONTRA ENCEFALOMIELITE EQUINOS LESTE ,OESTE ,INFLUENZA EQUINOS 1  E 2 E TÉTANO </t>
  </si>
  <si>
    <t xml:space="preserve">SUSPENSÃO DE VÍRUS DE ENCEFALOMIELITE EQUINOS LESTE </t>
  </si>
  <si>
    <t>ERYSENG PARVO VACINA INATIVADA CONTRA PARVOVIRUS SUÍNO E ERISIPELA SUÍNA</t>
  </si>
  <si>
    <t>ERYSIPELOTHRIX RHUSIOPATHIAE CEPA R32E11 INATIVADA, PARVOVIRUS SUINO CEPA NADL-2 INATIVADO</t>
  </si>
  <si>
    <t xml:space="preserve">HIPRA SAÚDE ANIMAL LTDA </t>
  </si>
  <si>
    <t>ERYSENG PARVO/LEPTO VACINA INATIVADA CONTRA PARAVIRUS SUINOS ERISPELA E LEPTOSPIROSE ( F.PROC.INICIAL)</t>
  </si>
  <si>
    <t>ERYSIPELOTHRIX RUSIOPATHIAE INATIVADA CEPA R32E11</t>
  </si>
  <si>
    <t>ERYSENG VACINA INATIVADA CONTRA ERISIPELA SUÍNA</t>
  </si>
  <si>
    <t>ERYSIPELOTHRIX RHUSIOPATHIAE INATIVADA CEPA R32E11</t>
  </si>
  <si>
    <t>ERYSIPRAVAC - VACINA INATIVADA CONTRA A ERISIPELA SUÍNA</t>
  </si>
  <si>
    <t>ERYSIPELOTTHRIX RHUSIOPATHIAE CEPA R32E11</t>
  </si>
  <si>
    <t>EURICAN CGPPI2 - LR - VACINA ASSOCIADA CONTRA CINOMOSE, ADENOVIROSE, PARVOVIROSE, PARAINFLUENZA, LEPTOSPIROSE E RAIVA DOS CÃES</t>
  </si>
  <si>
    <t>EURICAN CHPLR - VACINA VIVA LIOFILIZADA CONTRA CINOMOSE. HEPATITE INFECCIOSA, PARVOVIROSE, + VACINA INATIVADA LIQUIDA LEPTOSPIROSE E RAIVA CANINA</t>
  </si>
  <si>
    <t>VÍRUS ATENUADO DA CINOMOSE, ADENOVIRUS CANINO ATENUADO (CAV2) E PARVOVIROSE ATENUADA</t>
  </si>
  <si>
    <t>EUROFARMA LABORATÓRIOS LTDA</t>
  </si>
  <si>
    <t xml:space="preserve">EUROVAC VACINA INATIVADA CONTRA A RAIVA DOS HERBÍVAROS </t>
  </si>
  <si>
    <t xml:space="preserve">BOVINOS, EQUINOS, OVINOS, CAPRINOS </t>
  </si>
  <si>
    <t>SUSPENSÃO DO VÍRUS RÁBICO PV INATIVADO PELA BETAPROPIOLACTONA</t>
  </si>
  <si>
    <t>EVALON SUSPENSÃO ORAL E SOLUÇÃO PARA MATRIZES E POEDEIRAS</t>
  </si>
  <si>
    <t>EIMERIA ACERVULINA, EIMERIA BRUNETTI, EIMERIA MAXIMA, EIMERIA NECATRIX E EIMERIA TENELLA ATENUADAS</t>
  </si>
  <si>
    <t>EXCELL 11 VACINA CONTRA O CARBÚNCULO SINTOMATICO, GANGRENA GASOSA, MORTE SUBITA, ENTEROTOXEMIA, EDEMA MALIGNO, TÉTANO E BOTULISMO</t>
  </si>
  <si>
    <t xml:space="preserve">ANACULTURA DE CLOSTRIDIUM CHAUVOEI, </t>
  </si>
  <si>
    <t>F VAX-MG - VACINA VIVA LIOFILIZADA CONTRA INFECÇÕES DE CAMPO CAUSADAS POR MYCOPLASMA GALLISEPTICUM</t>
  </si>
  <si>
    <t>FARROWSURE B VACINA CONTRA A PARVOVIROSE, ERISIPELA E LEPTOSPIROSE DOS SUÍNO</t>
  </si>
  <si>
    <t>PARVOVÍRUS SUÍNO</t>
  </si>
  <si>
    <t>FEL O VAX FIV-VACINA CONTRA IMUNODEFICICIENCIA FELINA</t>
  </si>
  <si>
    <t>FLUIDOS VIRAIS INATIVADOS DE FIV</t>
  </si>
  <si>
    <t>FELIGEN CR/P VIVANT - VACINA CONTRA CALICIVIROSE, RINOTRAQUEÍTE E PANLEUCOPENIA DOS GATOS</t>
  </si>
  <si>
    <t>VÍRUS DA RINOTRAQUEÍTE FALINA; CALICIVIRUS; VÍRUS DA PANLEUCOPENIA FELINA</t>
  </si>
  <si>
    <t>FELIGEN CRP/R - VACINA CONTRA A CALICIVIROSE, RINOTRAQUEÍTE  E RAIVA DOS GATOS</t>
  </si>
  <si>
    <t xml:space="preserve">CALICIVÍRUS - CEPA F9, VÍRUS DA RINOTRAQUEÍTE - CEPA F2, VÍRUS DA PANLEUCOPENIA E VÍRUS RÁBICO - CEPA VP 2 </t>
  </si>
  <si>
    <t>FELIGEN FELV - VACINA CONTRA A LEUCOSE FELINA</t>
  </si>
  <si>
    <t>P45 RC (RECOMBINANTE) MOLÉCULA</t>
  </si>
  <si>
    <t>FELINE-4 - VACINA CONTRA RINOTRAQIEITE, CALICIVIROSE, CLAMIDIOSE E PANLEUCOPENIA FELINA</t>
  </si>
  <si>
    <t>FELOCELL CVR - C VACINA CONTRA CALICIVIROSE, RINOTRAQUEÍTE, PANLEUCOPENIA E CLAMIDIOSE DOS FELINOS</t>
  </si>
  <si>
    <t xml:space="preserve">FEL-O-GUARD PLUS 4 - VACINA CONTRA RONOTRAQUEITE,CALICIVIROSE,PANLEUCOPENIA E CHLAMYDIA PSITTACI FELINA </t>
  </si>
  <si>
    <t>FEL-O-VAX LVK IV + CALICIVAX - VACINA INATIVADA CONTRA RINOTRAQUEÍTE, CALICIVIROSE, PANLEUCOPENIA, LEUCEMIA E CHLAMYDIA PSITTACI FELINA</t>
  </si>
  <si>
    <t xml:space="preserve">VÍRUS DA LEUCEMIA FELINA - AH927/1161E, VÍRUS DA RINOTRAQUEÍTE FELINA - CEPA 605, CALICIVÍRUS FELINO - CEPA 255 E DD1, VÍRUS DA PANLEUCOPNEIA FELINA - CEPA CU4 E CHLAMYDIA PSITACI  - CEPA CELLO </t>
  </si>
  <si>
    <t>FEL-O-VAX®  IV + CALICIVAX - VACINA INATIVADA CONTRA RINOTRAQUEÍTE, CALICIVIROSE, PANLEUCOPENIA E CHLAMYDIA PSITTACI FELINA</t>
  </si>
  <si>
    <t>VÍRUS DA RINOTRAQUEÍTE FELINA - CEPA 605, CALICIVÍRUS FELINO - CEPA 255 E DD1, VÍRUS DA PANLEUCOPNEIA FELINA - CEPA CU4 E CHLAMYDIA PSITTACI - CEPA CELLO</t>
  </si>
  <si>
    <t xml:space="preserve">VALLÉE S/A </t>
  </si>
  <si>
    <t>FERTIGUARD SELENIUM MAX - VACINA CONTRA IBR, BVD, PARAINFLUENZA TIPO 3, VIRUS SINCICIAL RESPIRATÓRIO (BRSV), LEPTOSPIROSE E CAMPILOBACTERIOSE DOS BOVINOS</t>
  </si>
  <si>
    <t>LEPTOSPIRA HARDJO, L. POMONA, L. WOLFFI, L. POMONA, L. ICTEROHAEMORRHAGIAE, L. CANICOLA, L. GRIPPOTYPHOSA, CAMPYLOBACTER FETUS, HERPEVÍRUS BOVINO, VÍRUS DA DIARRÉIA VIRAL BOVINOS, VÍRUS DA PARAINFLUENZA  E VÍRUS SINCICIAL RESPITATÓRIO BOVINO</t>
  </si>
  <si>
    <t>FLEXCOMBO VACIA INATIVA CONTRA CIRCOVIRUS SUINO E MYCOPLASMA HYPNEUMONIAE</t>
  </si>
  <si>
    <t>ANTÍGENO INATIVADO DE CIRCOVIRUS SUINO TIPO 2 ORF2</t>
  </si>
  <si>
    <t>FLUSURE PANDEMIC - VACINA INATIVADA CONTRA INFLUENZA SUÍNA</t>
  </si>
  <si>
    <t>SUSPENSÃO INATIVADA DO VÍRUS DA INFLUENZA SUÍNA A CEPA CALIFÓRNIA/04/2009 (H1N1)</t>
  </si>
  <si>
    <t>FLUVAC INNOVATOR EHV 4/1 - VACINA CONTRA RINOPNEUMONITE E INFLUENZA EQUINOSS</t>
  </si>
  <si>
    <t>EIV-1, EIV-1B, POLIMIXINA B, NEOMICINA, ANFOTERICINA B, THIMEROSAL</t>
  </si>
  <si>
    <t>FOOTGUARD VACINA INATIVADA CONTRA O FOOTROT OVINO</t>
  </si>
  <si>
    <t>DICHELOBACTER NODOSUS SOROGRUPOS B, C, D, E, F, G E H</t>
  </si>
  <si>
    <t>FORTEGRA - VACINA VIVA CONTRA COCCIDIOSE</t>
  </si>
  <si>
    <t>AVES (FRANGOS DE CORTE)</t>
  </si>
  <si>
    <t>SUSPENSÃO DE OOCISTOS ESPORULADOS DE EIMERIA ACERVULINA, SUSPENSÃO DE OOCISTOS ESPORULADOS DE EIMERIA MAXIMA, SUSPENSÃO DE OOCISTOS ESPORULADOS DE EIMERIA MAXIMA MFP, SUSPENSÃO DE OOCISTOS ESPORULADOS DE EIMERIA MIVATI, SUSPENSÃO DE OOCISTOS ESPORULADOS DE EIMERIA TENELLA</t>
  </si>
  <si>
    <t>FOSTERA PCV - VACINA INATIVA CONTRA A CIRCOVIROSE SUINA</t>
  </si>
  <si>
    <t>FLUIDO VIRAL INATIVADO DE CIRCOVIRUS SUÍNO TIPO 1-2</t>
  </si>
  <si>
    <t>FOSTERA PCV MH VACINA INATIVADA CONTRA CIRCOVIROSE SUÍNA E MYCOPLASMA HYOPNEUMONIAE</t>
  </si>
  <si>
    <t>BACTERINA DE MYCOPLASMA HYOPNEUMONIAE CEPA P-5711-3, CIROVIRUS SUÍNO QUIMÉRICO</t>
  </si>
  <si>
    <t>FUSOGARD - VACINA CONTRA FUSOBACTERIUM NECROPHORUM</t>
  </si>
  <si>
    <t>FLUÍDO ANTIGÊNICO DE FUSOBACTERIUM NECROPHORUM</t>
  </si>
  <si>
    <t>G22 - VACINA VIVA LLOFILLZADA CONTRA A DOENÇA DE GUMBORO</t>
  </si>
  <si>
    <t>GALAXY DAPPvL+ CV</t>
  </si>
  <si>
    <t>GALLIMUNE 4 - VACINA INATIVADA CONTRA BRONQUITE INFECCIOSA, DOENÇA DE NEWCASTLE, DOENÇA DE GUMBORO E PNEUMOVÍRUS AVIÁRIO EM ADJUVANTE OLEOSO</t>
  </si>
  <si>
    <t>VÍRUS DA BRONQUITE INFECCIOSA - CEPA MASS 41, VÍRUS DA DOENÇA DE NEWCASTLE - CEPA ULSTER 2C, VÍRUS DA DOENÇA DE GUMBORO - CEPA VNJO E VÍRUS DA SINDROME DA CABEÇA INCHADA - CEPA VCO3</t>
  </si>
  <si>
    <t>GALLIMUNE SE - VACINA INATIVADA OLEOSA CONTRA INFECÇÕES POR SALMONELLA ENTERITIDIS</t>
  </si>
  <si>
    <t>SALMONELLA ENTERITIDIS FAGOTIPO</t>
  </si>
  <si>
    <t>GALLIMUNE SE-ST - VACINA OLEOSA INATIVADA CONTRA AS INFECÇÕES CAUSADAS POR SALMONELLA ENTERITIDIS E TYPHIMURIUM</t>
  </si>
  <si>
    <t>SALMONELLA ENTERITIDIS - CEPA P14 E S. TYPHIMURIUM - CEPA DT104</t>
  </si>
  <si>
    <t>GALLIVAC SE - VACINA VIVA ATENUADA LIOFILIZADA CONTRA AS INDFECÇÕES POR SALMONELLA ENTEREDITIS</t>
  </si>
  <si>
    <t>SUSPENSÃO CONTENDO SALMONELLA ENTERIDITIS, CEPA 441/014</t>
  </si>
  <si>
    <t xml:space="preserve">GASTROGLOBOLIN-SÔRO CONTRA A PARVOVIROSE E CORONAVIROSE CANINA </t>
  </si>
  <si>
    <t xml:space="preserve">CORONAVIRUS COM BEI A 0,01 M </t>
  </si>
  <si>
    <t xml:space="preserve">GET VACINA LEIVAS LEITE CONTRA A GRIPE EQUINOS E TÉTANO </t>
  </si>
  <si>
    <t>GIARDIA VAX VACINA INATIVADA CONTRA GIARDÍASE CANINA</t>
  </si>
  <si>
    <t>GIARDIA LAMBLIA CEPA S2</t>
  </si>
  <si>
    <t>GIARDIAVAX - VACINA INATIVADA CONTRA GIARDIASE CANINA</t>
  </si>
  <si>
    <t>GLANVAC 6 -VACINA INATIVADA CONTRA CORYNEBACTERIUM PSEUDOTUBERCULOSIS (OVIS), CLOSTRIDIUM PERFRINGENS TIPO D, CLOSTRIDIUM TETANI, CLOSTRIDIUM NOVY TIPO B, CLOSTRIDIUM SEPTICUM E CLOSTRIDIUM CHAUVOEI</t>
  </si>
  <si>
    <t>CAPRINOS, OVINOS</t>
  </si>
  <si>
    <t>TOXÓIDE DE CORYNEBACTERIUM PSEUDOTUBERCULOSIS (OVIS), TOXÓIDE DE CLOSTRIDIUM PERFRINGENS TIPO D, TOXÓIDE DE CLOSTRIDIUM TETANI, TOXÓIDE DE CLOSTRIDIUM NOVYI TIPO B, TOXÓIDE DE CLOSTRIDIUM SEPTICUM, SUSPENSÃO DE CLOSTRIDIUM CHAUVOEI</t>
  </si>
  <si>
    <t>GLETVAX-6 VACINA CONTRA ESCHERICHIA COLI E CLOSTRIDIUM PREFRINGENS TIPOS B, C E D DOS SUÍNOS</t>
  </si>
  <si>
    <t>ESCHERICHIA COLI ANTIGENO</t>
  </si>
  <si>
    <t>GUMBOHATCH</t>
  </si>
  <si>
    <t xml:space="preserve">GUMBOVAX </t>
  </si>
  <si>
    <t>VÍRUS DE GUMBORO (CEPA VJO) CULTIVADA EM OVOS EMBRIONARIOS INATIVADOS PELO FORMOL</t>
  </si>
  <si>
    <t>HELVAC -VACINA ANTI-LEPTOSPIROSES DE BOVINOS, BUBALINOS, OVINOS E CAPRINOS</t>
  </si>
  <si>
    <t>LEPTOSPIRA INTERROGANS, SOROVARIEDADE HARDJO E LEPTOSPIRA BORGPETERSENSII VARIEDADE HARDJO</t>
  </si>
  <si>
    <t>HEMAVAC VACINA HERTAPE CONTRA O CARBÚNCULO HEMÁTICO</t>
  </si>
  <si>
    <t>BOVINOS, EQUINOS, SUÍNOS, CAPRINOS, OVINOS</t>
  </si>
  <si>
    <t>SUSPENSÃO DE ESPOROS VIVOS DE B. ANTRACIS</t>
  </si>
  <si>
    <t>HERDCHEK VPS AB - KIT PARA TESTE PARA DETECÇÃO DE ANTICORPOS CONTRA O VÍRUS PESTE SUÍNA CLÁSSICA (VPSC) (VDVB)</t>
  </si>
  <si>
    <t>ANTIGENOS DO CSFV</t>
  </si>
  <si>
    <t>HERPES VIRUS (TIPO 1 E 4)</t>
  </si>
  <si>
    <t>HERTALIQ - VACINA INATIVADA CONTRA A RAIVA</t>
  </si>
  <si>
    <t>HIPRABOVIS - 4  - VACINA COMBINADA CONTRA O VÍRUS DA RINOTRAQUEÍTE INFECCIOSA BOVINOS, VÍRUS DA PARAINFLUENZA 3, VÍRUS DA DIARRÉIA VIRAL BOVINOS E VÍRUS RESPIRATÓRIO SINCICIAL DOS BOVINOS</t>
  </si>
  <si>
    <t>VÍRUS DA RINOTRAQUEÍTE INFECCIOSA BOVINOS - CEPA LA, VÍRUS DA PARAINFLUENZA 3 - CEPA SF4, VÍRUS DA DIARRÉIA VIRAL BOVINOS - CEPA NADL E VÍRUS RESPIRATÓRIO SINCICIAL DOS BOVINOS - CEPA LYMP56</t>
  </si>
  <si>
    <t>HIPRABOVIS 9</t>
  </si>
  <si>
    <t>LEPTOSPIRA ICTEROHAEMORRHAGIAE, HARDJO, POMONA, WOLFFI, BRATISLAVA, ANTIGENO INATIVADO DA RINOTRAQUEITE INFECCIOSA BOVINOS E ANTIGENO INATIVADO DA DIARRÉIA VIRAL BOVINOS</t>
  </si>
  <si>
    <t>HIPRACOX BROILERS - VACINA VIVA ATENUADA CONTRA A COCCIDIOSE AVIÁRIA EM SUSPENSÃO ORAL</t>
  </si>
  <si>
    <t>EIMERIA TENELLA, ACERVULINA, MÁXIMA, MITIS E PRAECOX</t>
  </si>
  <si>
    <t>HIPRAGUMBORO - CH/80 - VACINA VIVA LIOFILIZADA CONTRA A DOENÇA DE GUMBORO - CEPA INTERMEDIÁRIA</t>
  </si>
  <si>
    <t>VÍRUS DA DOENÇA DE GUMBORO - CLONE CH/80</t>
  </si>
  <si>
    <t xml:space="preserve">HIPRASUIS GLÄSSER - VACINA INATIVADA CONTRA DOENÇA DE GLÄSSER </t>
  </si>
  <si>
    <t>HIPRAVIAR B1 - VACINA VIVA LIOFILIZADA CONTRA A DOENÇA DE NEWCASTLE, CEPA B1</t>
  </si>
  <si>
    <t>HIPRAVIAR B1/H120 - VACINA VIVA LIOFILIZADA CONTRA A DOENÇA DE NEWCASTLE, CEPA B1 E BRONQUITE INFECCIOSA, CEPA H-120</t>
  </si>
  <si>
    <t>VÍRUS DOENÇA DE NEWCASTLE, CEPA B1 E VÍRUS BRONQUITE INFECCIOSA, CEPA H-120</t>
  </si>
  <si>
    <t>HIPRAVIAR BPL-2 - VACINA INATIVADA CONTRA A DOENÇA DE NEWCASTLE</t>
  </si>
  <si>
    <t>HIPRAVIAR CLON - VACINA VIVA LIOFILIZADA CONTRA A DOENÇA DE NEWCASTLE, CEPA CL/79 CLON</t>
  </si>
  <si>
    <t>VÍRUS DA DOENÇA DE NEWCASTLE - CLONE CL/79</t>
  </si>
  <si>
    <t>HIPRAVIAR S - VACINA VIVA LIOFILIZADA CONTRA A DOENÇA DE NEWCASTLE - CEPA LA SOTA</t>
  </si>
  <si>
    <t>HIPRAVIAR S/H 120 - VACINA VIVA LIOFILIZADA CONTRA A DOENÇA DE NEWCASTLE, CEPA LA SOTA E BRONQUITE INFECCIOSA, CEPA H120</t>
  </si>
  <si>
    <t>VÍRUS DA DOENÇA DE NEWCASTLE - CEPA LA SOTA E VÍRUS DA BRONQUITE INFECCIOSA - CEPA H120</t>
  </si>
  <si>
    <t>HIPRAVIRAR SHS - VACINA VIVA CONTRA A RINOTRAQUEÍTE DOS PERUS E SINDROME DA CABEÇA INCHADA</t>
  </si>
  <si>
    <t>VÍRUS DA RINOTRAQUEÍTE DOS PERUS - CEPA 1062</t>
  </si>
  <si>
    <t>HSBQ VACINA CONTRA O CARBUNCULO SINTOMATICO E A PEATEURELOSE DOS BOVINOS, OVINOS E CAPRINOS</t>
  </si>
  <si>
    <t>ANACULTURA DE CLOSTRIDIUM CHAUVOEI, BACTERINA DE PASTEURELLA MULTOCIDA B</t>
  </si>
  <si>
    <t>IBD BLEN - VACINA A VÍRUS VIVO LIOFILIZADA CONTRA A DOENÇA DE GUMBORO</t>
  </si>
  <si>
    <t>SUSPENSÃO DO VIRUS DA DOENÇA DE GUMBORO</t>
  </si>
  <si>
    <t>IMMUCOX I - VACINA CONTRA A COCCIDIOSE AVIÁRIA</t>
  </si>
  <si>
    <t>E. ACERVULINA, E. MÁXIMA, E. NECATRIX, E. TENELLA</t>
  </si>
  <si>
    <t xml:space="preserve">IMUVET COMERCIAL LTDA - CEVA SAÚDE ANIMAL </t>
  </si>
  <si>
    <t>IMMUCOX II - VACINA CONTRA A COCCIODIOSE AVIÁRIA</t>
  </si>
  <si>
    <t>OOCISTOS VIVOS DE E. TENELLA, E. MÁXIMA, E. ACERVULINA, E. NECATRIX e E. BRUNETTI</t>
  </si>
  <si>
    <t>LABORATORIO VENCOFARMA DO BRASIL LTDA</t>
  </si>
  <si>
    <t>IMMUNE CORE 3-VACINA CONTRA A CINOMOSE,PARVOVIROSE E HEPATITE INFECCIOSA E ADENOVIROSE CANINA</t>
  </si>
  <si>
    <t xml:space="preserve">IMMUNE 14 - VACINA CONTRA A CINOMOSE,PARVORIOSE,CORONAVIROSE,PARAINFLUENZA,HEPATITE ,ADENOVIROSE,BORDELLA,BRONCHISEPTICA E LEPTOSPIROSE CANINA </t>
  </si>
  <si>
    <t xml:space="preserve">IMONO-VET VACINA CONTRA A CINOMOSE,HEPATITE INFECCIOSA CANINA,ADENOVIRUS TIPO 2, PARAINFLUENZA,PARVOVIRUS,CORONAVIRUS E LEPTOSPIROSE CANINA </t>
  </si>
  <si>
    <t>IMRAB 3 - Vacina inativada adjuvada contra a raiva​</t>
  </si>
  <si>
    <t>Vírus da raiva inativado, pré-inativação, no mínimo</t>
  </si>
  <si>
    <t>IMUNE 4 NOCORE VACINA VONTRA A PARAINFLUENZA CORONOVARIROSE TRAQUEOBRONQUITE INFECCIOSA E LEPTOSPIROSE</t>
  </si>
  <si>
    <t>VÍRUS DA PARAINFLUENZA AMV</t>
  </si>
  <si>
    <t xml:space="preserve">IMUNNE 12 VACINA CONTRA A CINOMOSE PARVOVIROSE CORONAVIROSE PARAINFLUENZA HEPATITE INFECCIOSA ADENOVIROSE E LEPTOSPIROSE </t>
  </si>
  <si>
    <t xml:space="preserve">IMUNO LEPTO 7 - </t>
  </si>
  <si>
    <t>LEPTOSPIRA ICTEROHAEMORRHAGIAE, CANICOLA, POMONA, HARDJA, GRIPPOTYPHOSA, PYOGENES E COMPENHAGENI</t>
  </si>
  <si>
    <t>BIOVETA</t>
  </si>
  <si>
    <t>IMUNOCAN PUPPY - VACINA INATIVADA CONTRA CINOMOSE E PARVOVIROSE CANINA</t>
  </si>
  <si>
    <t>IMUNOCAN V8</t>
  </si>
  <si>
    <t>IMUNOSORO ANTITETÂNICO (SORO SNTITÂNICO LIOFILIZADO)</t>
  </si>
  <si>
    <t>BIOVET S.A.</t>
  </si>
  <si>
    <t>IMUNOVET - VACINA INATIVADA CONTRA RAIVA DE CÃES</t>
  </si>
  <si>
    <t>IMUNO-VET R VACINA CONTRA RAIVA DE CÃES E GATOS, VÍRUS FIXO-INATIVADO-ORIGEM DE CULTURA ELULAR</t>
  </si>
  <si>
    <t>SUSPENSÃO DE VÍRUS RÁBICO INATIVADO</t>
  </si>
  <si>
    <t xml:space="preserve">IMUNYA-T - VACINA INATIVADA CONTRA ADENOVIRUS TIPO 2, PARINFLUENZA E BORDETELLA BRONCHISEPTICA </t>
  </si>
  <si>
    <t>ANTIGENO DE ADENOVIRUS TIPO 2 E PARAINFLUENZA</t>
  </si>
  <si>
    <t>INFERVAC</t>
  </si>
  <si>
    <t>PROPIONIBACTERIUM ACNES ATIVADO - ESTIMULA A IMUNIDADE INESPECÍFICA DE CÃES</t>
  </si>
  <si>
    <t xml:space="preserve">INFLUENZA H1/4 - VACINA CONTRA A INFLUENZA E HERPES EQUINO </t>
  </si>
  <si>
    <t>VÍRUS DA INFLUENZA EQ1/PRAGA /56</t>
  </si>
  <si>
    <t>INFORCE 3 VACINA VIVA ATENUADA CONTRA RINOTRAQUEÍTE INFECCIOSA BOVINOS (IBR), PARAINFLUENZA TIPO 3 (PI3) E VIRUS SINCICIAL RESPIRATÓRIO BOVINO (BRSV)</t>
  </si>
  <si>
    <t>SUSPENSÃO DE VIRUS DA RINOTRAQUEÍTE INFECCIOSA BOVINOS CEPA RLB 106, SUSPENSÃO DE VIRUS PARAINFLUENZA TIPO 3 CEPA RLB 103, SUSPENSÃO DE VIRUS SINCICIAL RESPIRATÓRIO BOVINO CEPA BRSV/375</t>
  </si>
  <si>
    <t>INGELVAC CIRCOFLEX - VACINA INATIVADA CONTRA CIRCOVÍRUS SUÍNO</t>
  </si>
  <si>
    <t>CIRCOVÍRUS SUÍNO, TIPO 2 ORF2</t>
  </si>
  <si>
    <t>INGELVAC DART - VACINA INATIVADA CONTRA RINITE ATROFICA DOS SUINOS</t>
  </si>
  <si>
    <t>HEMAGLUTININA DE BORDETELLA BRONCHISEPTICUM, TOXÓIDE DE BORDETELLA BRONCHISEPTICUM, TOXOIDE DE PASTEURELA MULTOCIDA</t>
  </si>
  <si>
    <t>INNOVAX ILT VACINA RECOMBINANTE VIVA CONTRA A DOENÇA DE MAREK E LARINGOTRAQUEÍTE INFECCIOSA DAS GALINHAS</t>
  </si>
  <si>
    <t>SUSPENSÃO CONTENDO HERPESVIRUS DE PERU, CÉLULA ASSOCIADO, GENETICAMENTE MODIFICADO PELA INSERÇÃO DE GENES DE GLICOPROTEÍNA D E I DO VÍRUS DA LARINGOTRAQUEÍTE INFECCIOSA CEPA HVT/ILT-138</t>
  </si>
  <si>
    <t>INNOVAX ND - VACINA RECOMINANTE VIVA CONTRA A DOENÇA DE MAREK E DOENÇA DE NEWCASTLE</t>
  </si>
  <si>
    <t>FRAÇÃO HVT DO HERPESVIRUS DE PERUS, FRAÇÃO NDV-F DA DOENÇA DE NEWCASTLE</t>
  </si>
  <si>
    <t xml:space="preserve">INOMUNE - VACINA CONTRA CINOMOSE, HEPATITE INFECIOSA, PARAINFLUENZA, PARVOVIROES, CORONAVIROSE E LEPTOSPIROSE DOS CÃES </t>
  </si>
  <si>
    <t>SUSPENSÃO DE VIRUS DE CINOMOSE, PARVOVIROSE, PARAINFLUENZA E HEPATITE CANINA</t>
  </si>
  <si>
    <t>INTRA-TRAC 3</t>
  </si>
  <si>
    <t>ADENOVIRUS CANINO TIPO 2, CEPA DITCHFIELD; VÍRUS DA PARAINFLUENZA CANINA E BORDETELLA BRHONCHISEPTICA, CEPA55</t>
  </si>
  <si>
    <t>LEISHMUNE - VACINA CONTRA LEISHMANIOSE VISCERAL DE CÃES</t>
  </si>
  <si>
    <t>FUCOSE MANOSE LIGANTE</t>
  </si>
  <si>
    <t xml:space="preserve">LEISHTEC - VACINA CONTRA A LEISMONIOSE CANINA </t>
  </si>
  <si>
    <t>LEPTO EQUUS - VACINA CONTRA LEPTOSPIROSE EQUINOS</t>
  </si>
  <si>
    <t>LEPTOSPIRA ICTEROHAEMORRHAGIAE, HARDJO, POMONA, WOLFFI, BRATISLAVA</t>
  </si>
  <si>
    <t>LEPTO-6 - VACINA CONTRA LEPTOSPIROSE DE BOVINOS, OVINOS E SUÍNOS</t>
  </si>
  <si>
    <t>POMONA, WOLFFI, TARASSOVI, CANÍCULA, HARDJO</t>
  </si>
  <si>
    <t>LEPTOCEVA 7- VACINA CONTRA LEPTOSPIROSE DE BOVINOS , OVINOS E SUINOS</t>
  </si>
  <si>
    <t>LEPTOFERM - 5/2 ML. VACINA CONTRA LEPTOSPIROSE BOVINOS E SUÍNA</t>
  </si>
  <si>
    <t>LEPTOSPIROVAC-C VACINA IRFA C/LEPTOSPIROSE CANINA</t>
  </si>
  <si>
    <t>SUSPENSÃO DE L CANICOLA E L. ICTEROHAEMORRHAGIAE</t>
  </si>
  <si>
    <t>LEPTOVEN 10</t>
  </si>
  <si>
    <t>BOVINOS, OVINOS, SUÍNOS, CAPRINOS</t>
  </si>
  <si>
    <t>BACTERINA DE L. POMONA, L. CANICOLA, L. WOLFFI, L. TARASSOVI</t>
  </si>
  <si>
    <t>LEPTOVEN VACINA CONTRA HEMOGLOBINÚRIA BACILAR,LEPTOSPIROSE E TÉTANO EM BOVINOS</t>
  </si>
  <si>
    <t>LEPTOSPIRA POMONA, L. HARDJO, L. CANICOLA</t>
  </si>
  <si>
    <t xml:space="preserve">LEXINGTON 8 VACINA CONTRA A ENCEFALEOMELITE INFLUENZA RINOPNEU,ONITE E TÉTENO </t>
  </si>
  <si>
    <t>VIRUS DA ENCEFALOMIELITE</t>
  </si>
  <si>
    <t>LEXINGTON GOLD
Vacina contra influenza, rinopneumonite, aborto causado por herpesvírus, encefalomielite e tétano dos equídeos</t>
  </si>
  <si>
    <t>Vírus da Encefalomielite EQUINOS</t>
  </si>
  <si>
    <t xml:space="preserve">LINOVAC - VACINA INATIVADA C/ O BOTULISMO </t>
  </si>
  <si>
    <t>TOXÓIDE DE TIPO C E D DO CLOSTRIDIUM BOTULINUM</t>
  </si>
  <si>
    <t>LISPEC</t>
  </si>
  <si>
    <t>LITTERGUARD LT-C - VACINA INATIVADA CONTRA E COLI E CLOSTRIDIUM PERFRINGENS TIPO C</t>
  </si>
  <si>
    <t>SUSPENSÃO INATIVADO DE ESCHERICHIA COLI CEPA 1471, CEPA 1413, CEPA PPS002, CEPA NL-1001, 1005 e 1471, CEPA NL - 1003</t>
  </si>
  <si>
    <t>LIVACOX Q VACINA VIVA ATENUADA CONTRA S COCCIDIOSE DAS AVES</t>
  </si>
  <si>
    <t>COOPERS SAÚDE ANIMAL INDÚSTRIA E COMÉRCIO LTDA</t>
  </si>
  <si>
    <t>MAREVAC MIX-VACINA VIRAL COMBINADA CONGELADA CONTRA A DOENÇA DE MAREK,CEPA HVT-FC 126 E RISPENS</t>
  </si>
  <si>
    <t>MARK GUMBOR C - VACINA VIVA ATENUADA E CONGELADA CONTRA A DOENÇA DE MAREK (CEPA HVT-FC 126) E CONTRA A DOENÇA DE GUMBORA (CEPA GBV-8)</t>
  </si>
  <si>
    <t>SUSPENSÃO DE CULTURA DE SALMONELLA ENTERITIDIS</t>
  </si>
  <si>
    <t>MARK-QUMBOR - VACINA</t>
  </si>
  <si>
    <t>SUSPENSÃO DE VÍRUS DA DOENÇA DE MAREK (CEPA CVI-988 CLONE C)</t>
  </si>
  <si>
    <t>MASS I - VACINA</t>
  </si>
  <si>
    <t>VÍRUS DA BRONQUITE INFECCIOSA SOTOTIPO MASSACHUSSETS CEPA ROLLAND (H120)</t>
  </si>
  <si>
    <t>MASTAPH-VACINA CONTRA A MASTITE ESTAFILOCÓCICA BOVINOS</t>
  </si>
  <si>
    <t>SUSPENSÃO BACTERIANA DE TAPHYLOCOCCUS AUREUS</t>
  </si>
  <si>
    <t>LABORATÓRIO VITAFORT  INDÚSTRIA E COMÉRCIO DE PRODUTOS VETERINÁRIOS LTDA</t>
  </si>
  <si>
    <t>MASTIPLUS BR-VACINA MISTA INATIVADA ANTI MASTITE</t>
  </si>
  <si>
    <t xml:space="preserve">MATERNALIN PLUS </t>
  </si>
  <si>
    <t>FLUIDOS CONTENDO O VÍRUS DE NEWCASTLE LA SOTA</t>
  </si>
  <si>
    <t xml:space="preserve">MATRIVAC 6
</t>
  </si>
  <si>
    <t xml:space="preserve">vírus inativado de newcastle </t>
  </si>
  <si>
    <t xml:space="preserve">MATRIVAC 7
</t>
  </si>
  <si>
    <t>PHIBRO SAÚDE ANIMAL INTERNACIONAL LTDA</t>
  </si>
  <si>
    <t>MB VACINA - VACINA VIVA LIOFILIZADA CONTRA A DOENÇA DE GUMBORO - CEPA MB - INTERMEDIÁRIA</t>
  </si>
  <si>
    <t>VÍRUS DA DOENÇA DE GUMBORO - CEPA MB</t>
  </si>
  <si>
    <t>MD-LIO VAC+ BURSINE 2TC</t>
  </si>
  <si>
    <t>FLUIDO VIRAIS DE MAREK</t>
  </si>
  <si>
    <t>MD-LIO VAC-VACINA LIOFILIZADA CONTRA A DOENÇA DE MAREK</t>
  </si>
  <si>
    <t>SUSPENSÃO CONTENDO HERPESVIRUS DE PERU CEPA HVT 126, SOROTIPO 3</t>
  </si>
  <si>
    <t>MHYOSHERE PCV ID</t>
  </si>
  <si>
    <t>MILLENIUM - VACINA CONTRA O CARBÚNCULO SINTOMÁTICO, GANGRENA GASOSA, ENTEROTOXEMIA, MORTE SÚBITA, HEMOGLOBINÚRIA E TÉTANO</t>
  </si>
  <si>
    <t>OVINOS, CAPRINOS, BOVINOS, SUÍNOS</t>
  </si>
  <si>
    <t>C. CHAUVOEI, C. SEPTICUM, C. PERFRINGENS A, B, C e D, C. NOVYI A e B, C. SORDELLI, C. HAEMOLYTICUM, C. TETANI</t>
  </si>
  <si>
    <t xml:space="preserve">MILLENIUM MH - VACINA CONTRA O CARBÚNCULO SINTOMÁTICO,GANGRENA GASOSA,ENTEROTOXEMIA,HEMOGLOBINÚRIA BACILIAR,HEBATITE NECRÓTICA, TÉTANO E PASTEURELOSE PNEUMÔNICA </t>
  </si>
  <si>
    <t>ANACULTURAS DE CLOSTRIDIUM CHAUVOEI</t>
  </si>
  <si>
    <t xml:space="preserve">MONOVAC VACINA LEIVAS LEITE CONTRA O CARBÚNCULO SINTOMÁTICO </t>
  </si>
  <si>
    <t>CULTIVOS TOTAIS DE C.CHAUVOEI</t>
  </si>
  <si>
    <t xml:space="preserve">MONOVACINA VACINA VALLÉE CONTRA CARBÚNCULO SINTOMÁTICO </t>
  </si>
  <si>
    <t>CULTURA INATIVADA DE CLOSTRIDIUM CHAUVOEI</t>
  </si>
  <si>
    <t>MORAK 5 VACINA INATIVADA CONTRA A CERATOCONJUNTIVITE INFECCIOSA BOVINOS</t>
  </si>
  <si>
    <t>MORAXELLA BOVIS SOROTIPOS C, D E E, MORAXELLA BOCUVOLI, MORAXELLA OVIS</t>
  </si>
  <si>
    <t>MULTI-DOG. VACINA CONTRA CINOMOSE, HEPATITE, PARVOVIROSE, CORONAVIROSE, PARAINFLUENZA E LEPTOSPIROSE DOS CÃES</t>
  </si>
  <si>
    <t>MYCO-GALLY MG 70 - VACINA VIVA LIOFILIZADA CONTRA MICOPLASMOSE AVIÁRIA</t>
  </si>
  <si>
    <t xml:space="preserve">ECO ANIMAL HEALTH DO BRASIL </t>
  </si>
  <si>
    <t>MYCOGARD - 1</t>
  </si>
  <si>
    <t>MYCOVAX MS-H - VACINA VIVA ATENUADA CONGELADA CONTRA MYCOPLASMA SYNOVIAE</t>
  </si>
  <si>
    <t>MYCOPLASMA SYNOVIAE - CEPA MS-H</t>
  </si>
  <si>
    <t>LABORATÓRIO HIPRA S.A</t>
  </si>
  <si>
    <t xml:space="preserve">MYPRAVAC SUIS </t>
  </si>
  <si>
    <t xml:space="preserve">MYCOPLASMA HYOPNEUMONIAE </t>
  </si>
  <si>
    <t>MYXLIN - 76 - VACINA TRÍPLICE INATIVADA OLEOSA CONTRA NEWCASTLE, BRONQUITE INFECCIOSA DAS AVES (ARKANSAS E H-52) DE EDS (SINDROME DA QUEDA DA POSTURA)</t>
  </si>
  <si>
    <t xml:space="preserve">FLUIDO AMINIOALANTÓICOS CONTENDO O VÍRUS AS DOENÇA DE NEWCASTLE CEPA LASOTA; FLUIDO AMINIOALANTÓICOS CONTENDO O VÍRUS DA BRONQUITE INFECCIOSA CEPA ARKANSAS; FLUIDO AMINIOALANTÓICOS CONTENDO O VÍRUS DA EDS </t>
  </si>
  <si>
    <t xml:space="preserve">NARAMUNE -2 VACINA CONTRA PAINFLUENZA CACINA (VIRUS VIVO MODIFICADO) E BORDETELLA BRONCHISEPTICA (CULTURA VIVA AVIRULENTA)(F.PROC.INICIAL) </t>
  </si>
  <si>
    <t>BACTERIA BORTELLA BRONCHISEPTICA</t>
  </si>
  <si>
    <t>NEBILIS MAREXINE-VACINA CONGELADA CONTRA A DOENÇA DE MAREK E DOENÇA DE GUMBORO</t>
  </si>
  <si>
    <t>HERPESVÍRUS DE PERU</t>
  </si>
  <si>
    <t>NEMOVAC - VACINA VIVA LIOFILIZADA CONTRA SINDROME DA CABEÇA INCHADA (SHS) DAS AVES</t>
  </si>
  <si>
    <t>NEOCOLIPOR - VACINA BACTERIANA ADJUVADA INATIVADA CONTRA A COLIBACILOSE NEONATAL DOS LEITÕES</t>
  </si>
  <si>
    <t>ESCHERICHIA COLI - ADESINAS F4AB, F4AC, F4AD, F5, F6 E F4</t>
  </si>
  <si>
    <t>NETVAX</t>
  </si>
  <si>
    <t>TOXINA DE CLOSTRIDIUM PERFRINGENS TIPO A</t>
  </si>
  <si>
    <t>NEW - VACIN HB1 - VACINA VIVA CONTRA DOENÇA DE NEWCASTLE - AMOSTRA HB1 (HITCHNER)</t>
  </si>
  <si>
    <t>SUSPENSÃO CONTENDO VÍRUS DA DOENÇA DE NEWCASTLE, AMOSTRA HB1 (HITCHNER - ATCC VR-108</t>
  </si>
  <si>
    <t xml:space="preserve">NEW BRONK VIVA HB1 </t>
  </si>
  <si>
    <t xml:space="preserve">SUSPENSÃO CONTENDO VÍRUS DA DOENÇA NEWCATLE AMOSTRA HB1 TÍTULO MÍNIMO LIBERAÇÃO </t>
  </si>
  <si>
    <t>NEW BRONZ VAC</t>
  </si>
  <si>
    <t>FLUIDOS VIRAIS INATIVADOS DE NEWCASTLE  E BRONQUITE</t>
  </si>
  <si>
    <t xml:space="preserve">NEW LS MASS I - VACINA CONTRA A DOENÇA DE NEWCASTLE E BRONQUITE INFECCIOSA </t>
  </si>
  <si>
    <t xml:space="preserve">SUSPENÇÃO CONTENDO VÍRUS ATENUADO DA DOENÇA DE NEWCASTLE, TIPO B1, AMOSTRA LA SOTA; SUSPENÇÃO CONTENDO VÍRUS ATENUADO DA BRONQUITE INFECCIOSA AVIÁRIA, AMOSTRA H-120, SOROTIPO MASSACHUSSETS </t>
  </si>
  <si>
    <t>NEW VAC B1 - VACINA VIVA LIOFILIZADA CONTRA DOENÇA DE NEW CASTLE</t>
  </si>
  <si>
    <t>SUSPENSÃO CONTENDO VÍRUS ATENUADO DA DOENÇA DE NEWCASTLE, TIPO B1, AMOSTRA B1</t>
  </si>
  <si>
    <r>
      <t>NEW VAC LS</t>
    </r>
    <r>
      <rPr>
        <sz val="11"/>
        <rFont val="Calibri"/>
        <family val="1"/>
        <scheme val="minor"/>
      </rPr>
      <t xml:space="preserve"> FALTA VOLUME III</t>
    </r>
  </si>
  <si>
    <t>SUSPENSÃO CONTENDO VÍRUS DA DOENÇA DE NEW CASTLE, TIPO B1, AMOSTRA LA SOTA</t>
  </si>
  <si>
    <t>NEW-BRONK-GUMBORO-REO - VACINA INATIVA CONTRAS AS DOENÇAS DE NEWCASTLE, BRONQUITE INFECCIOSA AS AVES GUMBORO, E REOVÍRUS</t>
  </si>
  <si>
    <t>GALINHAS REPRODUTORAS</t>
  </si>
  <si>
    <t>NEW-BRONK-GUMBOR-REO-SHS</t>
  </si>
  <si>
    <t>NEW-BRONK-GUMBOR-REO-SQP-VACINA INATIVADA CONTRA DOENÇAS DE NEWCASTLE,BRONQUITE INFECCIOSA DAS AVES,GUMBORO,REOVIRUS E SÍNDROME DA QUEDA DE POSTURA</t>
  </si>
  <si>
    <t xml:space="preserve">NEW-BRONK-GUMBOR-SQP-VACINA CONTRA A DOENÇA DE NEWCASTLE,BRONQUITE INFECCIOSA DAS AVES,GUMBORO E SÍNDROME DA QUEDA DE POSTURA,INATIVADA E MICRO EMULSIONADA </t>
  </si>
  <si>
    <t>NEW-BRONK-VIVA - VACINA CONTRA A DOENÇA DE NEWCASTLE E BRONQUITE INFECCIOSA DAS AVES</t>
  </si>
  <si>
    <t>NEWCASTLE HB1 - VACINA VIVA ATENUADA LIOFILIZADA CONTRA A DOENÇA DE NEWCASTLE - CEPA HB1</t>
  </si>
  <si>
    <t>VÍRUS DA DOENÇA DE NEWCASTLE - CEPA HB1</t>
  </si>
  <si>
    <t>NEWCASTLE HB1 - VACINA VIVA ATENUADA LIOFILIZADA CONTRA A DOENÇA DE NEWCASTLE- CEPA HB1</t>
  </si>
  <si>
    <t>FRANGOS DE CORTE, GALINHAS REPRODUTORAS, GALINHAS POEDEIRAS COMERCIAIS, PERUS, CODORNAS</t>
  </si>
  <si>
    <t>SUSPENSÃO CONTENDO VÍRUS DA DOENÇA DE NEWCASTLE CEPA HB1</t>
  </si>
  <si>
    <t>NEWCASTLE LA SOTA - VACINA VIVA ATENUADA LIOFILIZADA CONTRA A DOENÇA DE NEWCASTLE - CEPA LA SOTA</t>
  </si>
  <si>
    <t>VÍRUS DA DOENÇA DE NEWCASTLE - CEPA LA SOTA</t>
  </si>
  <si>
    <t>NEWCASTLE LA SOTA - VACINA VIVA ATENUADA LIOFILIZADA CONTRA DOENÇA DE NEWCASTLE - CEPA LA SOTA</t>
  </si>
  <si>
    <t>SUSPENSÃO CONTENDO VÍRUS DA DOENÇA DE NEWCASTLE CEPA LA SOTA</t>
  </si>
  <si>
    <t>NEW-VACIN LA SOTA-VACINA VIVA CONTRA A DOENÇA DE NEWCASTLE - AMOSTRA DE LA SOTA</t>
  </si>
  <si>
    <t>SUSPENSÃO CONTENDO VÍRUS DA DOENÇA DE NEW CASTLE, AMOSTRA LA SOTA ATCC VR-699</t>
  </si>
  <si>
    <t>NEW-VACIN OLEOSA</t>
  </si>
  <si>
    <t>GALINHAS REPRODUTORAS, COMERCIAIS</t>
  </si>
  <si>
    <t>SUSPENSÃO DE VÍRUS DA DOENÇA DE NEWCASTLE</t>
  </si>
  <si>
    <t>NEWVAXIN -V4 VACINA CONTRA A DOENÇA DE NEWCASTLE - CEPA V4</t>
  </si>
  <si>
    <t xml:space="preserve">FRAGOS, GALINHAS </t>
  </si>
  <si>
    <t>Vírus recombinante da doença de Marek como vetor do vírus da Doença de
Newcastle</t>
  </si>
  <si>
    <t>NOBILIS CAV P4 - VACINA VIVA CONTRA ANEMIA INFECCIOSA AVIÁRIA</t>
  </si>
  <si>
    <t>NOBILIS COR4+IB+ND+EDS - VACINA INATIVADA CONTRA HAEMOPHILUS PARAGALLINARUM, VÍRUS DA BRONQUITE INFECCIOSA, VÍRUS DA DOENÇA DE NEWCASTLE E VÍRUS DA SÍNDROME DA QUEDA DA POSTURA</t>
  </si>
  <si>
    <t>HAEMOPHILUS PARAGALLINARUM, VÍRUS DA BRONQUITE INFECCIOSA, VÍRUS DA SÍNDROME DA QUEDA DE POSTURA E VÍRUS DA DOENÇA DE NEWCASTLE</t>
  </si>
  <si>
    <t>NOBILIS CORIZA AQ - VACINA INATIVADA CONTRA CORIZA INFECCIOSA DAS AVES</t>
  </si>
  <si>
    <t>HAEMOPHILUS PARAGALLINARUM TIPO A,B e C</t>
  </si>
  <si>
    <t>INTERCHANGE VETERINÁRIA INDÚSTRIA E COMÉRCIO LTDA</t>
  </si>
  <si>
    <t xml:space="preserve">NOBILIS CORVAC 4 - VACINA INATIVA CONTRA CORIZA INFECCIOSA AVIÁRIA </t>
  </si>
  <si>
    <t>HAEMOPHILUS PARAGALLINARUM TIPO A, B e C</t>
  </si>
  <si>
    <t xml:space="preserve">NOBILIS COX ATM - VACINA VIVA CONTRA A COCCIDIOSE AVIÁRIA </t>
  </si>
  <si>
    <t>EIMERIA ACERVULINA CEPAS ACA, ACT, ACM E ACVM</t>
  </si>
  <si>
    <t>NOBILIS E.COLI-VACINA INATIVA CONTRA E.COLI  DAS AVES</t>
  </si>
  <si>
    <t>SUSPENSÃO DE ANTIGENO F11 e FT</t>
  </si>
  <si>
    <t>NOBILIS GUMBORO BROILER - VACINA VIVA CONTRA A DOENÇA DE GUMBORO</t>
  </si>
  <si>
    <t>NOBILIS GUMBORO D78 - VACINA VIVA LIOFILIZADA CONTRA A DOENÇA DE GUMBORO</t>
  </si>
  <si>
    <t>NOBILIS IB + G+ND - VACINA INATIVADA CONTRA A BRONQUITE INFECCIOSA, DOENÇA DE GUMBORO E DOENÇA DE NEWCASTLE</t>
  </si>
  <si>
    <t>VÍRUS DA BRONQUITE INFECCIOSA, VÍRUS DA DOENÇA DE GUMBORO E VÍRUS DA DOENÇA DE NEWCASTLE</t>
  </si>
  <si>
    <t>NOBILIS IB MA5</t>
  </si>
  <si>
    <t>NOBILIS IB+ND MA5+CLONE 30</t>
  </si>
  <si>
    <t>NOBILIS IB+ND+EDS - VACINA INATIVADA CONTRA A BRONQUITE INFECCIOSA, DOENÇA DE NEWCASTLE E SÍNDROME DA QUEDA DE POSTURA</t>
  </si>
  <si>
    <t>VÍRUS DA BRONQUITE INFECCIOSA, VÍRUS DA DOENÇA DE NEWCASTLE E VÍRUS DA SÍNDROME DA QUEDA DE POSTURA</t>
  </si>
  <si>
    <t>NOBILIS IB+ND+INAC - VACINA INATIVADA CONTRA A BRONQUITE INFECCIOSA E A DOENÇA DE NEWCASTLE</t>
  </si>
  <si>
    <t xml:space="preserve">VÍRUS DA BRONQUITE INFECCIOSA E VÍRUS DA DOENÇA DE NEWCASTLE </t>
  </si>
  <si>
    <t>NOBILIS MAREXINE 89/03</t>
  </si>
  <si>
    <t>NOBILIS MAREXINE CA 126 - VACINA CONGELADA CONTRA DOENÇA DE MAREK</t>
  </si>
  <si>
    <t>NOBILIS ND CLONE 30</t>
  </si>
  <si>
    <t>NOBILIS ND LA SOTA - VACINA VIVA LIOFILIZADA CONTRA A DOENÇA DE NEWCASTLE</t>
  </si>
  <si>
    <t>NOBILIS ND+IB C2M</t>
  </si>
  <si>
    <t xml:space="preserve">NOBILIS ORT INAC - </t>
  </si>
  <si>
    <t xml:space="preserve">GALINHAS REPRODUTORAS  </t>
  </si>
  <si>
    <t>ORNITHOBACTERIUM RHINOTRACHEALE - SOROTIPO A - CEPA B3263/91</t>
  </si>
  <si>
    <t>NOBILIS REO 1133 - VACINA VIVA LIOFILIZADA CONTRA A TENOSSINOVITE AVIÁRIA</t>
  </si>
  <si>
    <t>REOVIRUS AMOSTRA 1133</t>
  </si>
  <si>
    <t>NOBILIS REO ERS INAC - VACINA INATIVADA CONTRA REOVÍRUS AVIÁRIO</t>
  </si>
  <si>
    <t>GALINHAS REPRODUTORAS PESADAS</t>
  </si>
  <si>
    <t>REOVÍRUS AVIÁRIO, CEPA ERS</t>
  </si>
  <si>
    <t>NOBILIS REO INAC - VACINA INATIVADA CONTRA REOVIROSE DAS AVES</t>
  </si>
  <si>
    <t>AVES REPRODUTORAS</t>
  </si>
  <si>
    <t>REOVIRUS AMOSTRAS 1733 e 2408</t>
  </si>
  <si>
    <t>NOBILIS REO+IB+G+ND - VACINA INATIVADA CONTRA REOVÍRUS DAS AVES, BRONQUITE INFECCIOSA, DOENÇA DE GUMBORO E DOENÇA DE NEWCASTLE</t>
  </si>
  <si>
    <t>REOVIRUS, VÍRUS DA BRONQUITE INFECCIOSA, VÍRUS DA DOENÇA DE GUMBORO E VÍRUS DA DOENÇA DE NEWCASTLE</t>
  </si>
  <si>
    <t>NOBILIS RHINO CV</t>
  </si>
  <si>
    <t>FRANGOS DE CORTE, GALINHAS REPRODUTORAS, GALINHAS POEDEIRAS COMERCIAIS</t>
  </si>
  <si>
    <t>NOBILIS RISMAVAC - VACINA CONGELADA CONTRA DOENÇA DE MAREK</t>
  </si>
  <si>
    <t>NOBILIS RT+IBMULTI+G+ND - VACINA INATIVADA CONTRA A RINOTRAQUEÍTE AVIÁRIA, BRONQUITE INFECCIOSA, DOENÇA DE GUMBORO E DOENÇA DE NEWCASTLE</t>
  </si>
  <si>
    <t>VÍRUS DA RINOTRAQUEÍTE AVIÁRIA, VÍRUS DA BRONQUITE INFECCIOSA, VÍRUS DA DOENÇA DE GUMBORO E VÍRUS DA DOENÇA DE NEWCASTLE</t>
  </si>
  <si>
    <t>NOBILIS RT+IBMULTI+ND+EDS - VACINA INATIVADA CONTRA RINOTRAQUEÍTE AVIÁRIA, BRONQUITE INFECCIOSA, DOENÇA DE NEWCASTLE E SÍNDROME DA QUEDA DA POSTURA</t>
  </si>
  <si>
    <t>VÍRUS DA RINOTRAQUEÍTE AVIÁRIA, VÍRUS DA BRONQUITE INFECCIOSA, VÍRUS DA SÍNDROME DA QUEDA DE POSTURA E VÍRUS DA DOENÇA DE NEWCASTLE</t>
  </si>
  <si>
    <t>NOBILIS RTV 8544 - VACINA VIVA CONTRA O PNEUMOVIRUS AVIARIO</t>
  </si>
  <si>
    <t xml:space="preserve">NOBILIS SALENVAC </t>
  </si>
  <si>
    <t>SALMONELLA ENTERITIDIS TIPO 4</t>
  </si>
  <si>
    <t>NOBILIS SALENVAC T - VACINA INATIVADA CONTRA SALMONELLA ENTERITIDIS E SALMONELLA TYPHIMURIUM</t>
  </si>
  <si>
    <t>SALMONELLA ENTERITIDIS E TYPHIMURIUM</t>
  </si>
  <si>
    <t>NOBILIS SG 9R - VACINA CONTRA SALMONELA GALLINARUM</t>
  </si>
  <si>
    <t>SALMONELLA GALLINARUM CEPA 9R</t>
  </si>
  <si>
    <t>NOBILIS TRT - VACINA VIVA CONTRA A RINOTRAQUEÍTE DOS PERUS</t>
  </si>
  <si>
    <t>NOBILIS TRT INAC - VACINA INATIVADA CONTRA A RINOTRAQUEÍTE DOS PERUS</t>
  </si>
  <si>
    <t>NOBIVAC CANINE 1-DAPPVL²+CV</t>
  </si>
  <si>
    <t xml:space="preserve">NOBIVAC CORONA </t>
  </si>
  <si>
    <t>CORONAVIRUS INATIVADO COM BEI</t>
  </si>
  <si>
    <t>NOBIVAC DHPPI - VACINA CONTRA CINOMOSE, HEPATITE INFECCIOSA, PARVOVIROSE, PARAINFLUENZA E LEPTOSPIROSE CANINA</t>
  </si>
  <si>
    <t>NOBIVAC DHPPI - VACINA VIVA CONTRA CINOMOSE, HEPATITE INFECCIOSA, PARVOVIROSE E PARAINFLUENZA CANINA</t>
  </si>
  <si>
    <t>VIRUS DA CINOMOSE, HEPATITE, PARAINFLUENZA</t>
  </si>
  <si>
    <t>VÍRUS VIVO DA CINOMOSE CANINA, CEPA ONDERSTEPOORT + ADENOVÍRUS CANINO TIPO 2 VIVO, CEPA MANHATTAN LPV3 + PARVOVIRUS CANINO VIVO, CEPA 154 + PARAINFLUENZA CANINA VÍRUS, CEPA COMELL</t>
  </si>
  <si>
    <t>NOBIVAC FELINE 1-HCPCH - VACINA CONTRA RINOTRAQUEÍTE, CALICIVIROSE, PANLEUCOPENIA FELINA E CHLAMYDIA PSITTACI - VÍRUS ATENUADO E CLAMÍDIA</t>
  </si>
  <si>
    <t>VÍRUS DA RINOTRAQUEÍTE FELINA, CALICIVÍRUS FELINO, VÍRUS DA PANLEUCOPENIA FELINA E CHLAMYDIA PSITTACI</t>
  </si>
  <si>
    <t>NOBIVAC KC</t>
  </si>
  <si>
    <t>INTERVET INTERNACIONAL B.V. - BOXMEER - HOLANDA</t>
  </si>
  <si>
    <t>NOBIVAC L - VACINA INATIVADA CONTRA LEPTOSPIROSE CANINA</t>
  </si>
  <si>
    <t>L. CANICOLA E L. ICTEROHAEMORRHAGIAE</t>
  </si>
  <si>
    <t>NOBIVAC LEPTO4 - BACTERINA CONTRA LEPTOSPIRA CANICOLA, LEPTOSPIRA GRIPPOTYPHOSA, LEPTOSPIRA ICTEROHAEMORRHAGIAE E LEPTOSPIRA POMONA</t>
  </si>
  <si>
    <t>BACTERINA DE LEPTOSIPRA CANICOLA, CEPA LC-NY, BACTERINA DE LEPTOSPIRA GRIPPOTYPHOSA, BACTERINA DE LEPTOSPIRA ICTEROHAEMORRAGIAE CEPA LI-11043, BACTERINA DE LEPTOSPIRA POMONA</t>
  </si>
  <si>
    <t>NOBIVAC PIRO - VACINA INATIVADA CONTRA A BABESIOSE</t>
  </si>
  <si>
    <t>BABESIA CANIS E BABESIA ROSSI</t>
  </si>
  <si>
    <t>NOBIVAC TRICAT TRIO</t>
  </si>
  <si>
    <t>NOBIVAC®FELINE 1-HCPCH+FELV VACINA CONTRA AS DOENÇAS CAUSADAS PELO VIRUS DA RINOTRAQUEITE, CALICIVIROSE, PANLEUCOPENIA, LEUCEMIA FELINA E POR CHLAMYDIA PSITTACI</t>
  </si>
  <si>
    <t>NOBLIS POX FP VACINA VIVA LIOFILIZADA CONTRA BOUBA AVIARIA</t>
  </si>
  <si>
    <t>NOVAMUNE</t>
  </si>
  <si>
    <t>GALINHAS POEDEIRAS</t>
  </si>
  <si>
    <t>Vírus vivo atenuado da Doença de Gumboro – cepa SYZA26</t>
  </si>
  <si>
    <t>OCTA-CINO-VACIN - VACINA CONTRA CINOMOSE, HEPATITE, ADENOVIRUS TIPO 2, PARAINFLUENZA, PARVOVIRUS, CORONAVIRUS E LEPTOSPIROSE, CANINA</t>
  </si>
  <si>
    <t>LABOVET PRODUTOS VETERINÁRIOS LTDA</t>
  </si>
  <si>
    <t>OCTOCELL-VAC-VACINA COMBINADA</t>
  </si>
  <si>
    <t>OLEOVAC SH VACINA CONTRA A FEBRE AFTOSA TRIVALENTE 0,A,C</t>
  </si>
  <si>
    <t xml:space="preserve">SUSPENSÃO VIRAIS CONCENTRADAS O1 CAMPOS INATIVADAS  E A24 CRUZEIRO INATIVADAS </t>
  </si>
  <si>
    <t xml:space="preserve">Plasmídeo pINGhT purificado, que contém o gene da </t>
  </si>
  <si>
    <t>OUROVAC CLOSTRIDIUM - VACINA POLIVALENTE CONTRA A CLOSTRIDIOSES</t>
  </si>
  <si>
    <t>CLOSTRIDIUM CHAUVOEI, C. HAEMOLYTICUM, C. PERFRINGENS, C. SEPTICUM E C. NOVYI</t>
  </si>
  <si>
    <t>OUROVAC RAIVA - VACINA INATIVADA CONTRA A RAIVA</t>
  </si>
  <si>
    <t>EQUINOS, BOVINOS, CAPRINOS, SUÍNOS</t>
  </si>
  <si>
    <t>PARACOX-5 - VACINA CONTRA COCCIDIOSE DOS FRANGOS DE CORTES</t>
  </si>
  <si>
    <t xml:space="preserve">EIMERIA </t>
  </si>
  <si>
    <t>PARASUI - VACINA CONTRA A PASTEURELOSE SUÍNA, PARATIFO DOS LEITÕES, ENTEROTOXEMIA SUÍNA E DIARRÉIAS CAUSADAS POR ESCHERICHIA COLI</t>
  </si>
  <si>
    <t xml:space="preserve">B. DE SALMONELLA CHOLERAE SUIS </t>
  </si>
  <si>
    <t>PARAVEN-VACINA CONTRA A PASTEURELOSE BOVINOS</t>
  </si>
  <si>
    <t>B. DE SALMONELLA DUBLIN, THYPHIMURIUM</t>
  </si>
  <si>
    <t>LABORATÓRIOS VENCOFARMA DO BRASIL LTDA-PR</t>
  </si>
  <si>
    <t>PARAVEN R2/C VACINA INATIVADA CONTRA ROTAVIRUS CORONAVIRUS COLIBACILOSE ENTEROXOMIA BOVINOS</t>
  </si>
  <si>
    <t>CORONAVIRUS, ROTAVIRUS G6 E G10, BACTERINAS E. COLIR O26, K99/F41 E O111</t>
  </si>
  <si>
    <t>PARVO SHIELD L5E - VACINA INATIVADA CONTRA PARVOVIRUS PORCINO, ERYSIPELOTHRIX RHUSIOPATHIAE, LEPTOSPIRA CANICOLA, LEPTOSPIRA GRIPPOTYPHOSA, LEPTOSPIRA HARDJO, LEPTOSPIRA ICTEROHAEMORRHAGIAE E LEPTOSPIRA POMONA</t>
  </si>
  <si>
    <t>PARVOVIRUS SUINO</t>
  </si>
  <si>
    <t xml:space="preserve">PARVO VACIN </t>
  </si>
  <si>
    <t>LABORATÓRIOS HIPRA SAÚDE ANIMAL LTDA</t>
  </si>
  <si>
    <t xml:space="preserve">PARVOSENG VACINA INATIVADA CONTRA A PARVOVIROSE </t>
  </si>
  <si>
    <t xml:space="preserve"> PARVOVÍRUS SUÍNO INATIVADO (PPV), CEPA NADL-2</t>
  </si>
  <si>
    <t>PARVO-VACIN VIVA</t>
  </si>
  <si>
    <t>SUSPESÃO VIRAL PARVOVIRUS CANINO</t>
  </si>
  <si>
    <t xml:space="preserve">PARV-S </t>
  </si>
  <si>
    <t>PENUMOVAC - VACINA CONTRA RINITE ATRÓFICA, PLEUROPNEUMONIA E PASTEURELOSE DOS SUÍNOS</t>
  </si>
  <si>
    <t>ACTINOBACILLUS PLEROPNEMONIAE</t>
  </si>
  <si>
    <t>MUNDO ANIMAL LABORATÓRIO VETERINÁRIO LTDA</t>
  </si>
  <si>
    <t>PETIMUNE PUPPY - VACINA CONTRA A CINOMOSE, PARVOVIROSE E CORONAVIROSE CANINA</t>
  </si>
  <si>
    <t>PETIMUNE V11 VACINA CONTRA A CINOMOSE, PARVOVIROSE, CORONAVIROSE, PARAINFLUENZA, HEPATITE, ADENOVIROSE E LEPTOSPIROSE CANINA</t>
  </si>
  <si>
    <t>SESPO INDÚSTRIA E COMÉRCIO LTDA</t>
  </si>
  <si>
    <t>PFIZERVAC VACINA BIVALENTE CONTRA A FEBRE AFTOSA</t>
  </si>
  <si>
    <t xml:space="preserve">SUSPENSÕES VIRAIS O1 CAMPOS, A24 CRUZEIRO E C3 INDAIAL INATIVADAS COM BEI, PURIFICADAS, CONCENTRADAS E TAMPONADAS, INCLUÍDAS DE SAPONINA E VERMELHO FENOL </t>
  </si>
  <si>
    <t>PIG PNEUMO MH - BACTERINA CONTRA MYCOPLASMA HYOPNEUMONIAE</t>
  </si>
  <si>
    <t>PILI SHIELD PORCINO +C - BACTERINA-TOXÓIDE CONTRA ESCHERICHIA COLLI E CLOSTRIDIUM PERFRINGENS TIPO C</t>
  </si>
  <si>
    <t>CLOSTRIDIUM PREFRINGENS - TIPO C, ESCHERICHIA COLLI K99, F 41, K88 E 987-P</t>
  </si>
  <si>
    <t>PNEUMABORT K + 1B - VACINA CONTRA RINOPNEUMONITE EQUINOS</t>
  </si>
  <si>
    <t>EHV1 E 1B</t>
  </si>
  <si>
    <t>PNEUMEQUINE - VACINA INTATIVADA CONTRA RINOPNEUMONIA DOS EQUIDEOS</t>
  </si>
  <si>
    <t>PNEUMOSTAR MYCO - BACTERINA CONTRA MYCOPLASMA HYOPNEUMONIAE</t>
  </si>
  <si>
    <t>VALLÉ S/A</t>
  </si>
  <si>
    <t>POLI RT HB-VACINA INATIVADA CONTRA CARBÚNCULO SINTOMÁTICO,GANGRENA GASOSA,ENTERITE HEMORRÁGICA,ENTEROTOXEMIA,DOENÇA DO RIM POLPOSO,MORTE SÚBITA E TÁTANO</t>
  </si>
  <si>
    <t>BACTERINA DE CLOSTRIDIUM CHAUVOEI</t>
  </si>
  <si>
    <t>POLI-CINO-VACIN</t>
  </si>
  <si>
    <t>SUSPENSÃO VIRAL DE CINOMOSE, HEPATITE, ADENOVIRUS TIPO 02, PARVOVIRUS CANINO E PARAINFLUENZA</t>
  </si>
  <si>
    <t>POLICLOSTRIGEN VACINA CONTRA CARBUNCULO SINTOMATICO GANGRENA GASOSA ENTEROTOXEMIA HEPATITE NECROTICA INFECCIOSA HEMOGLOBINURIA BACILAR E COLIBACILOSE EM BOVINOS E OVINOS</t>
  </si>
  <si>
    <t>CLOSTRIDIUM CHAUVOEI (BACTERINA E TOXOIDE), SEPTICUM (BACTERINA E TOXOIDE), PERFRINGENS C (TOXOIDE BETA) E PERFRINGESN D (TOXOIDE ÉPSILON)</t>
  </si>
  <si>
    <t>POLI-R VACINA POLIVALENTE CONTRA GANGRENA GASOSA, CARBÚNCULO SINTOMÁTICO, ENTEROTOXEMIA E MORTE SÚBITA DOS RUMINANTES</t>
  </si>
  <si>
    <t>POLISINTO-VAC PLUS-VACINA OLEOSA CONTRA CARBÚNCULO SINTOMÁTICO,GANGRENA GASOSA E ENTEREROTOXEMIA</t>
  </si>
  <si>
    <t>BOVINOS, SUINOS, OVINOS</t>
  </si>
  <si>
    <t>POLIVAC</t>
  </si>
  <si>
    <t>ANACULTURA DE CLOSTRIDIUM CHAUVOEI, SPETICUM, PERFRINGENS, NOVYI B</t>
  </si>
  <si>
    <t>VENCOFARMA DO BRASIL LTDA</t>
  </si>
  <si>
    <t>POLIVEN 7</t>
  </si>
  <si>
    <t>CLOSTRIDIUM CHAUVOEI, SEPTICUM, PERFRINGENS, NOVYI E SORDELLI</t>
  </si>
  <si>
    <t>ZOETIS INDUSTRIA DE PRODUTOS VETERINARIOS LTDA</t>
  </si>
  <si>
    <t xml:space="preserve">POLVAC MAGNIPLEX </t>
  </si>
  <si>
    <t>SUSPENSÃO DE VÍRUS DE GUMBORO V877</t>
  </si>
  <si>
    <t>POLY-10 - VACINA CONTRA CINOMOSE, HEPATITE, ADENOVIROSE, PARAINFLUENZA, PARVOVIROSE E CORONAVIROSE DE VIRUS VIVOS MODIFICADOS E BACTERINA DE LEPTOSPIRA SOROVARES, CANICOLA, ICTEROHAEMORRHAGIAE, COPENHAGENI E GRIPPOTHYPHOSA</t>
  </si>
  <si>
    <t>PORCILIS 2*3*4 - VACINA CONTRA ROTAVÍRUS SUÍNO, COLIBACILOSE E INFECÇÕES PELO CLOSTRIDIUM PERFRINGENS</t>
  </si>
  <si>
    <t>ROTAVIRUS SUINO</t>
  </si>
  <si>
    <t>PORCILIS 4*3-VACINA INATIVADA CONTRA  RINITE ATRÓFICA,ERISIPELA SUÍNA,COLIBACILOSE E INFECÇÕES PELO CLOSTRIDIUM PERFRINGENS TIPO C</t>
  </si>
  <si>
    <t>BORDETELLA BRONCHISEPTICA, ERYSIPELOTHRIX RHUSIOPATHIAE E PASTEURELLA MULTOCIDA</t>
  </si>
  <si>
    <t>PORCILIS APP - VACINA INATIVADA CONTRA ACTINOBACILLUS PLEUROPNEUMONIAE</t>
  </si>
  <si>
    <t>CONCENTRADO DE ANTIGENO</t>
  </si>
  <si>
    <t>PORCILIS ARGUS SC/ST - VACINA DE SALMONELLA CHOLERAESUIS CULTURA VIVA APATOGÊNICA</t>
  </si>
  <si>
    <t>SALMONELLA CHOLERAESUIS, CEPA 378</t>
  </si>
  <si>
    <t xml:space="preserve">INTERVET DO BRASIL VETERINARIA LTDA </t>
  </si>
  <si>
    <t xml:space="preserve">PORCILIS AR-T VAC. INATIVADA CONTRA A RINITE ATROFICA DOS SUINOS </t>
  </si>
  <si>
    <t>PASTEURELLA MULTOCIDA</t>
  </si>
  <si>
    <t>PORCILIS AUJESZKY INAC</t>
  </si>
  <si>
    <t>PORCILIS BPM - VACINA INATIVADA CONTRA RINITE ATRÓFICA E PNEUMONIA ENZOÓTICA DOS SUÍNOS</t>
  </si>
  <si>
    <t>B. BRONCHISEPTICA</t>
  </si>
  <si>
    <t>PORCILIS COLI</t>
  </si>
  <si>
    <t>PORCAS, LEITOAS</t>
  </si>
  <si>
    <t>E. COLI</t>
  </si>
  <si>
    <t>PORCILIS COLICLOS - VACINA INATIVADA COMBINADA CONTRA ENTEROTOXEMIA NEONATAL E ENTERITE NEONATAL EM SUÍNOS</t>
  </si>
  <si>
    <t>ADESINA FIMBRIAL F4AB, F4ACM F5 E F6 DE E. COLI, TOXÓIDE LT DE E. COLI, ANTÍGENO DE C. PERFRINGENS TIPO C</t>
  </si>
  <si>
    <t>PORCILIS M HYO - VACINA INATIVADA CONTRA MYCOPLASMA HYOPNEUMONIAE EM SUÍNOS</t>
  </si>
  <si>
    <t>PORCILIS MYCO SILENCER ONCE - VACINA INATIVADA CONTRA MYCOPLASMA HYOPNEUMOIAE</t>
  </si>
  <si>
    <t>PORCILIS MYCOPLASMA  - VACINA INATIVA  CONTRA A PNEUMONIA ENZOÓTICA DOS SUÍNOS</t>
  </si>
  <si>
    <t>PORCILIS PARVO - VACINA INATIVADA CONTRA A PARVOVIROSE SUÍNA</t>
  </si>
  <si>
    <t>PARVOVIROSE CEPA PPV</t>
  </si>
  <si>
    <t>PORCILIS PCV - VACINA INATIVADA CONTRA CIRCOVIRUS EM SUÍNOS</t>
  </si>
  <si>
    <t>SUBUNIDADE ANTIGÊNICA DA ORF2 DO CIRCOVIRUS SUINO TIPO 2</t>
  </si>
  <si>
    <t>PORCILIS PCV ID VACINA INATIVADA CONTRA O CIRCOVIRUS SUINO TIPO 2</t>
  </si>
  <si>
    <t>SUBUNIDADE DO ANTÍGENO ORF2 DO CIRCOVIRUS CUINO TIPO 2</t>
  </si>
  <si>
    <t>PORCILIS STREPSUIS - VACINA INATIVADA CONTRA STREPTOCOCCUS SUIS</t>
  </si>
  <si>
    <t>PORCILIS® M1 ID VACINA INATIVADA CONTRA PNEUMONIA ENZOÓTICA DOS SUÍNOS</t>
  </si>
  <si>
    <t>ANTÍGENO CONCENTRADO DE MYCOPLASMA HYOPNEUMONIAE</t>
  </si>
  <si>
    <t>PORCILIS® PCV M HYO VACINA INATIVADA CONTRA CIRCOVIRUS SUÍNO TIPO 2 E MYCOPLASMA PNEUMONIAE EM SUÍNOS</t>
  </si>
  <si>
    <t>SUBUNIDADE ANTIGÊNICA DO ORF2 DO CIRCOVIRUS SUINO TIPO 2, MYCOPLASMA HYOPNEUMONIAE INATIVADO</t>
  </si>
  <si>
    <t>POULCAV OVOLINE CVI + HVT - VACINA VIVA COMBINADA CONTRA A DOENÇA DE MAREK SOROTIPOS 1 E 3</t>
  </si>
  <si>
    <t>POULVAC BURSA F - VACINA VIVA CONTRA A DOENÇA DE GUMBORO</t>
  </si>
  <si>
    <t>SUSPESÃO DE VÍRUS DA DOENÇA DE GUMBORO</t>
  </si>
  <si>
    <t>POULVAC E COLI  - VACINA VIVA CONTRA ESCHERICHIA COLI</t>
  </si>
  <si>
    <t>ESCHERICHIA COLI - CEPA  EC34195 GENE ARO A DELETADO</t>
  </si>
  <si>
    <t>POULVAC I MATERNA VAC ND LASOTA + IB + IBD + REO - VACINA INATIVADA CONTRA A DOENÇA DE NEWCASTLE, BRONQUITE INFECCIOSA, DOENÇA DE GUMBORO E REOVIROSE</t>
  </si>
  <si>
    <t>VÍRUS DA DOENÇA DE NEWCASTLE - CEPA LA SOTA, VÍRUS DA BRONQUITE INFECCIOSA  - CEPA HOLLAND (H120), VÍRUS DA DOENÇA DE GUMBORO - CEPAS LUKERT E AMOSTRA 28-1 E REOVÍRUS - CEPAS 1733 E 2408</t>
  </si>
  <si>
    <t>POULVAC MATERNAVAC IBD-REO - VACINA INTATIVADA CONTRA A DOENÇA DE GUMBORO E REOVÍRUS, EMULSIONADA EM ADJUVANTE OLEOSO</t>
  </si>
  <si>
    <t>POULVAC NDW - VACINA VIVA CONTRA A DOENÇA DE NEWCASTLE - CEPA ULSTER</t>
  </si>
  <si>
    <t>LIQUIDO ALANTOIDE</t>
  </si>
  <si>
    <t>POULVAC OVOLINE CVI - VACINA VIVA CONTRA A DOENÇA DE MAREK, SOROTIPO 1</t>
  </si>
  <si>
    <t>CÉLULAS INFECTADAS COM VÍRUS DA DOENÇA DE MAREK CEPA CVI &gt; 1.800 PFU´S</t>
  </si>
  <si>
    <t>POULVAC OVOLINE MD + BURSINE 2 TC - VACINA CONGELADA COMBINADA CONTRA A DOENÇA DE MAREK E A DOENÇA DE GUMBORO</t>
  </si>
  <si>
    <t>POULVAC REO - VACINA CONTRA A ARTRITE VIRAL</t>
  </si>
  <si>
    <t>REOVIRUS  AVIÁRIO, CEPA 1133</t>
  </si>
  <si>
    <t>POULVAC SE ND IB - VACINA INATIVADA CONTRA A DOENÇA DE NEWCASTLE, BRONQUITE INFECCIOSA E SALMONELLA ENTERITIDIS, EMULSIONADA EM ADJUVANTE OLEOSO</t>
  </si>
  <si>
    <t>POULVAC ST - VACINA VIVA CONTRA SALMONELLA TYPHIMURIUM</t>
  </si>
  <si>
    <t>MATRIZES, GALINHAS POEDEIRAS E FRANGOS DE CORTE</t>
  </si>
  <si>
    <t>SALMONELLA TYPHIMURIUM - CEPA AWC 591, GENE ARO A DELETADO</t>
  </si>
  <si>
    <t>POULVAC TRT - VACINA CONTRA A RINOTRAQUEÍTE DOS PERUS E PNEUMOVIROSE AVIÁRIA</t>
  </si>
  <si>
    <t>HVT E NDV</t>
  </si>
  <si>
    <t>POUVAC OVOLINE HVT</t>
  </si>
  <si>
    <t>POXIMUNE AE - VACINA LIOFILIZADA CONTRA A BOUBA AVIÁRIA E ENCEFALOMIELITE AVIÁRIA - VÍRUS VIVO</t>
  </si>
  <si>
    <t>VÍRUS DA BOUBA AVIÁRIA - CEPA CUTTER E VÍRUS DA ENCEFALOMIELITE AVIÁRIA - CEPA CALNEK</t>
  </si>
  <si>
    <r>
      <t>POXINE - VAC. COM. A BO. AV. VÍ. VIVO AM. FORTE</t>
    </r>
    <r>
      <rPr>
        <b/>
        <sz val="11"/>
        <rFont val="Calibri"/>
        <family val="1"/>
        <scheme val="minor"/>
      </rPr>
      <t xml:space="preserve"> </t>
    </r>
  </si>
  <si>
    <t>TECIDO VIRAL</t>
  </si>
  <si>
    <t>POXINE AE VACINA VIVA LIOFILIZADA CONTRA A BOUBA AVIÁRIA E ENCEFALOMIELITE AVIÁRIA</t>
  </si>
  <si>
    <t>SUSPENSÃO DE VÍRUS DA BOUBA AVIÁRIA, SUSPENSÃO DE VÍRUS DA ENCEFALOMIELITE AVIÁRIA</t>
  </si>
  <si>
    <t>PREVEXXION RN</t>
  </si>
  <si>
    <t>VÍRUS DA DOENÇA DE MAREK</t>
  </si>
  <si>
    <t>RHODIA-MERIEUX VETERINÁRIA LTDA</t>
  </si>
  <si>
    <t>PRIMODOG - VACINA LÍQUIDA CONTRA PARVOVIROSE CANICA</t>
  </si>
  <si>
    <t>PARVOVIRUS CANINO</t>
  </si>
  <si>
    <t>PRIMOVAC - VACINA LEIVAS LEITE CONTRA CINOMOSE, HEPATITE, PARVOVIROSE E LEPTOSPIROSE CANINA</t>
  </si>
  <si>
    <t xml:space="preserve">PRONDIBOT </t>
  </si>
  <si>
    <t xml:space="preserve">TOXÓIDE DE CLOSTRIDIUM BOTULINUM - TIPO C E D </t>
  </si>
  <si>
    <t>PROTEQFLU - VACINA RECOMBINANTE CONTRA INFLUENZA DOS EQUINOS</t>
  </si>
  <si>
    <t>PROTEQFLU-TE - VACINA RECOMBINANTE CONTRA INFLUENZA E O TÉTANO DOS EQUINOS</t>
  </si>
  <si>
    <t>PROVAC - AE - VACINA CONTRA A ENCEFALOMIELITE AVIÁRIA</t>
  </si>
  <si>
    <t>FLUIDO VIRAL DA ENCEFALITE AVIÁRIA</t>
  </si>
  <si>
    <t>PROVAC 2 - VACINA CONTRA AS DOENÇAS DE NEWCASTLE E GUMBORO</t>
  </si>
  <si>
    <t>CIRCOVIRUS SUINO TIPO 2</t>
  </si>
  <si>
    <t>PROVAC® TRI ACL VACINA INATIVADA CONTRA AS DOENÇAS DE NEWCASTLE, GUMBORO E BRONQUITE INFECCIOSA DAS AVES</t>
  </si>
  <si>
    <t>FLUÍDOS CONTENDO VÍRUS DA DOENÇA DE NEWCASTLE, TIPO B1, AMOSTRA LA SOTA, = 10E 6,34 EID 50; FLUÍDOS CONTENDO VÍRUS DA DOENÇA DE GUMBORO, CEPA LUKERT, INATIVADO = 10E4,00 EID 50; FLUÍDOS CONTENDO VÍRUS DA BRONQUITE INFECCIOSA DAS GALINHAS, AMOSTRA H120, SOROTIPO MASSACHUSSETS, INATIVADO = 10E5,70 EID50</t>
  </si>
  <si>
    <t>PROVAC-LIO-AE VACINA LIOFILIZADA CONTRA ENCEFALOMIELITE AVIARIA</t>
  </si>
  <si>
    <t>VÍRUS A GRANEL</t>
  </si>
  <si>
    <t>TECNOVAX DO BRASIL IMP. E COM. DE PRODUTOS VETERINÁRIOS LTDA</t>
  </si>
  <si>
    <t>PROVIDEAN LEPTOTEC VACINA INATIVADA CONTRA A LEPTOSPIROSE CANINA</t>
  </si>
  <si>
    <t>LEPTOSPIRA INTERROGANS SOROVARES ICTEROHAEMORRHAGIAE E CANICOLA</t>
  </si>
  <si>
    <t>PROVIDEAN PRIMOTEC AT VACINA VIVA ATENUADA CONTRA A PARVOVIROSE CANINA</t>
  </si>
  <si>
    <t>PROVIDEAN REPRO 12 VACINA INATIVADA CONTRA SÍNDROME REPRODUTIVA BOVINOS</t>
  </si>
  <si>
    <t>PROVIDEAN VIRATEC 10 CVL</t>
  </si>
  <si>
    <t xml:space="preserve">PROVIDEAN VIRATEC 6CV - VACINA CONTRA A PARVOVIROSE,CINOMOSE,HEPATITE,DOENÇA RESPIRATÓRIA,PARAINFLUENZA E CORONAVIROSE CANINA </t>
  </si>
  <si>
    <t>PULLI-VAC VACINA LEIVAS LEITE CONTRA CERATOCONJUNTIVITE INFECCIOSA BOVINOS</t>
  </si>
  <si>
    <t>M. BOVIS (ADHESINAS)</t>
  </si>
  <si>
    <t>PULOR TESTE</t>
  </si>
  <si>
    <t>SUSPENSÃO DE SALMONELLA PULLORUM H-95</t>
  </si>
  <si>
    <t>PUOLVAC OVOLINE POX - VACINA VIVA CONGELADA CONTRA BOUBA AVIÁRIA</t>
  </si>
  <si>
    <t xml:space="preserve">PUREVAX RABIES </t>
  </si>
  <si>
    <t xml:space="preserve">PUREVAX RCP </t>
  </si>
  <si>
    <t>Herpesvírus atenuado da rinotraqueíte felina (FHV cepa F2)</t>
  </si>
  <si>
    <t>Purevax Recombinante FeLV</t>
  </si>
  <si>
    <t>Leucemia Felina de vetor de Canarypox, CP2296, (estirpe FeLV A Glasgow 1)</t>
  </si>
  <si>
    <t>QUADRACTIN VP2 - VACINA INATIVADA COMBINADA CONTRA A DOENÇA DE NEWCASTLE, DOENÇA DE GUMBORO (VP2), BRONQUITE INFECCIOSA E ARTRITE VIRAL</t>
  </si>
  <si>
    <t>VÍRUS DA DOENÇA DE NEWCASTLE - CEPA V.H., PROTEINA VP2 DO VÍRUS DA DOENÇA DE GUMBORO, VÍRUS DA BRONQUITE INFECCIOSA - CEPA M-41 E REOVÍRUS AVIÁRIO - CEPA S1133</t>
  </si>
  <si>
    <t>QUADRI-VAC - VACINA CONTRA CINOMOSE, HEPATITE E LEPTOSPIROSE</t>
  </si>
  <si>
    <t>SUSPENSÃO VÍRICA DE CINOMOSE, SUSPENSÃO VÍRICA DE HEPATITE, SUSPENSÃO DE L. ICTEHOHAEMORRAGHIE, SUSPENSÃO DE L. CANÓCOLA</t>
  </si>
  <si>
    <t xml:space="preserve">LAB VENCOFARMA DO BRASIL LTDA </t>
  </si>
  <si>
    <t>QUALITY 3</t>
  </si>
  <si>
    <t xml:space="preserve">ANACULTURA DE CLOSTRIDIUM CHAUVOEI MINIMO </t>
  </si>
  <si>
    <t>QUALITY 5 VACINA CONTRA O CARBÚNCULO SINTOMÁTICO,MORTE SUBÍTA,TÉTANO E BOTULLISMO</t>
  </si>
  <si>
    <t>QUANTUM FELIS 3 - VACINACONTRA RINOTRAQUEÍTE INFECCIOSA, CALICIVIBROSE E PANILEUCOPENIA FELINAS</t>
  </si>
  <si>
    <t>QUANTUM FELIS 4 + FELV - VACINA CONTRA A RINOTRAQUEÍTE, CALICIVIROSE, CHLAMYDYA PSITTACI, PANLEUCOPENIA E LEUCEMIA FELINA</t>
  </si>
  <si>
    <t>VIRBAC DO BRASIL INDUSTRIA E COMERCIO LTDA</t>
  </si>
  <si>
    <t>RABATVAC</t>
  </si>
  <si>
    <t xml:space="preserve">RABDO - VAC - VACINA CONTRA A RAIVA DOS HERBIVOROS </t>
  </si>
  <si>
    <t>VÍRUS CEPA PV EM CONCENTRAÇÃO MÍNIMA</t>
  </si>
  <si>
    <t>RAIVA CANIS VACINA INATIVADA CONTRA A RAIVA</t>
  </si>
  <si>
    <t>RAIVA I HERBÍVOROS VACINA ANTI-RÁBICA INATIVADA</t>
  </si>
  <si>
    <t>RAI-VAC I - VACINA INATIADA CONTRA RAIVA DE CÃES E GATOS</t>
  </si>
  <si>
    <t>VÍRUS FIXO DA RAIVA INATIVADO COM BETA-LACTOPROPIOLACTONA</t>
  </si>
  <si>
    <t>RAI-VAC K - VACINA INATIVA CONTRA RAIVA DOS BOVINOS, OVINOS E CAPRINOS</t>
  </si>
  <si>
    <t>FLUIDO VIRAL INATIVADO</t>
  </si>
  <si>
    <t>RAIVACEL MULTI-VACINA CONTRA RAIVA</t>
  </si>
  <si>
    <t>BOVINOS, OVINOS, CAPRINOS, EQUINOS</t>
  </si>
  <si>
    <t>SUSPENSÃO DE VÍRUS RÁBICO</t>
  </si>
  <si>
    <t>RAI-VET - VACINA LÍQUIDA INATIVADA CONTRA RAIVA DOS BOVINOS E EQUINOS EM ADJUVANTE DE HIDRÓXIDO DE ALUMÍNIO</t>
  </si>
  <si>
    <t>SUSPENSÃO DE VÍRUS RÁBICO INATIVADO (TÍTULO =104,80DL50/0,03ML), CEPA PV, CONTENDO PELO MENOS 1 UI NO TESTE DE N.I.H.</t>
  </si>
  <si>
    <t>RB-51 - VACINA VIVA ATENUADA CONTRA BRUCELOSE BOVINOS - CEPA RB-51</t>
  </si>
  <si>
    <t>BRUCELLA ABORTUS - CEPA RB-51</t>
  </si>
  <si>
    <t>RECOMBITEK 4 LEPTO - VACINA INATIVADA CONTRA LEPSTOSPIROSE CANINA</t>
  </si>
  <si>
    <t>SUSPENSÃO INATIVADA DE LEPTOSPIRA CANICOLA, LEPTOSPIRA ICTEROHAEMORRHAGIAE, LEPTOSPIRA GRIPPOTYPHOSA, LEPTOSPIRA POMONA</t>
  </si>
  <si>
    <t>RECOMBITEK C4/CV-VACINA RECOMBINANTE CONTRA A CINOMOSE, ADENOVIROSE TIPO 2, PARVOVIROSE, PARAINFLUENZA, CORONAVIROSE</t>
  </si>
  <si>
    <t>ANTÍGENO RECOMBINADO CONTRA A CINOMOSE CANINA, SUSPENSÃO CONTENDO ADENOVIRUS CANINO TIPO 2, CORONAVIRUS CANINO, VÍRUS DA PARAINFLUENZA CANINA TIPO2, PARVOVÍRUS CANINO.</t>
  </si>
  <si>
    <t>RECOMBITEK C6/CV-VACINA RECOMBINANTE CONTRA A CINOMOSE, HEPATITE, ADENOVÍRUS TIPO 2, PARVOVIROSE, PARAINFLUENZA, CORONAVIROSE E LEPTOSPIROSE CANINA</t>
  </si>
  <si>
    <t xml:space="preserve">RECOMBITEK C7 </t>
  </si>
  <si>
    <t>Bordetella bronchiseptica, Cultivo Vivo Atenuado</t>
  </si>
  <si>
    <t xml:space="preserve">LAUDO LABORÁTÓRIO AVÍCOLA UBERLÂNDIA LTDA </t>
  </si>
  <si>
    <t>REOVAC INATA - Vacina viva liofilizada contra reovirose aviária contendo cepa S1133</t>
  </si>
  <si>
    <t>Reovirus aviário cepa S1133</t>
  </si>
  <si>
    <t>RESGUARD BOTULINUM - VACINA INATIVADA BIVALENTE CONTRA O BOTULISMO</t>
  </si>
  <si>
    <t xml:space="preserve">TOXÓIDE DE CLOSTRIDIUM BOTULINIM - TIPO C E D </t>
  </si>
  <si>
    <t>RESGUARD T/HB - VACINA INATIVADA CONTRA O CARBUNCULO SINTOMÁTICO, GANGRENA GASOSA, ENTEROTOXEMIA, TÉTANO E HEMOGLOBINÚRIA BACILAR, EM ADJUVANTE DE HIDRÓXIDO DE ALUMÍNIO</t>
  </si>
  <si>
    <t>BOVINOS, SUÍNOS, OVINOS, CAPRINOS, SUÍNOS</t>
  </si>
  <si>
    <t>CLOSTRIDIUM PERFRIGENS, SEPTICUM, NOVYI, HAEMOLYTICUM, SORDELLI, TETANI E CHAOUVOEI</t>
  </si>
  <si>
    <t>TOXÓIDE DE CLOSTRIDIUM PERFRINGES B E D, SEPTICUM, NOVYI, SORDELLI, CHAUVOEI</t>
  </si>
  <si>
    <t>RESPIPORC FLU PAN H1N1</t>
  </si>
  <si>
    <t xml:space="preserve">VÍRUS DA INFLUENZA A </t>
  </si>
  <si>
    <t>RESPISURE 1 ONE BACTERINA DE MYCOPLASMA HYOPNEUMONIAE</t>
  </si>
  <si>
    <t>RESVAC COM ADJUVAC - VAC. INATIVADA CONTRA DIARREIA DOS BEZERROS, RINOTRAQUEITE INFECCIOSA BOVINOS, DIARREIA VIRAL BOVINOS, PNEUMONIAS E PARAINFLUENZA 3 DOS BOVINOS COM ADJUVANTE OLEOSO</t>
  </si>
  <si>
    <t>E. COLLI, SALMONELLA DUBLIN, PASTEURELLA MULTOCIDA, HEMOLYTICA TIPO 1, IBR, DVB E PARAINFLUENZA 3</t>
  </si>
  <si>
    <t>INSTITUTO DE TECNOLOGIA DO PARANÁ - TECPAR</t>
  </si>
  <si>
    <t>RHABDOCELL VACINA ANTI-RÁBICA INATIVADA PARA CÃES E GATOS</t>
  </si>
  <si>
    <t>RHINI SHIELD TX4</t>
  </si>
  <si>
    <t>RHINISENG - VACINA INATIVADA CONTRA RINITE ATRÓFICA DOS SUÍNOS</t>
  </si>
  <si>
    <t>SUSPENSÃO INATIVADA DE BORDETELLA BRONCHISEPTICA CEPA 833CER, TOXINA RECOMBINANTE DE PASTEURELLA MULTOCIDA TIPO D</t>
  </si>
  <si>
    <t xml:space="preserve">LABORATÓRIO SANTA HELENA S.A </t>
  </si>
  <si>
    <t xml:space="preserve">RHINOSAN T </t>
  </si>
  <si>
    <t xml:space="preserve">EQUINOS </t>
  </si>
  <si>
    <t>CAMPOS E SCOMPARIN LTDA</t>
  </si>
  <si>
    <t>RHODOVAC - VACINA INATIVADA CONTRA "RHODOCOCCUS EQUI"</t>
  </si>
  <si>
    <t>SUSPENSÃO DE RHODOCOCCUS EQUI INATIVADO</t>
  </si>
  <si>
    <t>RINIFFA T</t>
  </si>
  <si>
    <t xml:space="preserve">SADIA CONCORDIA S\A INDUSTRIA E COMERCIO </t>
  </si>
  <si>
    <t xml:space="preserve">RINI-SUI BACTERIANA CONTRA RINITE ATROFICA DOS SUINOS </t>
  </si>
  <si>
    <t>ANTIGENO P. MULTOCIDA E BORDETELLA BRONCHISEPTICA</t>
  </si>
  <si>
    <t>RINI-VET</t>
  </si>
  <si>
    <t xml:space="preserve">BORDETELLA BRONCHISEPTICA  </t>
  </si>
  <si>
    <t>RINOVAC-3-VACINA CONTRA RINITE ATRÓFICA PROGRESSIVA</t>
  </si>
  <si>
    <t>RONVAC - VACINA CONTRA A PANLEUCOPENIA,CALICIVIROSE E RINOTRAQUÉITE FELINA</t>
  </si>
  <si>
    <t>BIOGENESIS BAGO SAÚDE ANIMAL LTDA BIOGENESIS DO BRASIL LTDA</t>
  </si>
  <si>
    <t xml:space="preserve">ROTATEC J5 VACINA PARA A PREVENÇÃO DA DIARRÉIA NEONATAL DOS BEZERROS </t>
  </si>
  <si>
    <t>ROTAVIRUS BOVINO INATIVADO - GENÓTIPO G6</t>
  </si>
  <si>
    <t>ROTAVEC CORONA - VACINA INATIVADA CONTRA ROTAVÍRUS, CORONAVÍRUS E COLIBACILOSE (E. COLI K 99)</t>
  </si>
  <si>
    <t>ROTAVÍRUS BOVINO - CEPA UK COMPTON, CORONAVÍRUS BOVINO - CEPA MEBUS E ESCHERICHIA COLI K99 - ADESINA F5</t>
  </si>
  <si>
    <t>SAFESUI CIRCOVÍRUS</t>
  </si>
  <si>
    <t xml:space="preserve">LEITÕES </t>
  </si>
  <si>
    <t xml:space="preserve">SUSPENSÃO DE PROTÉNA CAPSIDIAL PCV2 INATIVADA </t>
  </si>
  <si>
    <t>Salmonella Typhimurium Cepa 421/125</t>
  </si>
  <si>
    <t>SALMOVAC S.E VACINA INATIVADA CONTRA A SALMONELLA ENTERITIDIS CEPA IAL 1132</t>
  </si>
  <si>
    <t>SALMONELLA ENTERITIDIS CEPA IAL 1132</t>
  </si>
  <si>
    <t>SB-MARK VET C - VACINA CONTRA A DOENÇA DE MAREK CONGELADA (CEPA HVT-FC 126 E SB-1)</t>
  </si>
  <si>
    <t>SUSPENSÃO CONTENDO VÍRUS DE MAREK, VIVO ATENUADO, CEPA HVT-FC 126, COM TÍTULO MÍNIMO NA DATA DO VENCIMENTO DE 1.500 PFU´S, SUSPENSÃO CONTENDO VÍRUS DE MAREK, VIVO ATENUADO, CEPA SB-1, COM TÍTULO MÍNIMO NA DATA DO VENCIMENTO DE 1.500 PFU´S</t>
  </si>
  <si>
    <t>SCOUGUARD 4KC - VACINA CONTRA A DIARRÉIA NEONATAL DE BEZERROS</t>
  </si>
  <si>
    <t>ROTAVÍRUS BOVINO, CORONAVÍRUS BOVINO, ESCHERICHIA COLI E CLOSTRIDIUM PERFRINGENS</t>
  </si>
  <si>
    <t xml:space="preserve">SERKEL GASTRO RV </t>
  </si>
  <si>
    <t xml:space="preserve">BACTERINA DE ESCHERICHIA </t>
  </si>
  <si>
    <t xml:space="preserve">SERKEL PLEURO AP </t>
  </si>
  <si>
    <t xml:space="preserve">BACTERINA DE ACTINOBACILLUS PLEUROPNEUMONIAE SOROTIPO </t>
  </si>
  <si>
    <t>SERKEL-GASTRO - VACINA CONTRA ENTEROTOXEMIA E DIARRÉIAS CAUSADAS POR ESCHERICHIA COLLI</t>
  </si>
  <si>
    <t>ESCHERICHIA COLI E CLOSTRIDIUM PERFRIGENS</t>
  </si>
  <si>
    <t>SHS-K VACINA INATIVADA CONTRA SÍNDROEM DA CABEÇA INCHADA</t>
  </si>
  <si>
    <t xml:space="preserve">SINTOPLUS VACINA HERTAPE CONTRA CLOSTRIDIOSES </t>
  </si>
  <si>
    <t>SUSPENSÃO INATIVADA DE CLOSTRIDIUM CHAUVOEI, NOVYI, SEPTICUM, SORDELLI</t>
  </si>
  <si>
    <t>SINTOXAN 9 TH - VACINA POLIVALENTE INATIVADA CONTRA O CARBÚNCULO SINTOMÁICO, GANGRENA GASOSAS, ENTEROTOXEMIA, MORTE SÚBITA POR CLOSTRÍDEOS, TÉTANO, HEMOGLOBINÚRIA BACILAR, DOENÇA DO RIM POLPOSO E HEPATITE NECRÓTICA INFECCIOSA</t>
  </si>
  <si>
    <t xml:space="preserve">SINTOXAN POLIVALENTE </t>
  </si>
  <si>
    <t>BOVINOS, OVINO, CAPRINOS, SUÍNOS</t>
  </si>
  <si>
    <t xml:space="preserve">ANATOXINA B CLOSTRIDIUM PERFRINGENS TIPO B </t>
  </si>
  <si>
    <t>SINTOXAN SUPER - VACINA POLIVALENTE, INATIVADA, AQUOSA CONTRA O BOTULISMO, CARBÍNCULO SINTOMÁTICO, GANGRENAS GASOSAS, TÉTANO, ENTEROTOXEMIAS, MORTE SÚBITA POR CLOSTRÍDIOS, DOENÇA D RIM POLPOSO E HEPATITE NECRÓTICA INFECCIOSA DOS BOVINOS CAUSADAS POR CLOSTRÍDIOS</t>
  </si>
  <si>
    <t xml:space="preserve">TOXÓIDE DE CLOSTRIDIUM B E D, TOXÓIDE DE CLOSTRIDIUM SEPTICUM, TOXÓIDE DE CLOSTRIDIUM NOVYI B, TOXÓIDE DE CLOSTRIDIUM TETANI, TOXÓIDE DE CLOSTRIDIUM SORDELLII, TOXÓIDE DE CLOSTRIDIUM CHAUVOEI E TOXÓIDE DE CLOSTRIDIUM BOTULINIM - TIPO C E D </t>
  </si>
  <si>
    <t>SPIROVAC - BACTERINA DE LEPTOSPIROSE HARDJO-BOVIS</t>
  </si>
  <si>
    <t>LEPTOSPIRA BORGPETERSENNI - SOROVAR HARDJO - CEPA 181</t>
  </si>
  <si>
    <t>SPRINTVAC MH - BACTERINA DE MYCOPLASMA HYOPNEUMONIAE</t>
  </si>
  <si>
    <t xml:space="preserve">SQP NEW BRONK VET OLEOSA </t>
  </si>
  <si>
    <t xml:space="preserve">SUSPENSÃO DO VIRUS DE EDS-76 E VIRUS DA BRONQUITE INFECCIOSA DAS AVES </t>
  </si>
  <si>
    <t>FAZENDA AGUA VERMELHA LTDA</t>
  </si>
  <si>
    <t>STAPHYLOCOCCUS AUREUS PHAGE LYSATE-STAPHAGE LYSATE(SPL)-VACINA CONTRA ESTAFILOCOCOS''</t>
  </si>
  <si>
    <t>STAPHILOCOCCUS AUREUS</t>
  </si>
  <si>
    <t>STAYBRED VL 5</t>
  </si>
  <si>
    <t>LEPTOSPIRA CANICOLA,GRIPPOTYPHOSA, HARAJO, ICTERCHAEMORRHAGIAE E POMONA</t>
  </si>
  <si>
    <t>SUI-COLI-VET</t>
  </si>
  <si>
    <t>CULTURA E. COLI COM FATOR K88, K99 e K987P</t>
  </si>
  <si>
    <t>SUISENG - VACINA POLIVALENTE CONTRA A COLIBACILOSE NEONATAL DOS LEITÕES, ENTERITE NECRÓTICA E MORTE SÚBITA EM SUÍNOS</t>
  </si>
  <si>
    <t>FATORES DE ADESÃO F4 AB, F4 AC, F5, F6 DE ESCHERICHIA COLI, ENTEROTOXÓIDE LT DE ESCHERICHIA COLI, TOXÓIDE DE CLOSTRIDIUM PERFRINGENS TIPO C, TOXÓIDE DE CLOSTRIDIUM NOVY TIPO B</t>
  </si>
  <si>
    <t>SUISENG DIFF/A</t>
  </si>
  <si>
    <t>LABORATÓRIOS DUPRAT LTDA</t>
  </si>
  <si>
    <t>SUIVAC EP -VACINA CONTRA COLIBACILOSE E ENTERITE NECRÓTICA DOS SUÍNOS</t>
  </si>
  <si>
    <t>SUSPENSÃO INATIVADA DE ESCHERICHIA COLI CEPA K88AB, CEPA K99, CEPA K987P, CEPA F41, SUSPENSÃO INATIVADA DE CLOSTRIDIUM PERFRINGENS C</t>
  </si>
  <si>
    <t xml:space="preserve">SUIVEN VACINA CONTRA O  PARATIFO DOS LEITÕES PASTEURELOSE COLIBACILOSE ERISPELA RINITE ATÓFICA E LEPTOSPIROSE SUINA </t>
  </si>
  <si>
    <t>B. SALMONELLA CHOLERAE</t>
  </si>
  <si>
    <t>SUPRA VAC LFL-VACÍNA INATIVADA CONTRA A RINOTRAQUEÍTE INFECCIOSA, DIARRÉIA VIRAL BOVINOS TIPO 1 E 2, VÍRUS RESPIRATÓRIO SINCICIAL, PARAINFLUENZA, HISTOFILOSE E LEPTOSPIROSES BOVINOSS.</t>
  </si>
  <si>
    <t>VIRUS DA RINOTRAQUEÍTE INFECCIOSA BOVINOS, PARAINFLUENZA BOVINOS</t>
  </si>
  <si>
    <t>SUPRAC 10 ULTRA VACINA INATIVADA CONTRA RINOTRAQUEÍTE INFECCIOSA, DIARREIA VIRAL BOVINOS TIPO 1 E 2, VÍRUS RESPIRATÓRIO SINCICIAL BOVINO, PARAINFLUENZA TIPO 3, LEPTOSPIROSES E MANNHEIMIA HAEMOLYTICA BOVINOS</t>
  </si>
  <si>
    <t>HERPESVIRUS BOVINO TIPO 1 - IBR, VIRUS DA PARAINFLUENZA BOVINOS TIPO 3 - PI3, VIRUS RESPIRATÓRIO SINCICIAL BOVINO - BRSV, AMOSTRA CITOPÁTICA INATIVADA DE VIRUS BVD TIPOS 1 E 2, AMOSTRA NÃO CITOPÁTICA INATIVADA DE VIRUS BVD TIPO 1, BACTERINA DE LEPSTOSPIRA CANICOLA, BACTERINA DE L. PYROGENES, BACTERINA DE L. POMONA, BACTERINA DE L. GRIPPTHYPHOSA, BACTERINA DE L. HARDJOPRAJITNO, BACTERINA DE L. HARDJO, BACTERINA DE L. WOLFFI, BACTERINA DE MANNHEIMIA HAEMOLYTICA</t>
  </si>
  <si>
    <t>SUPRAVAC 10 - VACINA CONTRA RINOTRAQUEÍTE INFECCIOSA, DIARRÉIA VIRAL BOVINOS TIPO 1 E 2, VÍRUS RESPIRATÓRIO SINCICIAL, PARAINFLUENZA, LEPTOSPIROSES E PASTEURELOSE BOVINOSS.</t>
  </si>
  <si>
    <t>SUSPENSÃO DE VÍRUS DA RINOTRAQUEÍTE INFECCIOSA BOVINOS, PARAINFLUENZA BOVINOS, VIRUS RESPIRATORIO SINCICIAL - BRSV</t>
  </si>
  <si>
    <t>LABORATORIOS VENCOFARMA DO BRASIL LTDA</t>
  </si>
  <si>
    <t>SUPRAVAC RESP</t>
  </si>
  <si>
    <t>VIRUS DA RINOTRAQUEITE BOVINOS, PARAINFLUENZA BOVINOS TIPO 3, VIRUS DA RESPIRATORIO SINCICIAL - BRSV</t>
  </si>
  <si>
    <t>SUVAXIN PLE - VACINA CONTRA A PARVOVIROSE, ERISIPELA E LEPTOSPIROSE SUÍNA</t>
  </si>
  <si>
    <t>PAROVÍRUS SUÍNO, LEPTOSPIRA CANICOLA, L. GRIPPOTYPHOSA, L. ICTEROHAENORRHAGIAE, L. POMONA, L. BRASTISLAVA, L. HARDJO, ERYSIPELOTRIX RHUSIOPATHIAE - CEPAS CN 3461 e NA 4</t>
  </si>
  <si>
    <t>SUVAXIN RINITE 4 VACINA INATIVADA CONJUGADA CONTRA RINITE ATRÓFICA, ERISIPELA E PASTEURELA SUÍNO</t>
  </si>
  <si>
    <t>CULTURA CONCENTRADA DE BORDETELLA BRONCHISEPTICA, CULTURA CONCENTRADA DE PASTERURELLA MULTOCIDA SOROTIPO A, CULTURA CONCENTRADA DE PASTEURELLA SOROTIPO D, CULTURA CONCENTRADA DE ERISIPELOTRIX RHUSIOPATHIAE, TOXÓIDE PASTERURELLA MULTOCIDA SOROTIPO D</t>
  </si>
  <si>
    <t>SUVAXYN 1 - AUJESZKY O/W SUSPENSÃO INATIVADA DO VÍRUS DA DOENÇA DE AIJESZKY, CEPA BARTHA, gl NEGATIVO</t>
  </si>
  <si>
    <t>SUVAXYN AUJESZKY I.N./I.M + SUVAXYN EMULSÃO O/W - VACINA VIVA CONTRA DOENÇA DE AUJESZKY</t>
  </si>
  <si>
    <t xml:space="preserve">VIRUS DE AUJESZKY </t>
  </si>
  <si>
    <t>SUVAXYN L - BACTERINA CONTRA LEPTOSPIROSE SUÍNA</t>
  </si>
  <si>
    <t>LEPSTOSPIRA CANICOLA, L. GRIPPOTYPHOSA, L. ICTEROHAEMORRHAGIAE, L. POMONA, L. BRATISLAVA, L. HARDJO</t>
  </si>
  <si>
    <t>SUVAXYN P - VACINA CONTRA PARVOVIROSE SUÍNA</t>
  </si>
  <si>
    <t>FLUIDOS VIRAIS (CEPA NA DL-2 PPV - PK-7)</t>
  </si>
  <si>
    <t>SUVAXYN PARVO OW</t>
  </si>
  <si>
    <t>FLUIDO VIRAL INATIVADO DE PARVOVIRUS SUÍNO</t>
  </si>
  <si>
    <t>SUVAXYN® RINITE E3 BACTERINA CONTRA RINITE ATRÓFICA, PASTEURELOSE E ERISIPELA SUÍNA</t>
  </si>
  <si>
    <t>CULTURA CONCENTRADA DE B. BRONCHISEPTICA; CULTURA CONCENTRADA E P. MULTOCIDA; CULTURA CONCENTRADA DE E. RHUSIOPATHIAE</t>
  </si>
  <si>
    <t>PHARMALOGIC INDÚSTRIA E COMÉRCIO LTDA - DIVISÃO MINERTHAL SAUDE ANIMAL</t>
  </si>
  <si>
    <t>T 5 PLUS - VACINA CONTRA CARBÚNCULO SINTOMÁTICO, GANGRENA GASOSA, EDEMA MALIGNO E ENTEROTOXEMIAS DOS BOVINOS (CLÁSSICA E POR MORTE SÚBITA)</t>
  </si>
  <si>
    <t>CLOSTRIDIUM CHAUVOEI, C. PERFRINGENS, C. SEPTICUM, C. NOVYI, E C. SORDELLI</t>
  </si>
  <si>
    <t>TABIC H-120 - VACINA VIVA EM TABLETES EFERVESCENTES CONTRA A BRONQUITE INFECCIOSA - CEPA H-120</t>
  </si>
  <si>
    <t>GALINHAS POEDEIRAS, REPRODUTORAS, FRANGO DE CORTE</t>
  </si>
  <si>
    <t>VIRUS DA BRONQUITE INFECCIOSA, CEPA H-120</t>
  </si>
  <si>
    <t>TABIC M.B. - VACINA VIVA EM TABLETES EFERVESCENTES CONTRA A DOENÇA DE GUMBORO - CEPA MB - INTERMEDIÁRIA</t>
  </si>
  <si>
    <t>TABIC VH - VACINA VIVA EM TABLETES EFERVESCENTES CONTRA A DOENÇA DE NEWCASTLE - CEPA VH</t>
  </si>
  <si>
    <t>VÍRUS DA DOENÇA DE NEWCASTLE, CEPA VH</t>
  </si>
  <si>
    <t>TETAGRIPIFFA</t>
  </si>
  <si>
    <t>TOXÓIDE TETÂNICO PURIFICADO</t>
  </si>
  <si>
    <t>TETANIC-VACINA ANTITETANICA</t>
  </si>
  <si>
    <t>BOVINOS, OVINOS, CAPRINOS, SUÍNOS, CANINOS, FELINOS, EQUINOS</t>
  </si>
  <si>
    <t>TOXÓIDE TETÂNICO</t>
  </si>
  <si>
    <t>TETANOVAC-ANATOXINA TETÂNICA</t>
  </si>
  <si>
    <t>SUÍNOS, OVINOS, CAPRINOS DE PEQUENO PORTE, CÃES, GATOS</t>
  </si>
  <si>
    <t>TOXÓIDE TETÂNICO (CLOSTRIDIUM TETANI)</t>
  </si>
  <si>
    <t>THREECELL VAC- VACINA COMBINADA CONTRA A CINOMOSE, PARVOVIROSE E CORONAVIROSE CANINA</t>
  </si>
  <si>
    <t>ANTÍGENO DO VÍRUS DA CINOMOSE (CEPA LEDERLE)</t>
  </si>
  <si>
    <t>TICK VAC - VACINA EM SUSPENSÃO OLEOSA INJETÁVEL</t>
  </si>
  <si>
    <t>PROTEÍNA DE LARVAS DE CARRAPATO - BOOPHILUS MICROPLUS</t>
  </si>
  <si>
    <t>TISSUVAX MAX - VACINA ASSOCIADA CONTRA CINOMOSE, HEPATITE, LEPTOSPIROSE, PARAINFLUENZA E CORONAVIRUS CANINA</t>
  </si>
  <si>
    <t>TISSUVAX MAX 11 - VACINA CONTRA A CINOMOSE, HEPATITE INFECCIOSA CANINA, ADENOVÍRUS TIPO 2, PARAINFLUENZA, PARVOVÍRUS, CORONAVÍRUS E LEPTOSPIROSE CANINA</t>
  </si>
  <si>
    <t>TOPVAC - VACINA INATIVADA CONTRA MASTITES BOVINOSS</t>
  </si>
  <si>
    <t>STAHYLOCOCCUS AUREUS - CEPA CP8 E ESCHERICHIA COLI - CEPA J5</t>
  </si>
  <si>
    <t>TRI EQUI VACINA CONTRA A ENCEFALEOMELITE EQUINOS LESTE E OESTE ENFLUENZA EQUINOS I E II E O TETANO</t>
  </si>
  <si>
    <t>SUSPENSÃO DO VIRUS DA ENCEFALOMIELITE EQUINOS</t>
  </si>
  <si>
    <t>TRI STAR - VACINA CONTRA O CARBUNCULO SINTOMÁTICO (MANQUEIRA) E BOTULISMO 'C' E 'D'</t>
  </si>
  <si>
    <t>TRI-BABY VAC - VACINA CONTRA CINOMOSE, PARVOVIROSE CANINA VIRUS VIVOS MODIFICADOS</t>
  </si>
  <si>
    <t>VIRUS ATENUADO DE CINOMOSE, PARVOVÍRUS E CORONAVÍRUS</t>
  </si>
  <si>
    <t>TRIVACTON 6 - VACINA CONTRA AS DIARRÉIAS NEONATAIS DOS BEZEROS</t>
  </si>
  <si>
    <t>TUR 3 - VACINA INATIVADA CONTRA A DOENÇA DE NEWCASTLE, PARAMIXOVIROSE AVIÁRIA TIPO 3 E RINOTRAQUEITE DOS PERUS EM ADJUVANTE OLEOSO</t>
  </si>
  <si>
    <t>ULTIFEND IBD ND</t>
  </si>
  <si>
    <t>VÍRUS DA DOENÇA DE MAREK-GUMBORO-NEWCASTLE, VETOR VIVO DA DOENÇA DE MAREK</t>
  </si>
  <si>
    <t>UNIVAX PLUS - VACINA CONTRA A DOENÇA DE GUMBORO</t>
  </si>
  <si>
    <t>MEIO CULTIVO CELULAR</t>
  </si>
  <si>
    <t xml:space="preserve">VAC R11 VACINA CONTRA A RINOTRAQUEITE INFECCIOSA BOVINOS,DIARREIA VIRAL BOVINOS,CAPILOBACTERIOSE E LEPTOSPIROSE </t>
  </si>
  <si>
    <t>L.POMONA, WOLFFI, HARDJO, ICTEROHAEMORRAGIAE, CANICOLA, BRATISLWA E C. FOETUS FOETUS</t>
  </si>
  <si>
    <t>LABORATÓRIO CHERRY DO BRASIL LTDA</t>
  </si>
  <si>
    <t>VAC-CHERRY RAIVA C</t>
  </si>
  <si>
    <t>VÍRUS RÁBICO</t>
  </si>
  <si>
    <t xml:space="preserve">VAC-CHERRY RAIVA H </t>
  </si>
  <si>
    <t>BOVINOS, SUÍNOS, EQUINOS, OVINOS, CAPRINOS</t>
  </si>
  <si>
    <t>VAC-CHERRY REPRODUTIVA</t>
  </si>
  <si>
    <t>VACINA 1002</t>
  </si>
  <si>
    <t>CORYNEBACTERIUM PSEUDOTUBERCULOSIS, CEPA 1002</t>
  </si>
  <si>
    <t>VACINA ANTICARBUNCULOSA BACILLUS ANTHRACIS VIVA VENCOFARMA</t>
  </si>
  <si>
    <t>CULTURA DE BACILLUS ANTHRACIS PADRONIZADA COM SALINA TAMPONADA</t>
  </si>
  <si>
    <t>VACINA ANTITETÂNICA HERTAPE</t>
  </si>
  <si>
    <t>EQUINOS, BOVINOS, OVINOS, CAPRINOS, SUÍNOS</t>
  </si>
  <si>
    <t>SUSPENSÃO DE TOXÓIDE TETÂNICO</t>
  </si>
  <si>
    <t>VACINA CONTRA A COLÉRA E TIFO LABOVET</t>
  </si>
  <si>
    <t>SUSPENSÃO INATIVADA DE P. MULTOCIDA e S. GALLINARUM</t>
  </si>
  <si>
    <t>CIENTISTAS ASSOCIADOS PRODUTOS BIOLÓGICOS LTDA-RS</t>
  </si>
  <si>
    <t>VACINA CONTRA A DIARREIA DOS LEITOES POR ESCHERICHIA COLI INATIVADA COLICAL</t>
  </si>
  <si>
    <t>VACINA CONTRA A FEBRE AFTOSA BOVICEL</t>
  </si>
  <si>
    <t>BOVINOS, BUBALINA</t>
  </si>
  <si>
    <t>SUSPENSÃO CONCENTRADA DE VIRUS DA FEBRE AFTOSA</t>
  </si>
  <si>
    <t xml:space="preserve">PRODUTOS VETERINARIOS MANGUINHOS </t>
  </si>
  <si>
    <t xml:space="preserve">VACINA CONTRA A RAIVA MANGUINHOS </t>
  </si>
  <si>
    <t>EQUINOS, BOVINOS, OVINOS, CAPRINOS</t>
  </si>
  <si>
    <t xml:space="preserve">SUSPENSÃO DE VÍRUS RÁBICO INATIVADO </t>
  </si>
  <si>
    <t>IGI DO BRASIL REPRESENTAÇÕES LTDA</t>
  </si>
  <si>
    <t>VACINA CONTRA A TENOSSINOVITE-VIRUS MODIFICADO-CHICK SYNO VAC</t>
  </si>
  <si>
    <t>SUSPENSÃO DE CULTIVO CELULAR</t>
  </si>
  <si>
    <t>LABORATÓRIOS ROSENBUSH DO BRASIL S/A</t>
  </si>
  <si>
    <t>VACINA CONTRA BOTULISMO C E D</t>
  </si>
  <si>
    <t>CLOSTRIDIUM BOTULINUM</t>
  </si>
  <si>
    <t xml:space="preserve">VACINA CONTRA BOUBA E ENCEFALOMIELITE AVIÁRIA VÍRUS VIVO - VI- TREMPOX </t>
  </si>
  <si>
    <t>VIRUS DA BOLBA PFC E ENCEFALOMIELITE</t>
  </si>
  <si>
    <t xml:space="preserve">VACINA CONTRA ENCEFALOMIELITE QUINA BIVALENTE LABOVET </t>
  </si>
  <si>
    <t>VACINA CONTRA NEWCASTLE OLEOSA INMUNER</t>
  </si>
  <si>
    <t>CULTIVO DE VIRUS DE NC - CEPA LA SOTA</t>
  </si>
  <si>
    <t>LABORATÓRIO PRADO S/A</t>
  </si>
  <si>
    <t>VACINA CONTRA O GARROTILHO (ADENITE EQUINOS)</t>
  </si>
  <si>
    <t>STREPTOCOCCUS EQUI, S. PYOGENES, STAPHYLOCOCCUS PYOGENES, PASTEURELLA MULTOCIDA</t>
  </si>
  <si>
    <t xml:space="preserve">VACINA CONTRA O PARATIFO DOS BEZERROS VENCOFARMA </t>
  </si>
  <si>
    <t>CAPRINOS</t>
  </si>
  <si>
    <t xml:space="preserve">SALMONEA DUBLIN </t>
  </si>
  <si>
    <t>VACINA CULTIVAC CORONA - VACINA INATIVADA CONTRA CORONAVÍRUS CANINO</t>
  </si>
  <si>
    <t>CORONAVÍRUS CANINO</t>
  </si>
  <si>
    <t xml:space="preserve">LABORATÓRIO INMUNER Saly - ARGENTINA </t>
  </si>
  <si>
    <t xml:space="preserve">VACINA DE NEWCASTLE LA SOTA INMUNER - VACINA CONTRA DOENÇA DE NEWCASTLE VIRUS VIVO </t>
  </si>
  <si>
    <t>VACINA HERTAPE CONTRA DOENÇAS DE NEWCASTLE</t>
  </si>
  <si>
    <t>LÍQUIDO ALANTÓICO E AMNIÓTICO INOCULADO COM AMOSTRA LA SOTA</t>
  </si>
  <si>
    <t xml:space="preserve">VACINA LEIVAS LEITE CONTRA HEMOGLOBINÚRIA BACILAR BOVINOS </t>
  </si>
  <si>
    <t>CLOSTRIDIUM HAEMOLYTICUM</t>
  </si>
  <si>
    <t>VACINA LEMA CONTRA CLOSTRIDIOSES + TÉTANO</t>
  </si>
  <si>
    <t>CLOSTRIDIUM CHAUVOEI, C. NOVYI, C. SEPTICUM, C. SORDELLI, C. HAEMOLYTICUM TIPO D, C. PERFRIGENS A/B/C/E, C. TETANI</t>
  </si>
  <si>
    <t>PRODUTOS VETERINÁRIOS MANGUINHOS LTDA</t>
  </si>
  <si>
    <t>VACINA MANGUINHOS CONTRA A PESTE DA MANQUEIRA</t>
  </si>
  <si>
    <t xml:space="preserve">BOVINOS, OVINOS </t>
  </si>
  <si>
    <t>SUSPENSÃO DE CLOSTRIDIUM  CHAUVOEI</t>
  </si>
  <si>
    <t>LABOVET - PRODUTOS VETERINÁRIOS LTDA</t>
  </si>
  <si>
    <t xml:space="preserve">VACINA MISTA C/ O CARBÚNCULO SINTOMÁTICO E BOTULISMO LABOVET </t>
  </si>
  <si>
    <t xml:space="preserve">BOVINOSS, OVINAS, CAPRINAS </t>
  </si>
  <si>
    <t xml:space="preserve">CULTURA INATIVADA DE CHAUVOEI CONTENDO ANTES DA INATIVAÇÃO </t>
  </si>
  <si>
    <t>LABORATÓRIOS INMUNER S.A.LY C-ARGENTINA</t>
  </si>
  <si>
    <t>VACINA VIVA  CONTRA DOENÇA DE GUMBORO LZD-INMUNER</t>
  </si>
  <si>
    <t>VACINA VIVA CONTRA DOENÇA DE MAREK HVT LIOFILIZADA-INMUNER</t>
  </si>
  <si>
    <t>CULTIVO DE CEPA FC 126 HVT</t>
  </si>
  <si>
    <t>VACSULES 10 VACINA INATIVADA CONTRA CARBÚNCULO SINTOMÁTICO, GANGRENA GASOSA (EDEMA MALIGNO), BOTULISMO, MORTE SÚBITA, ENTREROTOXEMIA, HEPATITE NECRÓTICA INFECCIOSA E TÉTANO</t>
  </si>
  <si>
    <t>ANACULTURA INTEGRAL DE CLOSTRIDIUM CHAUVOEI, TOXÓIDE PURIFICADO DE CLOSTRIDIUM NOVYI TIPO B, TOXÓIDE PURIFICADO DE CLOSTRIDIUM PERFRINGENS TIPOS D, B E C, TOXÓIDE PURIFICADO DE CLOSTRIDIUM BOTULINUM TIPOS C E D, TOXÓIDE PURIFICADO DE CLOSTRIDIUM SEPTICUM, TOXÓIDE PURIFICADO DE CLOSTRIDIUM SORDELLI, TOXÓIDE PURIFICADO DE CLOSTRIDIUM TETANI</t>
  </si>
  <si>
    <t>Bacillus anthracis cepa Sterne 34F2</t>
  </si>
  <si>
    <t>LABORATÓRIOS MICROSULES DO BRASIL LTDA</t>
  </si>
  <si>
    <t>VACSULES H VACINA INATIVADA CONTRA HEMOGLOBINÚRIA BACILAR, CARBÚNCULO SINTOMÁTICO, GANGRENA GASOSA (EDEMA MALIGNO), MORTE SÚBITA, ENTEROTOXEMIAS, HEPATITE NECRÓTICA INFECCIOSA, ABOMASITE HEMORRÁGICA E TÉTANO</t>
  </si>
  <si>
    <t>ANACULTURA INTEGRAL DE CLOSTRIDIUM CHAUVOEI, TOXÓIDE PURIFICADO DE CLOSTRIDIUM NOVYI TIPO B, TOXÓIDE PURIFICADO DE CLOSTRIDIUM PERFRINGENS TIPOS D, B, C E A, TOXÓIDE PURIFICADO DE CLOSTRIDIUM SEPTICUM, ANACULTURA DE CLOSTRIDIUM SORDELILI, TOXÓIDE PURIFICADO DE CLOSTRIDIUM TETANI</t>
  </si>
  <si>
    <t>Vírus da rinotraqueíte infecciosa BOVINOS tipo 1</t>
  </si>
  <si>
    <t>VALORA VACINA OLEOSA PARA A MELHORIA DA QUALDIDADE DA CARNE DE SUÍNO MACHO INTEIRO</t>
  </si>
  <si>
    <t>IMUNÓGENOS PEPTÍDEOS LHRH (P500, P667 E P607E)</t>
  </si>
  <si>
    <t>VANGUARD PLUS - VACINA CONTRA CINOMOSE, ADENOVÍRUS TIPO 2, PARAINFLUENZA, PARVOVÍRUS, CORONAVÍRUS E LEPTOSPIRA CANICOLA, GRYPPOTYPHOSA, ICETEROHAEMORRAGIAE, POMONA</t>
  </si>
  <si>
    <t>VÍRUS DA CINOMOSE, ADENOVÍRUS TIPO 2, VÍRUS DA PARAINFLUENZA, PARVOVÍRUS, CORONAVÍRUS E LEPTOSPIRA CANICOLA, L. GRYPPOTYPHOSA, L. ICETEROHAEMORRAGIAE E L. POMONA</t>
  </si>
  <si>
    <t>VAXALL CD - VACINA BOTULÍNICA BIVALENTE</t>
  </si>
  <si>
    <t>C. BOTULINUM TIPO C e D</t>
  </si>
  <si>
    <t>VAXALL*CD VACINA BOTULINICA BIVALENTE</t>
  </si>
  <si>
    <t>CLOSTRIDIUM BOTULINUM TIPO C e D</t>
  </si>
  <si>
    <t>VAXXITEC HVT+IBD - VACINA À VIRUS VIVO RECOMBINANTE, CONGELADA CONTRA AS DOENÇAS DE MAREK E GUMBORO</t>
  </si>
  <si>
    <t>VIRUS DA DOENÇA DE MAREK, CEPA VHVT, EXPRESSANDO O VALOR DE DOENÇA DE GUMBORO</t>
  </si>
  <si>
    <t>VAXXITEK HVT + IBD - VACINA A VIRUS VIVO RECOMBINANTE, CONGELADA, CONTRA AS DOENÇAS DE MAREK E GUMBORO</t>
  </si>
  <si>
    <t>VIRUS DA DOENÇA DE MAREK, CEPA HVT, VETOR DA DOENÇA DE GUMBORO</t>
  </si>
  <si>
    <t xml:space="preserve">LABORATÓRIO BIO-VET LTDA </t>
  </si>
  <si>
    <t>Vaxxon Intermulti 6 SG - Vacina inativada contra Síndrome da Queda de Postura, Doença de Newcastle, Bronquite Infecciosa Aviaria, Coriza Infecciosa Aviária e Tifo Aviário.</t>
  </si>
  <si>
    <t xml:space="preserve">LABORATÓRIO BIOVET LTDA </t>
  </si>
  <si>
    <t>VAXXON INTERMULTI 7</t>
  </si>
  <si>
    <t>VAXXON SE SG ST - Vacina inativada contra Salmonella Enteritidis, Salmonella Gallinarum e Salmonella Typhimurium em adjuvante oleoso.</t>
  </si>
  <si>
    <t xml:space="preserve">GALLUS GALLUS </t>
  </si>
  <si>
    <t>Antígeno de Salmonella Enteritidis</t>
  </si>
  <si>
    <t>Vaxxon SE SG</t>
  </si>
  <si>
    <t xml:space="preserve">GALINHAS POEDEIRAS </t>
  </si>
  <si>
    <t>VECTORMUNE ® FP-MG+AE</t>
  </si>
  <si>
    <t xml:space="preserve">VÍRUS DA ENCEFALOMIETE AVIÁRIA,TITULANDO AO MENOS </t>
  </si>
  <si>
    <t>VECTORMUNE FP MG</t>
  </si>
  <si>
    <t>VIRUS BOLBA AVIÁRIA RECOMBINADO COM ANTIGENO MYCOPLASMA GALLISEPTICUM</t>
  </si>
  <si>
    <t>VECTORMUNE FP/LT - VACINA COM VÍRUS VIVO GENETICAMENTE MODIFICADO. LIOFILIZADA CONTRA BOUBA AVIÁRIA E LARINGOTRAQUEITE AVIÁRIA</t>
  </si>
  <si>
    <t>AVES DOMÉSTICAS</t>
  </si>
  <si>
    <t>SUSPENSÃO DE VÍRUS DA BOUBA AVIÁRIA GENETICAMENTO MODIFICADO EXPRESSANDO ANTÍGENOS DA LARINGOTRAQUEÍTE AVIÁRIA</t>
  </si>
  <si>
    <t>VECTORMUNE FP-LT+AE VACINA CONTRA A BOUBA AVIÁRIA, LARINGOTRAQUEÍTE AVIÁRIA E ENCEFALOMIELITE AVIÁRIA</t>
  </si>
  <si>
    <t>VIRUS DA BOUBA AVIÁRIA, VIRUS DA LARINGOTRAQUEÍTE AVIÁRIA, VIRUS DA ENCEFALOMIELITE AVIÁRIA</t>
  </si>
  <si>
    <t>VECTORMUNE HVT IBD &amp; RISPENS - VACINA VIVA RECOMBINANTE CONTRA A DOENÇA DE GUMBORO E DOENÇA DE MAREK, SOROTIPOS 1 E 3, VETOR VIVO DA DOENÇA DE MAREK</t>
  </si>
  <si>
    <t>VIRUS DA DOENÇA DE MAREK (SOROTIPO 3, CEPA FC-126) CONTENDO GENE VP2 DO VIRUS DA DOENÇA DE GUMBORO - RHVT/IBD-E, VIRUS DA DOENÇA DE MAREK, CEPA RISPENS CVI988</t>
  </si>
  <si>
    <t>VECTORMUNE HVT LT</t>
  </si>
  <si>
    <t>GALINHAS DE POSTURA</t>
  </si>
  <si>
    <t xml:space="preserve">VÍRUS DA DOENÇA DE MAREK  </t>
  </si>
  <si>
    <t xml:space="preserve">VECTORMUNE HVT NDV - </t>
  </si>
  <si>
    <t>VÍRUS DA DOENÇA DE MAREK SOROTIPO 3, HERPESVÍRUS DOS PERUS - HVT - CEPA FC-126 CONTENDO O GENE F DO VÍRUS DA DOENÇA DE NEWCASTLE, CEPA LENTOGENICA D-26</t>
  </si>
  <si>
    <t>VECTORMUNE HVT NDV &amp; RISPENSES</t>
  </si>
  <si>
    <t>Vírus vivo recombinante da doença de Marek (HVT), contendo o gene
“F” do vírus da doença de Newcastle</t>
  </si>
  <si>
    <t>VENCOMAX 10 VACINA CONTRA A CINOMOSE, PARVOVIROSE, PARAINFLUENZA, HEPATITE INFECCIOSA, ADENOVIROSE E LEPTOSPIROSE CANINA</t>
  </si>
  <si>
    <t>VIRUS DA CINOMOSE CEPA ROCKBOM, ADENOVIRUS CANINO TIPO 2, PARVOVIRUS CANINO CEPA CORNELL 916, VIRUS DA PARAINFLUENZA CANINA, BACTERINA DE LEPTOSPIRA CANICOLA, L. ICHTEROHAEMORRHAGIAE, L. COPENHAGENI, L. POMONA E L. GRIPPOTYPHOSA</t>
  </si>
  <si>
    <t>VENCOMAX 11 - VACINA CONTRA CINOMOSE, PARVOVIROSE, CORONAVIROSE, PARAINFLUENZA, HEPATITE, ADENOVIROSE E LEPTOSPIROSE CANINA</t>
  </si>
  <si>
    <t>VIRUS DA CINOMOSE, ADENOVIRUS, PARVOVIRUS E VIRUS DA PARAINFLUENZA</t>
  </si>
  <si>
    <t xml:space="preserve">LABORATORIOS VENCOFARMA DO BRASIL LTDA </t>
  </si>
  <si>
    <t xml:space="preserve">VENCOMAX BRONQ VACINA CONTRA A TRAQUEOBRONQUITE INFECCIOSA CANINA </t>
  </si>
  <si>
    <t>CULTIVO INATIVADO DE BORDETELLA BRONCHISEPTICA</t>
  </si>
  <si>
    <t>VENCOPAR-VACINA CONTRA PARVOVIROSE CANINA</t>
  </si>
  <si>
    <t>VENCOSIX - VACINA CONTRA A CINOMOSE, PARVOVIROSE, HEPATITE, PARAINFLUENZA E LEPTOSPIROSE CANINA</t>
  </si>
  <si>
    <t>VENCOTHREE PUPPY VACINA CONTRA CINOMOSE, PARVOVIROSE E CORONAVIROSE CANINA</t>
  </si>
  <si>
    <t>VIRUS DA CINOMOSE CEPA ROCKBOM</t>
  </si>
  <si>
    <t>VETCHECK Kit Diagnóstico Giárdia</t>
  </si>
  <si>
    <r>
      <t>Anticorpo monoclonal de</t>
    </r>
    <r>
      <rPr>
        <i/>
        <sz val="11"/>
        <rFont val="Calibri"/>
        <family val="2"/>
        <scheme val="minor"/>
      </rPr>
      <t> Giardia lamblia</t>
    </r>
    <r>
      <rPr>
        <sz val="11"/>
        <rFont val="Calibri"/>
        <family val="2"/>
        <scheme val="minor"/>
      </rPr>
      <t> conjugado com ouro coloidal</t>
    </r>
  </si>
  <si>
    <t xml:space="preserve">VETVAC CLOSTRIDIOSES - VACINA INATIVADA CONTRA O BOTULISMO,CARBÚNCULO SINTOMÁTICO DA MAQUER)GANGRENA GASOSA,MORTE SÚBITA, </t>
  </si>
  <si>
    <t>SUSPENSÃO INATIVADA DE CLOSTRIDIUM CHAUVOI</t>
  </si>
  <si>
    <t>VH + H-120 VACINA VIVA LIOFILIZADA COMBINADA CONTRA A DOENÇA DE NEWCASTLE E BRONQUITE INFECCIOSA</t>
  </si>
  <si>
    <t>VIRUS DA DOENÇA DE NEWCASTLE CEPA V.H, VIRUS DA BRONQUITE INFECCIOSA CEPA H120</t>
  </si>
  <si>
    <t>VIRA SHIELD 3 + VL5 - VACINA CONTRA RINOTRAQUEITE BOVINOS, DIARRÉIA VIRAL BOVINOS, CAMPYLOBACTER FETUS, LEPTOSPIRA CANICOLA, L. GRIPPOTHYPHOSA, L. HARDJO, L. ICTEROHAEMORRHAGIAE E L. POMONA</t>
  </si>
  <si>
    <t>VIRUS DA RINOTRAQUEITE BOVINOS, VIRUS DA DIARRÉIA VIRAL BOVINOS, CAMPYLOBACTER FETUS, LEPTOSPIRA CANICOLA, L. GRIPPOTHYPHOSA, L. HARDJO, L. ICTEROHAEMORRHAGIAE E L. POMONA</t>
  </si>
  <si>
    <t xml:space="preserve">VISION 10 - VACINA CONTRA CLOSTRIDIOSES DOS BOVINOS E OVINOS </t>
  </si>
  <si>
    <t>VISION 7</t>
  </si>
  <si>
    <t>VISION 8 - VACINA INATIVADA CONTRA CLOSTRIDIUM CHAUVOEI, C. HAEMOLYTICUM, C. NOVYI, C. SORDELLI E C. PERFIRINGENS TIPO C E D</t>
  </si>
  <si>
    <t>VIVAX - VACINA PARA A MELHORIA DE QUALIDADE DA CARNE DE SUÍNO MACHO E SUPRESSÃO TEMPORARIA DO ESTRO EM FÊMEAS SUÍNAS</t>
  </si>
  <si>
    <t>2-10-GNRF CONJUGADO A TOXÓIDE DIFTÉRICO</t>
  </si>
  <si>
    <t>VOLVAC AC BACTERINA - VACINA INATIVADA CONTRA A CORIZA INFECCIOSA DAS AVES SOROTIPO A, B E C</t>
  </si>
  <si>
    <t>AVIBACTERIUM PARAGALLINARUM - SOROTIPOS A, B E C</t>
  </si>
  <si>
    <t>VOLVAC IB MASS MLV - VACINA INATIVADA CONTRA A BRONQUITE INFECCIOSA</t>
  </si>
  <si>
    <t>VIRUS DA BRONQUITE INFECCIOSA - CEPA MASSACHUSSETS</t>
  </si>
  <si>
    <t>VOLVAC ND+IB MLV-VACINA VIVA CONTRA A DOENÇA DE NEWCASTLE E BRONQUITE INFECCIOSA</t>
  </si>
  <si>
    <t>VIRUS DA DOENÇA DE NEWCASTLE E VIRUS DA BRONQUITE INFECCIOSA</t>
  </si>
  <si>
    <t xml:space="preserve">YOKEI - 5 - VACINA INATIVADA CONTRA A BRONQUITE INFECCIOSA, DOENÇA DE NEWCASTLE E SÍNDROME DA QUEDA DE POSTURA (EDS-76) EM ADJUVANTE OLEOSO </t>
  </si>
  <si>
    <t>SUSPENSÃO CONTENDO HAEMOPHILUS PARAGALLINARUM, SOROTIPO HÁ-1, CEPA 221 INATIVADA COM FORMALDEÍDO; SUSPENSÃO CONTENDO HAEMOPHILUS PARAGALLINARUM, SOROTIPO HA-4, CEPA H18 INATIVADA COM FOLMALDEÍDO; SUSPENSÃO CONTENDO VÍRUS DA BRONQUITE INFECCIOSA, CEPA MASS 41, INATIVADA; SUSPENSÃO CONTENDO VÍRUS DA DOENÇA DE NEWCASTLE, CEPA ULSTER 2C, INATIVADA; SUSPENSÃO CONTENDO VÍRUS DA SINDROME DA QUEDA DE POSTURA, CEPA V-127, INATIVADA</t>
  </si>
  <si>
    <t>YOKEI-3 VACINA INATIVADA CONTRA BRONQUITE INFECCIOSA, DOENÇA DE NEWCASTLE E SÍNDROME DA QUEDA DE POSTURA (EDS-76) EM ADJUVANTE OLEOSO</t>
  </si>
  <si>
    <t>VÍRUS DA BRONQUITE INFECCIOSA DAS AVES, VÍRUS DA DOENÇA DE NEW CASTLE, VÍRUS DA SÍNDROME DA QUEDA DE POSTURA</t>
  </si>
  <si>
    <t>ZYLEXIS - VACINA AUXILIAR (IMUNOMODULADOR)</t>
  </si>
  <si>
    <t>CÃES, EQUINOS, GATOS, SUÍNOS</t>
  </si>
  <si>
    <t>PARAPOXVIRUS OVIS (INATIVADO CEPA DI 1701</t>
  </si>
  <si>
    <t xml:space="preserve">VACINA </t>
  </si>
  <si>
    <t>Cultura inativada de estreptococcus agalactiae AL 20199</t>
  </si>
  <si>
    <t>Salmonella Typhimurium Δcrp Δcya cepa χ3985</t>
  </si>
  <si>
    <t>Salmonella Enteritidis cepa Sm24/Rif12/Ssq,Salmonella Typhimurium cepa Nal2/Rif9/Rtt</t>
  </si>
  <si>
    <t>AVES (POEDEIRAS, REPRODUTORAS)</t>
  </si>
  <si>
    <t>Avibacterium paragallinarum</t>
  </si>
  <si>
    <t>LABORATÓRIO BIOVET S.A</t>
  </si>
  <si>
    <t xml:space="preserve">GALINHAS REPRODUTORAS (MATRIZES), DE POSTURA COMERCIAL </t>
  </si>
  <si>
    <t>Suspensão bacteriana de Salmonella enteri</t>
  </si>
  <si>
    <t>Vírus da Bronquite Infecciosa, cepa M41</t>
  </si>
  <si>
    <t>CEVAC IBRAS L ( CÓDIGO E576 ) - VACINA VIVA LIOFILIZADA CONTENDO A CEPA ATENUADA VARIANTE BRASILEIRA BR-I DE BRONQUITE INFECCIOSA DE GALINHAS</t>
  </si>
  <si>
    <t>Vírus da bronquite infecciosa</t>
  </si>
  <si>
    <t>Salmonella Gallinarum cepa 9R</t>
  </si>
  <si>
    <t>Circo/MycoGard®</t>
  </si>
  <si>
    <t>M. hyopneumoniae antígeno/Quil-A complexo</t>
  </si>
  <si>
    <t>DURAMUNE® COMFORT CÃES</t>
  </si>
  <si>
    <t>Vírus da cinomose - CDV ( contém 25% de estabilizante) Cepa Onderstepoort - ≥ 103,7 TCID50/ml</t>
  </si>
  <si>
    <t>EVANT</t>
  </si>
  <si>
    <t>Eimeria acervulina, Eimeria maxima, Eimeria mitis, Eimeria praecox e Eimeria tenella</t>
  </si>
  <si>
    <t>ZOETIS INC.</t>
  </si>
  <si>
    <t>Mycoplasma hyopneumoniae, cepa p-5722-3 (Purdue)</t>
  </si>
  <si>
    <t>Vírus PI3 ina</t>
  </si>
  <si>
    <t>HIPRABOVIS IBR MARKER LIVE</t>
  </si>
  <si>
    <t>IBRV vivo com dupla deleção nos genes gE tK, cepa CEDDEL.</t>
  </si>
  <si>
    <t>MANNHEMIA HAEMOLYTICA BIÓTIPO A, HISTOPHILUS SOMNI ESTIRPE BAILIE INATIVADA</t>
  </si>
  <si>
    <t>FRANGOS DE CORTES</t>
  </si>
  <si>
    <t>Eimeria acervulina</t>
  </si>
  <si>
    <t xml:space="preserve">GRASCON DO BRASIL LTDA </t>
  </si>
  <si>
    <t>IMUNOCAN R - Vacina inativada contra a Raiva para cães e gatos elaborada a partir da estirpe SAD – Vnukovo 32.</t>
  </si>
  <si>
    <t>Vírus da raiva inativado</t>
  </si>
  <si>
    <t xml:space="preserve">BOERINGER INGELHEIM ANIMAL HEALTH </t>
  </si>
  <si>
    <t>SIV H1N1, SIV H3N2</t>
  </si>
  <si>
    <t xml:space="preserve">INNOVAX ND -IBD - VACINA RECOMBINANTE VIVA CONTRA AS DOENÇAS DE MEREK, NEWCASTLE E GUMBORO </t>
  </si>
  <si>
    <t>HERPES VIVO DE PERU CEPA HVP360</t>
  </si>
  <si>
    <t>INNOVAX® ND-ILT
Vacina recombinante viva congelada contra as Doenças de Marek, Newcastle e Laringotraqueíte Infecciosa.</t>
  </si>
  <si>
    <t>PINTOS</t>
  </si>
  <si>
    <t>HERPESVIRUS VIVO DE PERU CEPAHVT/NDV/ILT</t>
  </si>
  <si>
    <t xml:space="preserve">LAUDO LANORATÓRIO AVÍCOLO UBERLÂNDIA LTDA </t>
  </si>
  <si>
    <t>MATRIVAC 3 - VACINA POLIVALENTE CONTRA A DOENÇA DE NEWCASTLE (CEPA LA SOTA) BRONQUITE INFECCIOSA DAS AVES (CEPA M41) E DOENÇA DE GUMBORO (CEPA WINTERFIELD 2512)</t>
  </si>
  <si>
    <t>VÍRUS DE NEWCASTLE (CEPA LA SOTA),VÍRUS DE BRONQUITE INFECCIOSA DAS AVES (CEPA M41) VÍRUS DE GUMBORO (CEPA WINTERFIELD 2512)</t>
  </si>
  <si>
    <t>FRANGO DE CORTE, GALINHAS REPRODUTORAS, POEDEIRAS</t>
  </si>
  <si>
    <t>Vírus atenuado da Doença de Gumboro, cepa MB, com 􀆡tulo mínimo na liberação</t>
  </si>
  <si>
    <t>NASYM</t>
  </si>
  <si>
    <t>Vírus de Newcastle cepa La Sota</t>
  </si>
  <si>
    <t xml:space="preserve">MERCK SHARP&amp; DOHME SAÚDE ANIMAL </t>
  </si>
  <si>
    <t>AVES (GALINHAS MATRIZES,POEDEIRAS COMERCIAIS, FRANGO DE CORTE)</t>
  </si>
  <si>
    <t>CÉLULAS MORTAS EM FORMALINA DE SALMONELLA ENTERITIDIS, TYPHIMURIUM. INFANTIS</t>
  </si>
  <si>
    <t>GALINHAS POEDEIRAS, REPRODUTORAS</t>
  </si>
  <si>
    <t>Salmonella entérica, subespécie enterica sorovar Enteridis, cepa CAL10 Sm+/RIF+/Ssq-</t>
  </si>
  <si>
    <t>Leptospira Canicola (Cepa CA-12-000)</t>
  </si>
  <si>
    <t>Salmonella enteritidis</t>
  </si>
  <si>
    <t>SUÍNOS (PORCAS, MARRÃS)</t>
  </si>
  <si>
    <t>ERYSIPELOTHRIX RHUSIOPATHIAE</t>
  </si>
  <si>
    <t>PROVIDEAN® BH-RAB</t>
  </si>
  <si>
    <t xml:space="preserve">BOVINOS, EQUINOS </t>
  </si>
  <si>
    <t>Vírus Rábico Inativado Cepa Pasteur</t>
  </si>
  <si>
    <t>C. CHOUVOEI, C. SEPTICUM, C. SORDELLII, C. HAEMOLYTICUM, C. NOVY B, C. TETANI</t>
  </si>
  <si>
    <t>PROVIDEAN® VIRATEC DP</t>
  </si>
  <si>
    <t>Vírus do Parvovírus e Cinomose canino</t>
  </si>
  <si>
    <t>RAI-PET - Vacina contendo suspensão de vírus rábico inativado.</t>
  </si>
  <si>
    <t>Suspenção Viral Inativada P.V, com título mínimo antes da ativação.</t>
  </si>
  <si>
    <t>SUSPENSÃO DE ACTINOBACILLUS DE PLEUROPNEUMONIAE SOROTIPO 1 e 5</t>
  </si>
  <si>
    <t>MARRAES,MATRIZES SUÍNAS GESTANTES</t>
  </si>
  <si>
    <t>SUSPENSÃO BACTERIANA DE BORDETELLA BRONCHISEPTICA INATIVADA E PASTEURELLA MULTICIDA D INATIVADA</t>
  </si>
  <si>
    <t>SALMIN PLUS - Vacina inativada combinada bacteriana em emulsão oleosa contra Salmonelose</t>
  </si>
  <si>
    <t>Salmonella enterica enteritidis</t>
  </si>
  <si>
    <t>Toxóide Clostridium septicum</t>
  </si>
  <si>
    <t xml:space="preserve">Circovirus suíno </t>
  </si>
  <si>
    <t xml:space="preserve">VACAS, NOVILHAS SAUDÁVEIS </t>
  </si>
  <si>
    <t>Componente de aderência a biofilme de streptoccocus uberis, cepa 5616</t>
  </si>
  <si>
    <t xml:space="preserve">LABORATÓRO CHERRY DO BRASIL LTDA </t>
  </si>
  <si>
    <t>VAC-CHERRY CLOS H</t>
  </si>
  <si>
    <t>VACSULES LEPTOSPIROSE 11</t>
  </si>
  <si>
    <t>Leptospira Icterohaemorragiae</t>
  </si>
  <si>
    <t xml:space="preserve">ZOETIS IND DE PRODUTOS VETERINÁRIOS </t>
  </si>
  <si>
    <t>TRANQUEOBRONQUITE INFECCIOSA CANINA</t>
  </si>
  <si>
    <t xml:space="preserve">LABORATÓRIO BIOVET S.A </t>
  </si>
  <si>
    <t xml:space="preserve">Vaxxon IBD IMC </t>
  </si>
  <si>
    <t xml:space="preserve">FRANGOS, GALINHAS </t>
  </si>
  <si>
    <t>Suspensão de vírus da doença de Gumboro</t>
  </si>
  <si>
    <t>LABORATÓRIO BIO-VET LTDA</t>
  </si>
  <si>
    <t>Vaxxon IBr</t>
  </si>
  <si>
    <t>SUSPENSÃO VIRAL DE BRONQUITE INFECCIOSA AVIÁRIA</t>
  </si>
  <si>
    <t>Vírus da Bouba Aviária e Laringotraqueíte aviária</t>
  </si>
  <si>
    <t>RAZÃO SOCIAL (ESTABELECIMENTO)</t>
  </si>
  <si>
    <t>DENOMINAÇÃO DO PRODUTO</t>
  </si>
  <si>
    <t>ESPÉCIES</t>
  </si>
  <si>
    <t>INSUMO ATIVO</t>
  </si>
  <si>
    <t>Nº REGISTRO</t>
  </si>
  <si>
    <t>ANO DE REGISTRO</t>
  </si>
  <si>
    <t>ANTÍGENO ACIDIFICADO TAMPONADO MICROSULES-Para diagnóstico de Brucelose</t>
  </si>
  <si>
    <t>ANTÍGENO ACIDIFICADO TAMPONADO PARA DIAGNÓSTICO DA BRUCELOSE</t>
  </si>
  <si>
    <t xml:space="preserve">ANTÍGENO ACIDIFICADO TAMPONADO PARA DIAGNÓSTICO DA BRUCELOSE </t>
  </si>
  <si>
    <t>ANTÍGENO DE ANEMIA INFECCIOSA EQUINOS E SORO PADRAO (LIQUIDO)</t>
  </si>
  <si>
    <t>ANTÍGENO PARA DIAGNÓSTICO DA BRUCELOS (PROVA DO ANEL DO LEITE-RING TEST)</t>
  </si>
  <si>
    <t xml:space="preserve">ANTÍGENO PARA DIAGNÓSTICO DA BRUCELOSE PARA PROVA LENTA EM TUBOS </t>
  </si>
  <si>
    <t xml:space="preserve">ANTÍGENO PARA DIAGNÓSTICO DE LEUCOSE ENZOÓTICA BOVINOS </t>
  </si>
  <si>
    <t xml:space="preserve">ANTÍGENO PUL - LENTO </t>
  </si>
  <si>
    <t xml:space="preserve">ANTÍGENO PUL ANTIGENO COLORIDO PARA AGLUTINAÇÃO RAPIDA DE SALMONELLA  PULLORUM </t>
  </si>
  <si>
    <t>AVITUBER - Derivado Protéico Purificado ( PPD ) de tuberculina aviária.</t>
  </si>
  <si>
    <t>BOVITUBER - Tuberculina BOVINOS purificada, derivado proteico purificado (PPD).</t>
  </si>
  <si>
    <t>CZV TUBERCULINA PPD BOVINOS - Derivado de proteina purificada (PPD) da tuberculina BOVINOS capaz de produzir uma hipersensibilidade
num animal sensibilizado ao microrganismo causador da Tuberculose BOVINOS.</t>
  </si>
  <si>
    <t xml:space="preserve">HI MS ANTÍGENO PARA TESTE DE INIBIÇÃO DE HEMAGLUTINAÇÃO DE MYCOPLASMA SUNOVIAE </t>
  </si>
  <si>
    <t>POLI TEST- ANTÍGENO COLORIDO DE PULOROSE</t>
  </si>
  <si>
    <t>SUVAXYN RESPIFEND MH/HPS BACTERINA MYCOPLASMA HYOPNEUMONIAE E H. PARASUIS</t>
  </si>
  <si>
    <t>ACCUVET CINOMOSE Ag TEST - Teste de imunoensaio imunocromatográfico para detecção qualitativa do antígeno da cinomose canina em amostras de secreção ocular, secreção nasal e líquor canino.</t>
  </si>
  <si>
    <t>ACCUVET ERLIQUIOSE AC TEST - Teste imunocromatográfico indireto de fluxo lateral para detecção qualitativa de anticorpos anti Ehrlichia canis em amostras de soro, plasma ou sangue total canino.</t>
  </si>
  <si>
    <t>AIE IgG VET FAST - Teste imunocromatográfico para detecção de an􀆟corpos IgG contra o vírus da anemia infecciosa EQUINOS
em sangue, soro e plasma de equinos.</t>
  </si>
  <si>
    <t>ANAPLASMA Ab ECO Vet - Detecção de anaplasma phagocytophilium em sangue total, soro ou plasma de cães.</t>
  </si>
  <si>
    <t>Asan Easy Test E. Canis - Ensaio imunocromatográfico para a detecção de anticorpos contra Erlichia canis em amostras de sangue total, soro ou plasma de cães</t>
  </si>
  <si>
    <t>Asan Easy Test Giardia AG - Teste rápido para detecção do agente causador de Giardíase canina e felina</t>
  </si>
  <si>
    <t>BABESIOSE IgG VET FAST - Teste imunocromatográfico para detecção de an􀆟corpos IgG an􀆟-Babesia canis</t>
  </si>
  <si>
    <t>BRUCELA S ANTIBODY TEST KIT - Kit diagnóstico para detecção de brucelose através do método de polarização fluorescente.</t>
  </si>
  <si>
    <t xml:space="preserve">Brucella Ab ECO Vet - Ensaio imunocromatográfico para detecção de anticorpos contra Brucella canis em sangue total, soro ou plasma de cães
 </t>
  </si>
  <si>
    <t>CAV AG ECO VET - Ensaio imunocromatográfico para a detecção qualita􀆟va de an􀆡genos de Adenovirus Canino (CAV) emamostras de secreção nasal ou ocular de cães</t>
  </si>
  <si>
    <t>CINOMOSE Ag VET FAST - Teste imunocromatográfico para detecção de an􀆡geno do vírus da cinomose canina</t>
  </si>
  <si>
    <t>CONCLUE CCV - Kit para detecção de infecção de coronavírus canino a par</t>
  </si>
  <si>
    <t>CONCLUE CINOMOSE - Kit para detecção da cinomose canina</t>
  </si>
  <si>
    <t xml:space="preserve">CONCLUE PANLEUCOPENIA - Kit imunocromatográfico para detecção rápida e qualitativa do Ag de panleucopenia viral felina, a partir de amostra de fezes de felino </t>
  </si>
  <si>
    <t>CPV Ag ECO VET - Ensaio imunocromatográfico para detecção qualita􀆟va de an􀆡genos de parvovirus canino em amostras
de fezes caninas.</t>
  </si>
  <si>
    <t>CPV/CCV Ag ECO VET - Ensaio imunocromatográfico para detecção qualita􀆟va de an􀆡genos da CPV e de CCV em amostras de
fezes caninas.</t>
  </si>
  <si>
    <t xml:space="preserve">DIROFILARIOSE AG ECO VET - Ensaio imunocromatográfico para a detecção qualita􀆟va de an􀆡genos de
Dirofilaria immitis em amostras de sangue total,soro ouplasma de cães </t>
  </si>
  <si>
    <t>ERLIQUIOSE IgG VET FAST - Teste Imunocromatográfico para detecção de an􀆟corpos IgG an􀆟-Ehrlichia canis</t>
  </si>
  <si>
    <t>FIP Ab ECO VET - Ensaio imunocromatográfico para detecção qualita􀆟va de an􀆟corpos do vírus FIP em sangue total, soro
ou plasma de gatos.</t>
  </si>
  <si>
    <t>FIV Ac/ FELV Ag COMBO VET FAST-Teste imunocromatográfico para detecção de an􀆟corpo total de vírus da imunodeficiência felina e
an􀆡geno do vírus da leucemia felina.</t>
  </si>
  <si>
    <t>GenBody Canine Tg IgM/IgG-Teste imunocromatográfico para a detecção quantitativa e qualitativa de anticorpos (IgG e IgM) específicos para Toxoplasma gondii em soro, plasma e sangue total de cães.</t>
  </si>
  <si>
    <t>GenBody CCV/CPV Ag-Teste imunocromatográfico para a detecção rápida e qualitativa da infecção por coronavírus canino (CCV) e parvovírus canino (CPV) em de fezes canina.</t>
  </si>
  <si>
    <t>GenBody CHW Ag-Teste imunocromatográfico para a detecção rápida e qualitativa de antígeno de Dirofilaria immitis em amostras de sangue, soro e plasma canino.</t>
  </si>
  <si>
    <t>GenBody Feline Tg IgM/IgG-Teste imunocromatográfico para a detecção quantitativa e qualitativa de anticorpos IgM e IgG específico para T. gondii em amostras de soro, plasma e sangue total de gatos.</t>
  </si>
  <si>
    <t>GenBody FeLV Ag/FIV Ab-Teste imunocromatográfico para a detecção qualitativa de antígenos de FeLV e de anticorpos para FIV em amostras de soro, plasma e sangue total de gatos.</t>
  </si>
  <si>
    <t>GenBody Leishmania Ab-Teste imunocromatográfico para a detecção quantitativa e qualitativa de anticorpos para Leishmania infantum em amostras de soro, plasma e sangue total de cães e gatos.</t>
  </si>
  <si>
    <t>GIARDIA AG ECO VET-Ensaio imunocromatográfico para a detecção qualita􀆟va de an􀆡genos de Giardia lamblia em amostras de
fezes de cães e gatos</t>
  </si>
  <si>
    <t>GIARDIA Ag VET FAST-Teste imunocromatográfico para detecção de an􀆡genos para
Giardia Lamblia
em fezes de cães.</t>
  </si>
  <si>
    <t>HERDCHECK BSE – Scrapie Ag-Kit para detecção dos antígenos da Encefalopatia Espongiforme BOVINOS e scrapie, EIA.</t>
  </si>
  <si>
    <t>ID SCREEN AUYESZKY gE COMPETITION ELISA-Kit para detecção do vírus da doença de auyeszky no soro de suínos.</t>
  </si>
  <si>
    <t xml:space="preserve">ID SCREEN BLV COMPETITION – BLVC-Kit de teste de ELISA competitivo para detecção de anticorpos contra vírus da leucose BOVINOS </t>
  </si>
  <si>
    <t>ID SCREEN Classical Swine Fever E2 Competition-Kit de Teste ELISA Competitivo para detecção de anticorpos contra a glicoproteína E2 do Vírus da Peste Suína Clássica no soro ou plasma de suínos.</t>
  </si>
  <si>
    <t>ID SCREEN INFECTIOUS BURSAL DISEASE INDIRECT-Kit de teste ELISA indireto para detecção de anticorpos contra o Vírus da Doença de Gumboro
em soro ou gema de ovo de galinhas</t>
  </si>
  <si>
    <t xml:space="preserve">ID Screen® ILTgB Indirect-ELISA indireto para a detecção de anticorpos contra a protéina gB do vírus ILT aviário em soro ou plasma de galinhas </t>
  </si>
  <si>
    <t>ID SCREEN® INFECTIOUS BRONCHITIS INDIRECT-Kit de teste ELISA indireto para detecção de an􀆟corpos contra o Vírus da Bronquite Infecciosa
em soro ou gema de ovo de galinhas.</t>
  </si>
  <si>
    <t>ID SCREEN® MG/MS INDIRECT-Kit de Teste ELISA Indireto para Detecção de Anticorpos contra Mycoplasma gallisepticum e Mycoplasma synoviae em soro ou gema de ovo de galinhas e perus.</t>
  </si>
  <si>
    <t>ID Screen® Newcastle Disease Indirect-Kit de Teste ELISA indireto para detecção de na</t>
  </si>
  <si>
    <t>ID SCREEN® PARATUBERCULOSIS INDIRECT – SCREENING TEST-Kit de Teste para detecção de na</t>
  </si>
  <si>
    <t>IDEXX BRUCELLA OVIS-Kit para detecção de anticorpos contra Brucella ovis</t>
  </si>
  <si>
    <t>IDEXX LEUKOSIS BLOCKING-KIT PARA DETECÇÃO DE ANTICORPOS ANTI-GP51 CONTRA O VÍRUS DA LEUCOSE BOVINOS ENZOÓTICA
(BLV)</t>
  </si>
  <si>
    <t>IDEXX ROTA CORONA K99-KIT PARA DETECÇÃO DE ROTAVÍRUS, CORONAVÍRUS e E. coli</t>
  </si>
  <si>
    <t>IDEXX SE Ab X2-Kit para detecção de anticorpos Salmonella enteritidis</t>
  </si>
  <si>
    <t xml:space="preserve">IMUNOTESTE - TOXOPLASMA (RIFI)-kit diagnóstico para detcção de anticorpos específicos por reação de imunofluorencência indireta em felinos </t>
  </si>
  <si>
    <t xml:space="preserve">IMUNOTESTE NEOSPORA RIFI - BOVINO-Kit para diagnóstico in vitro de neosporose BOVINOS po imunofluorescência indireta </t>
  </si>
  <si>
    <t>Kit ELISA CSFV-E2-Kit ELISA para detecção de anticorpos contra o vírus da Peste Suína clássica (CSFV-E2) em soro suíno.</t>
  </si>
  <si>
    <t>Kit ELISA NDV-F-Proteína de Fusão para detecção de anticorpos contra o vírus da Doença de NewCastle</t>
  </si>
  <si>
    <t xml:space="preserve">KIT LYME AB ECO VET-Ensaio imunocromatográfico para detecção qualitativa de anticorpos de Borrelia burgdorferi em amostras de sangue total, soro ou plasma de cães.
 </t>
  </si>
  <si>
    <t>Leishmaniose IgG Vet Fast-Teste imunocromatográfico para detecção de an􀆟corpos IgG an􀆟-leishmaniose canina</t>
  </si>
  <si>
    <t>PARVOVIROSE Ag VET FAST-Teste imunocromatográfico para detecção de an􀆡geno de parvovirus canino.</t>
  </si>
  <si>
    <t>POURQUIER ROSE BENGAL Ag-Antigeno Rosa Bengala para Brucelose</t>
  </si>
  <si>
    <t>ROTAVIRUS AG ECO VET-Ensaio imunocromatográfico para detecção quan􀆟ta􀆟va de an􀆡genos de rotavirus em fezes de cães,
bovinos e suínos.</t>
  </si>
  <si>
    <t>SNAP Feline Triple-Kit para detecção de antígeno da Dirofilariose Felina, antígeno da Leucemia Felina e de anticorpos contra o vírus da Imunodeficiência Felina</t>
  </si>
  <si>
    <t>VETLISA AIE IgG-Ensaio imunoenzimático em fase sólida para detecção de an􀆟corpos IgG contra o vírus da anemia
infecciosa EQUINOS em soro ou plasma de cavalos.</t>
  </si>
  <si>
    <t>VETLISA Babesia IgG-Ensaio imunoenzimático em fase sólida (ELISA) para detecção de anticorpos contra Babesia canis em
soro ou plasma de cães</t>
  </si>
  <si>
    <t>VETLISA BRUCELOSE BOVINOS IgG.-Ensaio imunoenzimático em fase sólida para detecção de anticorpos IgG anti-brucella em amostras de soro de bovino.</t>
  </si>
  <si>
    <t>VETLISA CINOMOSE CANINA IgM-Ensaio imunoenzimático em fase sólida para detecção de anticorpos IgM em amostras de soro e plasma de cãe</t>
  </si>
  <si>
    <t>VETLISA CINOMOSE IgG-Ensaio imunoenzimático para detecção de an􀆟corpos IgG contra o vírus da cinomose canina em soro ou
plasma de cães.</t>
  </si>
  <si>
    <t>VETLISA CORONAVIROSE FELINA IgG-Teste para determinação qualitativa de anticorpos IgG contra coronavirus felino em soro ou plasma de gatos</t>
  </si>
  <si>
    <t>VETLISA LEISHMANIOSE IgG-Ensaio imunoenzimático em fase sólida para detecção de anticorpos IgG anti-leishmaniose canina em soro ou plasma.</t>
  </si>
  <si>
    <t>VETLISA LEPTOSPIROSE CANINA AB-Ensaio imunoenzimático para detecção de anticorpos anti- leptospira sp, em amostras de soro de caninos.</t>
  </si>
  <si>
    <t xml:space="preserve">VETLISA LEUCOSE ENZOÓTICA BOVINOS IgG-Teste para determinação qualitativa de anticorpos igG contra o vírus da leucose enzoótica BOVINOS </t>
  </si>
  <si>
    <t>VETLISA MORMO IgG-Ensaio imunoenzimático em fase sólida (ELISA) para detecção de anticorpos IgG anti-burkholderia
mallei em soro ou plasma de equinos</t>
  </si>
  <si>
    <t>VETLISA PARVOVIROSE IgM-Ensaio imunoenzimá􀆟co para detecção de an􀆟corpos IgM an􀆟-parvovirus canino em soro ou plasma.</t>
  </si>
  <si>
    <t>VETLISA TOXOPLASMOSE FELINA IgG-Teste para determinação qualita􀆟va de an􀆟corpos contra Toxoplasma gondii em soro ou plasma de
gatos por ensaio imunoenzimá􀆟co</t>
  </si>
  <si>
    <t>AQUAVAC STREP As-Si-Vacina bivalente inaativada contra estreptococoses causadas por strepetococcus agalactiae e streptococcus iniae</t>
  </si>
  <si>
    <t>AQUAVAC STREP SA1-Vacina bivalente inativada contra estreptococoses causadas por Streptococcus agalactiae Biotipo A
(sorotipo Ia e III)</t>
  </si>
  <si>
    <t>BDA-BLEN-Vacina viva contra doença de Gumboro</t>
  </si>
  <si>
    <t>BIG BR INATA®-Vacina viva liofilizada contra a Bronquite Infecciosa das Galinhas contendo cepa BR (variante brasileira)</t>
  </si>
  <si>
    <t>BIG MASS INATA®-Vacina viva liofilizada contra a Bronquite Infecciosa das Galinhas contendo cepa Massachusetts (M41)</t>
  </si>
  <si>
    <t xml:space="preserve">BIOTECH VAC SALMONELLA </t>
  </si>
  <si>
    <t>BOVI-SHIELD GOLD ONE SHOT-Vacina Viva Modificada Contra Rinotraqueíte Infecciosa BOVINOS (IBR), Diarreia Viral BOVINOS (BVD Tipos 1 e
2), Parainfluenza BOVINOS Tipo 3 (PI3), Vírus Sincicial Respiratório Bovino (BRSV) e Toxóide de Mannheimia
haemoly</t>
  </si>
  <si>
    <t>CEVAC MG F - VACINA VIVA LIOFILIZADA CONTRA MYCOPLASMA GALLISEPTICUM</t>
  </si>
  <si>
    <t>CIRBLOC -VACINA ADJUVADA INATIVADA PARA A IMUNIZAÇÃO DE SUÍNOS CONTRA O CIRCOVÍRUS SUÍNO TIPO
2</t>
  </si>
  <si>
    <t>CLOSTRIMUNE 10 TH-Vacina contra Clostridium chauvoei, Clostridium septicum, Clostridium novyi tipo
B, Clostridium sordellii, Clostridium perfringens tipo A, B, C e D, Clostridium tetanii, e Clostridium
haemolyticum.</t>
  </si>
  <si>
    <t xml:space="preserve">NEW-BRONK-GUMBOR-SHS- VACINA - INATIVADA CONTRA AS DOENÇAS DE NEWCASTLE, BRONQUITE INFECCIOSA DAS AVES, DOENÇAS DE GUMBORO, E SÍNDROME DA CABEÇA INCHADA </t>
  </si>
  <si>
    <t>NEWXXITEK HVT + ND-Vacina viva contra Doença de Marek e Doença de Newcastle – Vírus da Doença de Marek como vetor,Sorotipo 3</t>
  </si>
  <si>
    <t>ONCEPT-Vacina de DNA contra melanoma canino</t>
  </si>
  <si>
    <t>POULVAC® PROCERTA HVT-ND-Vacina Viva congelada vetorizada contra as Doenças de Marek e NewCastle.</t>
  </si>
  <si>
    <t>PROVAC CIRCOMSTER ONE SHOT -VACINA INATIVADA CONTRA CIRCOVIROSE SUÍNA</t>
  </si>
  <si>
    <t>PROVIDEAN VIRATEC 10 CVL-Vacina para a prevenção da parvovirose, cinomose, coronavirose, hepa</t>
  </si>
  <si>
    <t>PUREVAX RCP Ch-Vacina contra rinotraqueíte, calicivirose, clamidiose e panleucopenia dos felinos</t>
  </si>
  <si>
    <t>RECOMBITEK ORAL BORDETELLA-Vacina viva atenuada contra traqueobronquite infecciosa canina (tosse dos canis) causada por Bordetella bronchiseptica.</t>
  </si>
  <si>
    <t xml:space="preserve">RESGUARD-POLIVALENTE - VACINA INATIVADA CONTRA CARBÚNCULO SINTOMÁTICO (MANQUEIRA), GANGRENA GASOSA E ENTEROTOXEMIA EM ADJUVANTE DE HIDROXIDO DE ALUMÍNIO </t>
  </si>
  <si>
    <t>SALMOPORC-Vacina viva contra Salmonella Typhimurium de suínos</t>
  </si>
  <si>
    <t>VACSULES CARBÚNCULO HEMÁTICO-Vacina contra o carbúnculo hemá</t>
  </si>
  <si>
    <t>VACSULES REPRODUTIVA PLUS-Vacina inativada contra Rinotraqueíte infecciosa BOVINOS, Diarreia viral BOVINOS, Leptospirose,Campilobacteriose e Hemofilose em bovinos.</t>
  </si>
  <si>
    <t>VECTORMUNE ND-Vacina recombinante viva congelada contra a doença de Marek e a doença de Gumboro</t>
  </si>
  <si>
    <t>ALPHA JECT MICRO 1 TILA-Vacina inativada contra estreptococoses em tilápias.</t>
  </si>
  <si>
    <t>Avipro Megan Vac-1-Vacina Viva Liofilizada de Salmonella Typhimurium</t>
  </si>
  <si>
    <t>AVIPRO SALMONELLA DUO-Vacina liofilizada atenuada contra Salmonella Enteritidis e Salmonella Typhimurium</t>
  </si>
  <si>
    <t xml:space="preserve">AVISAN CORYSA-Vacina inativa contra a Coriza Aviária </t>
  </si>
  <si>
    <t>BIO-ENTERITIDIS ST-Vacina contra Salmonella enteri</t>
  </si>
  <si>
    <t>CEVAC EGGMUNE-vacina ina􀆟vada contra bronquite infecciosa contendo as cepas BR-I brasileira e Massachuse</t>
  </si>
  <si>
    <t xml:space="preserve">CEVAC S. Gallinarum NF-Vacina Viva Liofilizada contra Salmonella Gallinarum
 </t>
  </si>
  <si>
    <t>ECOPORC SHIGA (G608)-Vacina contra a doença do edema em leitões.</t>
  </si>
  <si>
    <t>FOSTERA GOLD PCV MH-Vacina Inativada</t>
  </si>
  <si>
    <t>HIPRABOVIS BALANCE-VACINA TRIVALENTE CONTRA OS VÍRUS PI3, BVD E BRS</t>
  </si>
  <si>
    <t>HIPRABOVIS SOMNI/ LKT-Vacina em inativada  de leucotoxóide de Mannheimia haemolytica (Lkt) e Histophilus somni, para prevenção da pneumonia causada por estes  agentes</t>
  </si>
  <si>
    <t>IMMUCOX 3-vacina viva contra coccidiose aviária em frangos</t>
  </si>
  <si>
    <t>INGELVAC PROVENZA-Vacina contra influenza suína, H1N1 e H3N2, vírus vivo modificado.</t>
  </si>
  <si>
    <t>MB-1-Vacina Viva Liofilizada contra a Doença de Gumboro cepa MB</t>
  </si>
  <si>
    <t>NEWLAS INATA®-Vacina Viva Liofilizada contra a Doença de Newcastle contendo cepa La Sota</t>
  </si>
  <si>
    <t>NOBILIS® SALENVAC ETC-Vacina trivalente contendo células inativadas em formalina de Salmonella enteritidis (PT4), Salmonella typhimurium (DT104) e Salmonella infantis (A, S03499-06)</t>
  </si>
  <si>
    <t>NOBILIS® SE Live-Vacina viva, atenuada de Salmonella enterica subespécie enterica sorovar Enteridis CAL10 Sm+/Rif+/Ssq-</t>
  </si>
  <si>
    <t xml:space="preserve">NOBIVAC L6-Vacina inativada contra leptospira em cães </t>
  </si>
  <si>
    <t>PHIVAX SLE-Vacina viva liofilizada bacteriana.</t>
  </si>
  <si>
    <t>PORCILIS® EPL-Vacina inativada contra Erisipela, Parvovirose e Leptospirose suína.</t>
  </si>
  <si>
    <t>Providean Clostridial 5 + Botulismo-Vacina para a prevenção ou profilaxia do carbúnculo sintomático (mancha), gangrena gasosa, enterotoxemia e botulismo em bovinos, ovinos e caprinos.</t>
  </si>
  <si>
    <t>PROVIDEAN CLOSTRIDIAL 8-Vacina polivalente para prevenção de gangrena gasosa, hepatite necrótica, hemoglobinúria bacilar infecciosa, enterotoxemia, enterite hemorrágica, carbúnculo sintomático, doença do rim polposo e morte súbita.</t>
  </si>
  <si>
    <t>PROVIDEAN® Clostridial 10P- Vacina polivalente para a prevenção de Clostridioses e Broncopneumonias de Bovinos.</t>
  </si>
  <si>
    <t>SAFESUI App ( B278 )-Vacina contra pleuropneumonia suína, contendo cepas inativas de Actinobacilllus pleuropneumoniae, em adjuvante hidróxido de alumínio.</t>
  </si>
  <si>
    <t>SAFESUI MYCOPLASMA-Vacina contra Mycoplasma hyopneumoniae</t>
  </si>
  <si>
    <t>SAFESUI RINITE ( CÓDIGO B277 )-Vacina inativada para prevenção da rinite atrófica progressiva dos suínos, contendo cepas inativas de Bordetella bronchiseptica e Pasteurella multocida D.</t>
  </si>
  <si>
    <t>STARVAC 12 BTH -Vacina bacterina-toxóide polivalente contra o Carbúnculo Sintomático, Gangrena Gasosa, Enterotoxemia Hemorrágica, Doença do Rim Polposo, Morte Súbita dos Ruminantes, Hepatite Necrótica Infecciosa, Edema Malígno, Botulismo Tipo C e D, Tétano e Hemoglobinúria Bacilar</t>
  </si>
  <si>
    <t>SUIGEN PCV 2-Vacina inativada contra o circovirus suíno (PCV2)</t>
  </si>
  <si>
    <t>UBAC-Vacina de subunidade para imunização de vacas e novilhas contra mas</t>
  </si>
  <si>
    <t>VACSULES RESPIRATÓRIA PLUS-Vacina inativada contra rinotraqueíte BOVINOS tipo I e V, diarréia viral tipo 1 e 2, parainfluenza 3
BOVINOS, vírus respiratório sincicial e bactérias associadas.</t>
  </si>
  <si>
    <t>VANGUARD B ORAL-Vacina viva atenuada auxiliar na prevenção da doença infecciosa respiratória canina (traqueobronquite infecciosa canina ou tosse dos canis) causada por Bordetella bronchiseptica.</t>
  </si>
  <si>
    <t>VAXXON SRP® KLEBSIELLA-Vacina contendo antígenos inativados de Klebsiella pneumoniae, contra mastite coliforme.</t>
  </si>
  <si>
    <t>VECTORMUNE FP LT-Vacina contra a Bouba Aviária e Laringotraqueíte Aviária
Vírus vivo da Bouba Aviária como vetor</t>
  </si>
  <si>
    <t>Vírus BRS, cepa Lym56-(atenuado vivo)</t>
  </si>
  <si>
    <t>Derivado de tuberculina BOVINOS purificada ( PPD) de mycobacterium bovis (cepa AN5)</t>
  </si>
  <si>
    <t>ANTÍGENO S. EQUI SOLÚVEL</t>
  </si>
  <si>
    <t xml:space="preserve">ANTÍGENO RECOMBINATE DE ANAPLASMA 
</t>
  </si>
  <si>
    <t xml:space="preserve">ANTÍGENO DE BABESIA CANIS </t>
  </si>
  <si>
    <t>ANTÍGENO INATIVADO DA DOENÇA DE GUMBORO - CEPA D78</t>
  </si>
  <si>
    <t xml:space="preserve">ANTÍGENO ESPECÍFICO PARA BRUCELLA </t>
  </si>
  <si>
    <t>ANTÍGENO OPS EXTRAIDO DA BRUCELLA ABORTUS, CONJUGADO COM FLURESCEMA</t>
  </si>
  <si>
    <t>ANTÍGENO INATIVADO DAS SOROVARES L. ICTEROHAEMORRHAGIAE, L. CANICOLA, L. POMONA, L. GRIPPOTYPHOSA</t>
  </si>
  <si>
    <t>ANTÍGENOS DE ADENOVIRUS CANINO (CAV)</t>
  </si>
  <si>
    <t>ANTÍGENO ESPECÍFICO DE IBVD</t>
  </si>
  <si>
    <t>MICROPLASMA COM ANTÍGENO ESPECÍFICO DE IBV</t>
  </si>
  <si>
    <t>ANTÍGENO ESPECÍFICO DE NDV</t>
  </si>
  <si>
    <t>ANTÍGENO DE PENUMOVIRUS</t>
  </si>
  <si>
    <t>ANTÍGENOS ESPECÍFICOS DE BHV-1</t>
  </si>
  <si>
    <t>ANTÍGENO ESPECIFICO DE LEISHMANIA</t>
  </si>
  <si>
    <t>ANTÍGENO DE ADV</t>
  </si>
  <si>
    <t>ANTÍGENO DE INFLUENZA SUÍNA</t>
  </si>
  <si>
    <t>ANTÍGENO DE MYCOPLASMA HYOPNEUMONIAE</t>
  </si>
  <si>
    <t>ANTÍGENO PRRSV</t>
  </si>
  <si>
    <t>ANTÍGENO DE ERYSIPELOTHRIX RHUSIOPATHIAE</t>
  </si>
  <si>
    <t>ANTÍGENO MONOCLONAL ANTI-CORONAVIRUS</t>
  </si>
  <si>
    <t>ANTÍGENO MONOCLONAL ANTI-CINOMOSE</t>
  </si>
  <si>
    <t>ANTÍGENOS DE PARVOVIRUS CANINOS</t>
  </si>
  <si>
    <t>ANTÍGENOS DA CPV E DE CCV</t>
  </si>
  <si>
    <t>ANTÍGENOS VIRAIS DE PARVOVIRUS CANINO</t>
  </si>
  <si>
    <t>ANTÍGENOS DE DIROFILARIA IMMITIS</t>
  </si>
  <si>
    <t>ANTÍGENO RECOMBINATE DE EHRLICHIA CANIS IMOBILIZADO</t>
  </si>
  <si>
    <t>ANTÍGENO RECOMBINANTE ANTIFIV E ANTIFELV IMOBILIZADO</t>
  </si>
  <si>
    <t>ANTÍGENO DA LEUCOSE AVIÁRIA</t>
  </si>
  <si>
    <t>ANTÍGENO DE BRONQUITE INFECCIOSA</t>
  </si>
  <si>
    <t>ANTÍGENO DE RINOTRAQUEÍTE AVIÁRIA</t>
  </si>
  <si>
    <t>ANTÍGENO DE SALMONELLA ENTERITIDIS</t>
  </si>
  <si>
    <t>ANTÍGENO RECOMBINANTE LEISHMANIA - ESPECÍFICO</t>
  </si>
  <si>
    <t>ANTÍGENOS DE GIARDIA LAMBLIA</t>
  </si>
  <si>
    <t>PLACAS DE CAPTURA DE ANTÍGENO</t>
  </si>
  <si>
    <t xml:space="preserve">ANTÍGENOS DE BVD </t>
  </si>
  <si>
    <t>ANTÍGENO PURIFICADO E2</t>
  </si>
  <si>
    <t>ANTÍGENO NDV</t>
  </si>
  <si>
    <t>PLACAS REVESTIDAS COM ANTÍGENO AE</t>
  </si>
  <si>
    <t>ANTÍGENO PENUMOVÍRUS AVIÁIO</t>
  </si>
  <si>
    <t>ANTÍGENO DE B. OVIS</t>
  </si>
  <si>
    <t>ANTÍGENO INATIVADO DE BRUCELLA ABORTUS</t>
  </si>
  <si>
    <t>ANTÍGENO DE CAV</t>
  </si>
  <si>
    <t>ANTÍGENO DE IBD</t>
  </si>
  <si>
    <t>ANTÍGENO RECOMBINANTE IBD-VP3</t>
  </si>
  <si>
    <t>ANTÍGENO BLV</t>
  </si>
  <si>
    <t>ANTÍGENO INATIVADO DE MYCOPLASMA GALLISEPTICUM</t>
  </si>
  <si>
    <t>ANTÍGENO DE MYCOPLASMA GALLISEPTICUM e M. SYNOVIAE</t>
  </si>
  <si>
    <t>ANTÍGENO DE MYCOPLASMA SYNOVIAE</t>
  </si>
  <si>
    <t>ANTÍGENO DE SE</t>
  </si>
  <si>
    <t>ANTÍGENO IMUNOGLOBULINA IGG DE BOVINO</t>
  </si>
  <si>
    <t xml:space="preserve">CARTÃO PLASTICO IMMUNOCOMB COMPONTOS CONTENDO ANTÍGENO INATIVADO DE TOXOPLASMA GONDI </t>
  </si>
  <si>
    <t>ANTÍGENO INATIVADO DE PARVOVIRUS E CINOMOSE</t>
  </si>
  <si>
    <t xml:space="preserve">ANTÍGENO DE NEOSPORA CANINUM </t>
  </si>
  <si>
    <t xml:space="preserve">ANTÍGENO DE LEISHMANIA CHAGASI </t>
  </si>
  <si>
    <t>ANTÍGENO DE TOXOPLASMA GONDII</t>
  </si>
  <si>
    <t>ANTÍGENO RECOMBINANTE E2 DE CSFV</t>
  </si>
  <si>
    <t>ANTÍGENOS INATIVADOS NDV-F</t>
  </si>
  <si>
    <t>ANTÍGENO FADV GRUPO 1 INATIVADO</t>
  </si>
  <si>
    <t>ANTÍGENO DE MHYO INATIVADO</t>
  </si>
  <si>
    <t>ANTÍGENO VLA-J GP 85</t>
  </si>
  <si>
    <t>ANTÍGENO FIXADO DE LEISHMANIA</t>
  </si>
  <si>
    <t>ANTÍGENO DE LEISHMANIA</t>
  </si>
  <si>
    <t>Anticorpo monoclonal de camundongo anti-parvovírus canino conjugado a par􀆡culas de ouro coloidal.</t>
  </si>
  <si>
    <t>ANTÍGENO ROSA BENGALA PARA BRUCELOSE</t>
  </si>
  <si>
    <t>ANTÍGENO NÃO INFECCIOSO DA DOENÇA DE AUJESZKI</t>
  </si>
  <si>
    <t>ANTÍGENODE ROTAVIRUS</t>
  </si>
  <si>
    <t>ANTÍGENO DE LEPTOSPIRA</t>
  </si>
  <si>
    <t>ANTÍGENO INATIVADO ESPECÍFICO PARA BRONQUITE</t>
  </si>
  <si>
    <t>ANTÍGENO RECOMBINANTE DE VIRUS DA ANEMIA INFECCIOSA EQUINOS</t>
  </si>
  <si>
    <t>ANTÍGENO DE BABESIA CANIS</t>
  </si>
  <si>
    <t>ANTÍGENO DE BRUCELLA</t>
  </si>
  <si>
    <t>ANTÍGENO RECOMBINANTE DE VIRUS DA CINOMOSE CANINA</t>
  </si>
  <si>
    <t>ANTÍGENOS DE CORONAVIRUS FELINO</t>
  </si>
  <si>
    <t>ANTÍGENO RECOMBINANTE DE ERLICHA CANIS</t>
  </si>
  <si>
    <t>ANTÍGENO RECOMBINANTE DE VIRUS DA IMUNODEFICIÊNCIA VIRAL FELINA</t>
  </si>
  <si>
    <t>ANTÍGENO RECOMBINANTE DE BURKHOLDERIA MALLEI</t>
  </si>
  <si>
    <t>ANTÍGENO RECOMBINANTE DE TOXOPLASMA GONDII</t>
  </si>
  <si>
    <t>Antígeno inativado de Streptococcus agalactiae TI513 e iniae SB430</t>
  </si>
  <si>
    <t>ANTÍGENO DE REOVIRUS</t>
  </si>
  <si>
    <t>ANTÍGENO INATIVADO IBR-TQ (BHV-1,2), DVB E PARAINFLUENZA 3</t>
  </si>
  <si>
    <t>ANTÍGENO INATIVADO DE BORDETELLA BRONCHISEPTICA</t>
  </si>
  <si>
    <t>ANTÍGENO DA CINOMOSE, HEPATITE, ADENOVIRUS TIPO 2</t>
  </si>
  <si>
    <t>ANTÍGENO PCV</t>
  </si>
  <si>
    <t xml:space="preserve">ANTÍGENO DE CINOMOSE </t>
  </si>
  <si>
    <t>ANTÍGENO DE NEWCASTLE, BRONQUITE INFECCIOSA, GUMBORO, REOVIRUS</t>
  </si>
  <si>
    <t>ANTÍGENO DA DOENÇA DE NEWCASTLE</t>
  </si>
  <si>
    <t>ANTÍGENO DE CINOMOSE, HEPATITE CANINA, ADENOVIRUS, PARVOVIRUS CANINO E PARAINFLUENZA</t>
  </si>
  <si>
    <t>ANTÍGENO DA CINOMOSE, PARVOVIROSE, ADENOVIRUS E PARAINFLUENZA</t>
  </si>
  <si>
    <t>ANTÍGENO INATIVADO</t>
  </si>
  <si>
    <t>ANTÍGENO DE STREPTOCOCCUS SUIS</t>
  </si>
  <si>
    <t>ANTÍGENO RECOMBINANTE DE CINOMOSE CANINA</t>
  </si>
  <si>
    <t>ANTÍGENO INATIVADO DE HERPES VÍRUS EQUINO TIPO 1</t>
  </si>
  <si>
    <t>ANTÍGENO DE VIRUS DA CINOMOSE, HEPATITE CANINA, ADENOVIRUS TIPO 2, PARVOVIRUS E PARAINFLUENZA</t>
  </si>
  <si>
    <t>ANTÍGENO K99 INATIVADO DA ESCHERICHIA COLI</t>
  </si>
  <si>
    <t>ANTÍGENO NEWCASTLE</t>
  </si>
  <si>
    <t>ANTÍGENO DE GUMBORO D78</t>
  </si>
  <si>
    <t>ANTÍGENO STX2e MODIFICADO</t>
  </si>
  <si>
    <t>Antígeno B192 (suspensão bacteriana de Mycoplasma hyopneumoniae CMS-7 inativada)</t>
  </si>
  <si>
    <t>ANTÍGENOS INATIVADOS DE KLEBSIELLA PNEUMONIAE</t>
  </si>
  <si>
    <t>CEVA VETERINÁRIA LTDA</t>
  </si>
  <si>
    <t>Derivado protéico purificado de Mycobacterium avium cepa D4 ER</t>
  </si>
  <si>
    <t>CIRCOGARD</t>
  </si>
  <si>
    <t>SAPONINA, CVP2 PROTEÍNA CAPSÍDEO</t>
  </si>
  <si>
    <t>ACCUVET PARVO/CORONA/GIARDIA AG TEST</t>
  </si>
  <si>
    <t>ANTICORPO ANTI-GIARDIA LAMBLIA, ANTI-CPV, ANTI-CCV</t>
  </si>
  <si>
    <t>AQUAVAC STREP 4</t>
  </si>
  <si>
    <t>MYCOBACTERIUM AVIUM CEPA D4 ER</t>
  </si>
  <si>
    <t>CEVA PPD TUB-A</t>
  </si>
  <si>
    <t>SENECAVÍRUS TIPO A (CEPA SVA-19)</t>
  </si>
  <si>
    <t>SENEVAC</t>
  </si>
  <si>
    <t>INATA PRODUTOS BIOLÓGICOS LTDA</t>
  </si>
  <si>
    <t>L. INTRACELLULARIS (SPAH-08) INATIVADO</t>
  </si>
  <si>
    <t>SUÍNOS (LEITÕES)</t>
  </si>
  <si>
    <t>PORCILIS LAWSONIA - VACINA INATIVADA CONTRA LAWSONIA INTRACELLULARIS</t>
  </si>
  <si>
    <t>MYCOPLASMA GALLISEPTICUM ELISA KIT</t>
  </si>
  <si>
    <t>ACCUVET FELV AG TEST</t>
  </si>
  <si>
    <t>ANTICORPO ANTI-FPV</t>
  </si>
  <si>
    <t>ACCUVET PANLEUCOPENIA FELINA AG TEST</t>
  </si>
  <si>
    <t>ANTICORPO LPS BRUCELOSE CANINA</t>
  </si>
  <si>
    <t>ACCUVET BRUCELOSE CANINA AC TEST</t>
  </si>
  <si>
    <t>CIRCOVÍRUS SUÍNO 2, MYCOPLASMA HYOPNEUMONIAE</t>
  </si>
  <si>
    <t>PRO-VAC CIRCOMASTER-M</t>
  </si>
  <si>
    <t>PROTEÍNA RECOMBINANTE DE TRYPANOSOM VIVAX</t>
  </si>
  <si>
    <t>IMUNOTESTE TRYPANOSSOMA VIVAX (TESTE RÁPIDO) - BOVINO</t>
  </si>
  <si>
    <t>MICROPLACAS REVESTIDAS DE ANTICORPOS CONTRA VÍRUS DA LARINGOTRAQUEÍTE INFECCIOSA AVIÁRIA</t>
  </si>
  <si>
    <t xml:space="preserve">ID SCREEN ILT INDIRECT </t>
  </si>
  <si>
    <t>AVES DA ESPECIE GALLUS GALLUS DOMESTICUS (GALINHAS REPRODUTORAS PESADAS E FRANGO DE CORTE)</t>
  </si>
  <si>
    <t>IMUNOPLEX INATA</t>
  </si>
  <si>
    <t>ANTIGENO DE VIRUS DE NEWCASTLE, VIRUS DE BRONQUITE INFECCIOSA AVIÁRIA</t>
  </si>
  <si>
    <t>GALLUS GALLUS DOMESTICUS</t>
  </si>
  <si>
    <t>VAXXON BREEDERMUNE 5 IBR</t>
  </si>
  <si>
    <t>HIPRAVIAR TRT</t>
  </si>
  <si>
    <t>ADENOVIRUS CANINO TIPO 2, VIRUS DA PARAINFLUENZA CANINA VIVO, BORDETELLA BRONCHISEPTICA</t>
  </si>
  <si>
    <t>VANGUARD I-III</t>
  </si>
  <si>
    <t>SALMONELLA ENTERITIDIS e GALLINARUM</t>
  </si>
  <si>
    <t>SALMOVAC S.E + SG</t>
  </si>
  <si>
    <t>POUVAC OVOLINE CVI+HVT</t>
  </si>
  <si>
    <t xml:space="preserve">CVZ TUBERCULINA PPD AVIÁRIA </t>
  </si>
  <si>
    <t>Derivado proteico purificado de Mycobacterium avium cepa D4 ER</t>
  </si>
  <si>
    <t>AVIPRO 401 - VACINA INATIVADA CONTRA A DOENÇA DA BOLSA (GUMBORO), DOENÇA DE NEWCASTLE, BRONQUITE INFECCIOSA E REOVIRUS</t>
  </si>
  <si>
    <t>VÍRUS DA DOENÇA DE GUMBORO, VÍRUS DA DOENÇA DE NEWCASTLE, VÍRUS DA BRONQUITE INFECCIOSA E REOVÍRUS</t>
  </si>
  <si>
    <t>AVIPRO ND - IB SOHOL TIPO MASS - VÍRUS VIVO - VACINA CONTRA NEWCASTLE E BRONQUITE</t>
  </si>
  <si>
    <t>BACILLUS ANTHRACIS (AMOSTRA STERNE)</t>
  </si>
  <si>
    <t>AVIPRO PRECISE - VACINA VIVA CONTRA A DOENÇA DA BOLSA(GUMBORO) - VÍRUS VIVO - CEPA INTERMEDIÁRIA</t>
  </si>
  <si>
    <t>VÍRUS DA DOENÇA DE GUMBORO</t>
  </si>
  <si>
    <t>BIO-KORIZA-VET-OLEOSA</t>
  </si>
  <si>
    <t>EMULSÃO TIPO ÁGUA EM ÓLEO, CONSTITUÍDA DE HAEMOPHILUS GALLINARUN</t>
  </si>
  <si>
    <t>BIO-VET S/A</t>
  </si>
  <si>
    <t>BIO-SHS VACINA CONTRA A SÍNDROME DA CABEÇA INCHADA DAS AVES INATIVADA E MICROEMULSIONADA</t>
  </si>
  <si>
    <t>GALINHAS REPRODUTORAS, PESADAS</t>
  </si>
  <si>
    <t>SUSPENSÃO CONTENDO PNEUMOVÍRUS AVIÁRIO</t>
  </si>
  <si>
    <t>DURAMUNE D - VACINA CONTRA CINOMOSE DOS FERRETS E LOBOS GUARA</t>
  </si>
  <si>
    <t>FERRETS, LOBO GUARÁ</t>
  </si>
  <si>
    <t>VIRUS DA CINOMOSE</t>
  </si>
  <si>
    <t>FEL-O-VAX IV - VACINA INATIVADA CONTRA RINOTRAQUEÍTE, CALICIVIROSE, PANLEUCOPENIA E CHLAMYDIA PSITTACI E FELINAS</t>
  </si>
  <si>
    <t>VIRUS DA RINOTRAQUEÍTE, CALICIVIROSE, PANLEUCOPENIA FELINA</t>
  </si>
  <si>
    <t xml:space="preserve">LEPTOBAC 6 </t>
  </si>
  <si>
    <t xml:space="preserve">BOVINOS, EQUINOS, SUÍNOS </t>
  </si>
  <si>
    <t xml:space="preserve">LEPSTOSPIRA CANICOLA EM TAMPÃO FOSFATO </t>
  </si>
  <si>
    <t>MD - VAC 301 B/1 - VACINA CONTRA A DOENÇA DA MAREK</t>
  </si>
  <si>
    <t>FIBROBLASTOS EMBRIÃO DE GALINHA INFECTADA COM VÍRUS 301-B/1  2,4X10/6(750 PFUS/DOSE) MEIO DE CULTURA (MEM)</t>
  </si>
  <si>
    <t>NEW-BRONK-GUMBOR OLEOSA - VACINA TETRAVALENTE CONTRA AS DOENÇAS DE NEWCASTLE, BRONQUITE INFECCIOSA E GUMBORO</t>
  </si>
  <si>
    <t>ANTÍGENO DE NEWCASTLE AMOSTRA LA SOTA INATIVADA; ANTÍGENO DE BRONQUITE (BIA) AMOSTRA MASSACHUSUSTS H-120, INATIVO; ANTÍGENO DE GUMBORO (IBD) - AMOSTRA SIMILAR A LUKERT, INATIVADO; ANTÍGENO DE GUMBORO AMOSTRA 1084-E, INATIVO</t>
  </si>
  <si>
    <t>NOBILIS IB H-120</t>
  </si>
  <si>
    <t>GALINHAS REPRODUTORAS, DE POSTURA, POEDEIRAS, FRANGOS DE CORTE</t>
  </si>
  <si>
    <t>PETVAC RAIVA LÍQUIDA - VACINA LÍQUIDA CONTRA RAIVA DE CANINOS E FELINOS VETBRANDS</t>
  </si>
  <si>
    <t>PREFARROW SHIELD - BACTERINA DE STRPTOCOCCUS SUI</t>
  </si>
  <si>
    <t>STREPTOCOCCUS SUIS INATIVADO</t>
  </si>
  <si>
    <t>PREFARROW SHIELD 9 - VACINA INATIVADA CONTRA BORDETELLA BRONCHISEPTICA, CLOSTRIDIUM PERFRINGENS TIPO C, ERYSIPELOTHRIX RHUSIOPATIAE, ESCHERICHIA COLI E PASTEURELLA MULTOCIDA TIPOS A E D</t>
  </si>
  <si>
    <t>SUSPENSÃO INATIVADA DE BORDETELLA BRONCHISEPTICA CEPA GL 28 E CEPA GK 29, SUSPENSÃO INATIVADA DE CLOSTRIDIUM PERFRINGENS TIPO C CEPA GL 47, SUSPENSÃO INATIVADA DE ERYSIPELOTHRIX RHUSIOPATHIAE CEPA GL20, SUSPENSÃO INATIVADA DE ESCHERICHIA COLI FRAÇÃO K88 CEPA GL25, FRAÇÃO K99 CEPA GL32, FRAÇÃO 987P CEPA GL53, FRAÇÃO F41 CEPA GL55, SUSPENSÃO INATIVADA DE PASTEURELLA MULTOCIDA CEPA GL16 TIPO A E CEPA GL37 TIPO D</t>
  </si>
  <si>
    <t>BIO BRASIL COMERCIO DE PRODUTOS VETERINARIOS LTDA</t>
  </si>
  <si>
    <t xml:space="preserve">SNAP COMBO </t>
  </si>
  <si>
    <t>CONJUGADO HRPO, ANTI-FELV/FIV Ag</t>
  </si>
  <si>
    <t>SQP OLEOSA VACINA OLEOSA CONTRA A SÍNDROME DA QUEDA DE POSTURA-ADNOVIRUS (EDS-76)</t>
  </si>
  <si>
    <t>SUSPENSÃO CONTENDO ADENOVIRUS (EDS-76), AMOSTRA SQP-81</t>
  </si>
  <si>
    <t>TESTE PROFLOK PARA MYCOPLASMA GALLISEPTICUM</t>
  </si>
  <si>
    <t>FRANGOS, GALINHAS</t>
  </si>
  <si>
    <t>CÃES, GATOS, FURÃO, EQUINOS</t>
  </si>
  <si>
    <t>BOVINOS, EQUINOS, CAPRINOS, OVINOS</t>
  </si>
  <si>
    <t>BOVINOS, EQUINOS, SUÍNOS, OVINOS, CAPRINOS, CÃES, GATOS</t>
  </si>
  <si>
    <t>CÃES, GATOS, SUÍNOS, BOVINOS, CAPRINOS, OVINOS, EQUINOS</t>
  </si>
  <si>
    <t>ANTÍGENO INATIVADO ESPECÍFICO PARA MYCOPLASMA</t>
  </si>
  <si>
    <t>VÍRUS RABICO INATIVADO, CEPA PV</t>
  </si>
  <si>
    <t>VÍRUS DA BRONQUITE INFECCIOSA DAS GALINHAS</t>
  </si>
  <si>
    <t>ANTÍGENO EHRKICHIAOURO COLOIDAL E ANTICORPO IGG CANINO</t>
  </si>
  <si>
    <t>ANTI-ANTÍGENO P27 FELV</t>
  </si>
  <si>
    <t>ANTÍGENO RECOMBINANTE DE VIRUS DE ANEMIA INFECCIOSA EQUINOS IMOBILIZADO</t>
  </si>
  <si>
    <t xml:space="preserve">ANTÍGENO ANTI EHRLICHIA CANIS </t>
  </si>
  <si>
    <t>ANTÍGENO DE MYCOBACTERIM BOVIS</t>
  </si>
  <si>
    <t>VÍRUS DA ANEMIA INFECCIOSA EQUINOS</t>
  </si>
  <si>
    <t xml:space="preserve">ANTÍGENO INATIVADO DE STREPTOCOCCUS AGALACTIAE TI1422, TI513 e TI1428 </t>
  </si>
  <si>
    <t>ANTÍGENO RECOMBINANTE ERLICHIA GP19-MALTOSE E GP-36-NUS-TAG</t>
  </si>
  <si>
    <t>VÍRUS DA BRONQUITE INFECCIOSA AVIÁRIA</t>
  </si>
  <si>
    <t>SUSPENSÃO DO VÍRUS DA DOENÇA DE NEWCASTLE</t>
  </si>
  <si>
    <t>VÍRUS  DE GUMBORO (SOROTIPO 1-AMOSTRA INTERMEDIARIA, CEPA LZD228 TC</t>
  </si>
  <si>
    <t>VÍRUS DA DOENÇA GUMBORO</t>
  </si>
  <si>
    <t>VÍRUS INATIVADO DA BRONQUITE INFECCIOSA CEPA H52, VÍRUS INATIVADO DA DOENÇA DE NEWCASTLE CEPA LA SOTA, VÍRUS INATIVADO DA SÍNDROME DA QUEDA DE POSTURA EDS-76 CEPA 127, AVIBACTERIUM PARAGALLINARUM SOROTIPOS A, B E C</t>
  </si>
  <si>
    <t>SUSPENSÃO INATIVADA DE VÍRUS HERPES BOVINO CEPA IBR-T1 E T2, VÍRUS PARAINFLUENZA 3, VÍRUS DA DIARREIA VIRAL BOVINOS, ESCHERICHIA COLI K99, SALMONELLA DUBLIN, PASTEURELLA HAEMOLYTICA E MULTOCIDA</t>
  </si>
  <si>
    <t>SUSPENSÃO CONTENDO HERPES VÍRUS DE PERU (VÍRUS DA DOENÇA DE MAREK), VIVO ATENUADO, CEPA HVT FC 126</t>
  </si>
  <si>
    <t xml:space="preserve">SUSPENSÃO CONTENDO VÍRUS DE MAREK, VIVO ATENUADO, CEPA CVI-988 CLONE C </t>
  </si>
  <si>
    <t xml:space="preserve">LÍQUIDO ALANTOIDE CONTENDO 6,8 DIE </t>
  </si>
  <si>
    <t>VÍRUS DA FEBRE AFTOSA - CEPAS O1 CAMPOS, A24 CRUZEIRO, EM PBS INATIVADOS, CONCETRADOS E PURIFICADOS</t>
  </si>
  <si>
    <t>LÍQUIDO ALANTOIDE CONTENDO 10/6,8 DIE 50/ML DO VÍRUS AMOSTRA MASSACHUSETS H-120</t>
  </si>
  <si>
    <t>VÍRUS DA PENLEUCOPENIA CEPA FPV-BIO7 INATIVADO, CALICIVIRUS FELINO CEPA FCV BIO8 INATIVADO, HERPESVIRUS FELINO CEPA FHV-1-BIO9 INDATIVADO</t>
  </si>
  <si>
    <t>SUSPENSÃO DE VÍRUS RÁBICO CEPA PASTEUR, CULTIVADO EM CÉLULAS BHK</t>
  </si>
  <si>
    <t>SUSPENSÃO DE VÍRUS RÁBICO CEPA PV INATIVADO</t>
  </si>
  <si>
    <t>VÍRUS ATENUADO CEPA MASSACHUSETE H-120</t>
  </si>
  <si>
    <t>VÍRUS DA BRONQUITE INFECCIOSA - CEPA H-120</t>
  </si>
  <si>
    <t>VÍRUS DA DIARREIA VIRAL BOVINOS TIPO 1, VIRUS DA DIARREIA VIRAL BOVINOS</t>
  </si>
  <si>
    <t>HERPESVIRUS BOVINO TIPO 1 (BHV-1), HERPESVIRUS BOVINO TIPO 5 (BHV-5), VÍRUS DA PI3 TS, VÍRUS DA BRSV, VÍRUS BVD 1, VÍRUS BVD 2, SALMONELLA ENTERICA DUBLIN, ESCHERICHIA COLI K99, ESCHERICHIA COLI J5, PASTEURELLA MULTOCIDA TIPO A, PASTEURELLA HAEMOLYTICA</t>
  </si>
  <si>
    <t>BORDETELLA BRONCHISEPTICA E VÍRUS PARAINFLUENZA CANINO</t>
  </si>
  <si>
    <t>VÍRUS DA BRONQUITE INFECCIOSA</t>
  </si>
  <si>
    <t>VÍRUS CARRE VIVO MODIFICADO, ADENOVIRUS CANINO VIVO ATENUADO, PARVOVIRUS CANINO VIVO ATENUADO</t>
  </si>
  <si>
    <t>VÍRUS DA CINOMOSE, ADENOVIRUS CANINO CAV 2, PARVOVÍRUS CANINO, VÍRUS DA PARAINFLUENZA, PARVOVIRUS CANINO, CORONAVIRUS CANINO, LEPTOSPIRA CANICOLA, L. ICTEROHAEMORRHAGIAE, L. POMONA, L. GRIPPOTYPHOSA, L. PYROGENESES E L. HARDJO</t>
  </si>
  <si>
    <t>IMUNOGLOBULINAS ESPECIFICAS CONTRA OS VÍRUS DA CINOMOSE, PARAINFLUENZA, HEPATITE INFECCIOSA, ADENOVIROSE CORONAVIROSE E PARVOVIROSE CANINA</t>
  </si>
  <si>
    <t>SUSPENSÃO DO VÍRUS DA SINDROME DA QUEDA DE POSTURA (EDS)</t>
  </si>
  <si>
    <t>VÍRUS DA DOENÇA DE NEWSCASTLE</t>
  </si>
  <si>
    <t>SUSPENSÃO INATIVADA DO VÍRUS DA DOENÇA DE NEWCASTLE CEPA SZ-LASOTA, SUSPENSÃO INATIVADA DO VÍRUS DA BRONQUITE INFECCIOSA SOROTIPO MASSACHUSSETS CEPA M-41, SUSPENSÃO INATIVADA DO VÍRUS DA SINDROME DA QUEDA DE POSTURA CEPA B8/78, SUSPENSÃO INATIVADA DE AVIBACTERIUM PARAGALINARUM SOROTIPO A SOROVAR 221, SUSPENSÃO INATIVADA DE AVIBACTERIUM PARAGALLINARUM SOROTIPO B, SUSPENSÃO INATIVADA DE AVIBACTERIUM PARAGALLINARUM SOROTIPO C SOROVAR MODESTO, SUSPENSÃO INATIVADA DE SALMONELLA ENTERITIDIS CEPA 038-090 FAGOTIPO 13A</t>
  </si>
  <si>
    <t xml:space="preserve">VÍRUS DA DOENÇA DE NEWCASTLE - CEPA LA SOTA , VÍRUS DE BRONQUITE INFECCIOSA TIPO MASSACHUSSETS - CEPA M-41, VÍRUS DA SÍNDROME DA QUEDA DE POSTURA - CEPA B8/78,  AVIBACTERIUM PARAGALLINARUM SOTORIPOS A , AVIBACTERIUM PARAGALLINARUM SOTORIPOS B E C E SALMONELLA ENTERITIDIS </t>
  </si>
  <si>
    <t>VÍRUS DA BRONQUITE INFECCIOSA - CEPA BR-I</t>
  </si>
  <si>
    <t>VÍRUS DA DOENÇA DE NEWCASTLE CEPA LA SOTA, VÍRUS DA BRONQUITE INFECCIOSA CEPA M41, VÍRUS DA BRONQUITE INFECCIOSA ISOLADO BR-59, VÍRUS DA DOENÇA DE GUMBORO CEPA GP82, METAPNEUMOVIRUS SUBTIPO B CEPA TRT50</t>
  </si>
  <si>
    <t>VÍRUS DA DOENÇA DE MAREK CEPA RISPENS CV 1988</t>
  </si>
  <si>
    <t>ANTÍGENO DA DOENÇA DE NESCASTLE, ANTÍGENO DA BRONQUITE INFECCIOSA  E ANTÍGENO DA SINDROME DA QUEDA DE POSTURA</t>
  </si>
  <si>
    <t>VÍRUS DA DOENÇA DE NEWCASTLE, DA BRONQUITE INFECCIOSA E DA DOENÇA DE GUMBORO</t>
  </si>
  <si>
    <t>VÍRUS DA DOENÇA DE NEWCSATLE - CEPA PHY.LMV.42, VÍRUS DA BRONQUITE INFECCIOSA DAS AVES - SOROTIPO MASSACHUSETTS, CEPA H120</t>
  </si>
  <si>
    <t>VÍRUS DA ANEMIA INFECCIOSA DAS GALINHAS</t>
  </si>
  <si>
    <t>VÍRUS DA ANEMIA INFECCIOSA DAS GALINHAS INATIVADO</t>
  </si>
  <si>
    <t>HAEMOPHILUS SOMNUS, PASTEURELLA HAEMOLYTICA, P. MULTOCIDA, VÍRUS DA PARAINFLUENZA, VÍRUS DA RINOTRAQUEITE INFECCIOSA BOVINOS E VÍRUS DA DIARRÉIA VIRAL BOVINOS</t>
  </si>
  <si>
    <t>SUSPENSÃO CONCENTRADA DE VÍRUS VIVO ATENUADO DE MIXOMATOSE DOS COELHOS, CULTIVADO EM CÉLULAS PRIMÁRIAS DE RIM DE COELHO</t>
  </si>
  <si>
    <t>VÍRUS DA ENTERITE HEMORRÁGICA (CEPA DOMERMULTH)</t>
  </si>
  <si>
    <t>VÍRUS DA CINOMOSE, ADENOVIRUS CANINO TIPO 2, VÍRUS DA PARAINFLUENZA, PARVOVIRUS CANINO E CORONAVIRUS CANINO</t>
  </si>
  <si>
    <t>VÍRUS INATIVADO INFLUENZA EQUINOS CEPA A1 e A2</t>
  </si>
  <si>
    <t>VÍRUS DA CINOMOSE ATENUADO, ADENOVIRUS CANINO TIPO 2 ATENUADO, PARVOVIRUS CANINO ATENUADO, VÍRUS DA PARAINFLUENZA CANINA ATENUADO, LEPTOSPIRA INTERROGANS SOROGRUPOS CANICOLA E ICTEROHAEMORRHAGIAE INATIVADAS</t>
  </si>
  <si>
    <t>VÍRUS DA RINOTRAQUEITE E PANLEUCOPENIA, CALICIVIRUS FELINO</t>
  </si>
  <si>
    <t>SUSPENSÃO DE VÍRUS VIVO DA RINOTRAQUÉITE FELINA (FVR-PM), SUSPENSÃO VIVA DE CALICIVIRUS (FCV-PM), SUSPENSÃO DE VÍRUS VIVO DA PANLEUCOPENIA FELINA (FPV) CEPA E</t>
  </si>
  <si>
    <t>VÍRUS DE GUMBORO</t>
  </si>
  <si>
    <t>VÍRUS DA CINOMOSE, VÍRUS DA HEPATITE, VÍRUS DA PARAINFLUENZA, PARVOVIRUS CANINO</t>
  </si>
  <si>
    <t>VÍRUS AEI1 INATIVADO, AEI2 INATIVADO E TOXINA TETANICA</t>
  </si>
  <si>
    <t>VÍRUS DA DOENÇA DE GUMBORO VIVO ATENUADO</t>
  </si>
  <si>
    <t>SUSPENSÃO DO VÍRUS RÁBICO</t>
  </si>
  <si>
    <t>VÍRUS DA DOENÇA DE NEWCASTLE - CEPA B1</t>
  </si>
  <si>
    <t>VÍRUS DA DOENÇA DE NEWCASTLE, CEPA LA SOTA</t>
  </si>
  <si>
    <t>VÍRUS INATIVADO DA RINOTRAQUEITE DOS PERUS, CEPA 1062</t>
  </si>
  <si>
    <t>VÍRUS DA LEUCOSE BOVINOS</t>
  </si>
  <si>
    <t>ANTÍGENO DE VÍRUS DA DOENÇA DE GUMBORO</t>
  </si>
  <si>
    <t>ANTÍGENO DE VÍRUS DA BRONQUITE INFECCIOSA</t>
  </si>
  <si>
    <t>ANTÍGENO DO VÍRUS DA ANEMIA INFECCIOSA EQUINOS</t>
  </si>
  <si>
    <t>VÍRUS DA DIARREIA VIRAL BOVINOS</t>
  </si>
  <si>
    <t>VÍRUS DA CINOMOSE CEPA ROCKBORN, ADENOVIRUS CANINO CAV 2, PARVOVIRUS CORNELL 916, VÍRUS DA PARAINFLUENZA AMV</t>
  </si>
  <si>
    <t>VÍRUS DA CINOMOSE CANINA CEPA, PARVOVIRUS CANINO, ADENOVIRUS CANINO</t>
  </si>
  <si>
    <t>VÍRUS DA CINOMOSE, ADENOVIRUS CANINO TIPO 2, PARVOVIRUS CORNELL 916, VIRUS DA PARAINFLUENZA AMV</t>
  </si>
  <si>
    <t>SUSPENSÃO DE VÍRUS DA CINOMOSE CANINA E SUSPENÃO DE PARVOVIRUS CANINO INATIVADO</t>
  </si>
  <si>
    <t>VÍRUS DA CINOMOSE CEPA CDVU, ADENOVIRUS CANINO CEPA CAV2-BIO13, PARVOVIRUS CANINO CEPA CPV BIO12, VÍRUS DA PARAINFLUENZA CANINA TIPO 2 CEPA CPIV2, LEPTOSPIRA ICTEROHEMORRAGIAE INATIVADA CEPA MSLB1008, LEPTOSPIRA CANICOLA INATIVADA CEPA MSLB 1010, LEPTOSPIRA GRIPPOTYPHOSA</t>
  </si>
  <si>
    <t>VÍRUS RÁBICO FIXO - CEPA PV</t>
  </si>
  <si>
    <t>SUSPENSÃO DE VÍRUS DA RINOTRAQUEÍTE INFECCIOSA BOVINOS CEPA RLB 106, SUSPENSÃO DE VÍRUS PARAINFLUENZA TIPO 3 CEPA RLB 103, SUSPENSÃO DE VÍRUS SINCICIAL RESPIRATÓRIO BOVINO CEPA BRSV/375</t>
  </si>
  <si>
    <t>ANTÍGENO DO VÍRUS DA AIE</t>
  </si>
  <si>
    <t>ANTÍGENO BRUTO DO VÍRUS DA MAESDI-VISNA INATIVADO</t>
  </si>
  <si>
    <t>ANTÍGENO FOMRADO PELA PROTEÍNA P28 DO VÍRUS DA ANEMIA INFECCIOSA EQUINOS</t>
  </si>
  <si>
    <t>VÍRUS DA ENCEFALOMIELITE</t>
  </si>
  <si>
    <t>VÍRUS ATENUADO DA SÍNDROME DA CABEÇA INCHADA CEPA PL</t>
  </si>
  <si>
    <t>SUSPENSÃO DO VÍRUS DA DOENÇA DE NEWSCASTLE, VÍRUS DA BORNQUITE INFECCIOSA DAS AVES, VÍRUS DE GUMBORO</t>
  </si>
  <si>
    <t>VÍRUS DA BRONQUITE INFECCIOSA DAS AVES, VÍRUS DE NEWCASTLE</t>
  </si>
  <si>
    <t>VÍRUS VIVO DA DOENÇA DE NEWCASTLE</t>
  </si>
  <si>
    <t>VÍRUS CAA ATENUADO</t>
  </si>
  <si>
    <t>VÍRUS DE GUMBORO SOROTIPO 1, CEPA LZD 228 TC</t>
  </si>
  <si>
    <t>VÍRUS DA DOENÇA DE GUMBORO, CEPA D78</t>
  </si>
  <si>
    <t>VÍRUS DA BRONQUITE INFECCIOSA DAS GALINHAS, SOROTIPO MASSACHUSETTS CPE Ma5</t>
  </si>
  <si>
    <t>CEPA VIVA FC - 126 DO HEPERSVIRUS DE PERUS E CEPA VIVA 89/03 DO VÍRUS DA DOENÇA DE GUMBORO</t>
  </si>
  <si>
    <t>VÍRUS HVT FC 126</t>
  </si>
  <si>
    <t>VÍRUS DA DOENÇA DE NEWCASTLE, CEPA CLONE 30</t>
  </si>
  <si>
    <t>VÍRUS DA DOENÇA DE NEWCASTLE</t>
  </si>
  <si>
    <t>VÍRUS DA DOENÇA DE NEWCASTLE TIPO B1 CEPA C2</t>
  </si>
  <si>
    <t>SUSPENSÃO CONTENDO VÍRUS DA RINOTRAQUEITE DOS PERUS</t>
  </si>
  <si>
    <t>VÍRUS MAREL CVI 988</t>
  </si>
  <si>
    <t>VÍRUS RTV 8544 TIPO 1</t>
  </si>
  <si>
    <t>VÍRUS DA RINOTRAQUEÍTE DOS PERUS</t>
  </si>
  <si>
    <t>VÍRUS DA TRT INATIVADO</t>
  </si>
  <si>
    <t>VÍRUS DA CINOMOSE, ADENOVIRUS CANINO TIPO 2, PARVOVIRUS, PARAINFLUENZA CANINA, PARVOVIRUS, LEPTOSPIRA CANICOLA E ICTEROHAEMORRHAGIAE</t>
  </si>
  <si>
    <t>VÍRUS VIVO DA CINOMOSE CANINA, ADENOVIRUS CANINA, PARVOVIRUS CANINO VIVO E PARAINFLUENZA CANINA VIVO</t>
  </si>
  <si>
    <t>VÍRUS DA CINOMOSE, HEPATITE, PARAINFLUENZA</t>
  </si>
  <si>
    <t>VÍRUS VIVO MODIFICADO DA RINOTRAQUEITE FELINA (FVR) CEPA 593-J, VÍRUS VIVO MODIFICADO DA CALICIVIROSE FELINA (FCV) CEPA 894-T, VÍRUS VIVO MODIFICADO DA PANLEUCOPENIA FELINA (FPL) CEPA PHILIPS ROXANE, CHLAMYDIA PSITTACI CEPA BAKER, VÍRUS INATIVADO DA LEUCEMIA FELINA (FELV) ISOLADO RICHARD GLICOPROTEÍNA 70</t>
  </si>
  <si>
    <t>VÍRUS DA BOUBA AVIARIA CEPA WP</t>
  </si>
  <si>
    <t>SUSPENSÃO DE VÍRUS RÁBICO INATIVADO PV</t>
  </si>
  <si>
    <t>VÍRUS DA PARVOVIROSE CANINA</t>
  </si>
  <si>
    <t>ANTÍGENO DE PARVOVIRUS CANINO CEPA CORNEL 9F, ANTÍGENO DO VÍRUS DA CINOMOSE CEPA ROCKBOM, SUSPENSÃO DE CORONAVIRUS CEPA CORNELL</t>
  </si>
  <si>
    <t>VÍRUS DA CINOMOSE CEPA ROCKBOM, ADENOVIRUS CANINO TIPO 2, PARVOVIRUS  CORNELL 916, VIRUS DA PARAINFLUENZA, BACTERINAS DE LEPTOSPIRA CANICOLA, LEPTOSPIRA ICTEROHAEMORRHAGIAE, LEPTOSPIRA COPENHAGENI, LEPTOSPIRA POMONA, LEPTOSPIRA GRIPPOTHYPHOSA E DE LEPTOSPIRA WOLFFI, CORONAVIRUS CORNELL</t>
  </si>
  <si>
    <t>VÍRUS INATIVADO DE RINOPNEUMONIA EQUINOS</t>
  </si>
  <si>
    <t>VÍRUS VIVO DA CINOMOSE, HEPATITE, ADENOVIROSE, PARAINFLUENZA, PARVOVIROSE E CORONAVIROSE E LEPTOSPIRAS SOROVARES - CANICOLA, ICTEROHAEMORRHAGIAE, COPENHAGENI E GRIPPOTHYPHOSA</t>
  </si>
  <si>
    <t>VÍRUS AUJESZKY</t>
  </si>
  <si>
    <t>VÍRUS DE HERPES DE PERU HVT E GALINHAS CVI</t>
  </si>
  <si>
    <t>VÍRUS DA DOENÇA DE GUMBORO E REOVIRUS</t>
  </si>
  <si>
    <t>SALMONELLA ENTERITIDIS, VÍRUS DA DOENÇA DE NEWCASTLE E VÍRUS DA BRONQUITE INFECCIOSA</t>
  </si>
  <si>
    <t>HERPES VÍRUS DE PERU HVT E GALINHA CVI</t>
  </si>
  <si>
    <t>SUSPENSÃO VÍRICA DE CINOMOSE, HEPATITE, PARVOVIRUS</t>
  </si>
  <si>
    <t>VÍRUS DA BOUBA DE CANÁRIO-INFLUENZA RECOMBINENTE A/ EQUI-2/OHIO/03 (H3N8), VÍRUS DA BOUBA DE CANÁRIO-INFLUENZA RECOMBINANTE A/ EQUI-2/ NEWMARKET2/93 (H3N8) (VCP1533)</t>
  </si>
  <si>
    <t>VÍRUS DA BOUBA DE CANÁRIO-INFLUENZA RECOMBINENTE A/ EQUI-2/OHIO/03 (H3N8), VÍRUS DA BOUBA DE CANÁRIO-INFLUENZA RECOMBINANTE A/ EQUI-2/ NEWMARKET2/93 (H3N8) (VCP1533), , ANATOXINA CLOSTRIDIUM TETANI</t>
  </si>
  <si>
    <t>VÍRUS DA DOENÇA DE NEWCASTLE, VÍRUS ATENUADO DA DOENÇA DE GUMBORO</t>
  </si>
  <si>
    <t>VÍRUS DE IBR, VÍRUS DE BVD, LEPTOSPIRA INTERROGANS SOROVARES POMONA, ICTEROHAEMORRHAGIAE, CANICOLA, HARDJO, TARASSOVI, GRIPPOTYPHOSA E WOLFFI, CAMPILOBACTER FOETUS FOETUS, CAMPILOBACTER FOETUS VENERALI, HAEMOPHILUS SOMNUS</t>
  </si>
  <si>
    <t>FLUIDO DE VÍRUS DA BOLBA AVIÁRIA</t>
  </si>
  <si>
    <t>VÍRUS DA RINOTRAQUEÍTE FELINA, CALICIVIRUS FELINO</t>
  </si>
  <si>
    <t>VÍRUS DA RINOTRAQUEITE FELINA</t>
  </si>
  <si>
    <t>SUSPENSÃO DO VÍRUS RÁBICO INATIVADO</t>
  </si>
  <si>
    <t>SUSPENSÃO DE VÍRUS RÁBICA CEPA PV INATIVADO</t>
  </si>
  <si>
    <t>ANTICORPO DE CAMUNDONGO CONTRA VÍRUS DA LEUCEMIA FELINA</t>
  </si>
  <si>
    <t>ANTICORPO DE CAMUNDONGO CONTRA VÍRUS DA CINOMOSE CANINA</t>
  </si>
  <si>
    <t>ANTICORPO DE CAMUNDONGO CONTRA VÍRUS DA PARVOVIROSE</t>
  </si>
  <si>
    <t>VÍRUS INATIVADO DA RINOTRAQUEITE FELINA, CALICIVIROSE E PANLEUCOPENIA FELINA</t>
  </si>
  <si>
    <t>SUSPENSÃO INATIVADA DO VÍRUS DA SINDROME DA CABEÇA INCHADA SHS</t>
  </si>
  <si>
    <t>HERPES HORSE - VACINA CONTRA RINOPNEUMONITE EQUINOS</t>
  </si>
  <si>
    <t>Ministério da Agricultura, Pecuária e Abastecimento</t>
  </si>
  <si>
    <t>Secretaria de Defesa Agropecuária</t>
  </si>
  <si>
    <t>Departamento de Saúde Animal</t>
  </si>
  <si>
    <t>Coordenação-Geral de Produtos de Uso Veterinário</t>
  </si>
  <si>
    <t>Coordenação de Registro e Fiscalização de Produtos de Uso Veterinário</t>
  </si>
  <si>
    <t xml:space="preserve">CLASSE PRODUTO </t>
  </si>
  <si>
    <t>PRODUTOS BIOLÓGICOS REGISTRADOS NO BRASIL ATÉ 30 SETEMBRO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</si>
</sst>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Red]0"/>
  </numFmts>
  <fonts count="23" x14ac:knownFonts="1">
    <font>
      <sz val="11"/>
      <color theme="1"/>
      <name val="Calibri"/>
      <family val="2"/>
      <scheme val="minor"/>
    </font>
    <font>
      <sz val="11"/>
      <color theme="1"/>
      <name val="Calibri"/>
      <family val="2"/>
      <scheme val="minor"/>
    </font>
    <font>
      <sz val="12"/>
      <name val="Times New Roman"/>
      <family val="1"/>
    </font>
    <font>
      <sz val="10"/>
      <name val="Arial"/>
      <family val="2"/>
    </font>
    <font>
      <u/>
      <sz val="11"/>
      <color theme="10"/>
      <name val="Calibri"/>
      <family val="2"/>
      <scheme val="minor"/>
    </font>
    <font>
      <sz val="11"/>
      <name val="Calibri"/>
      <family val="2"/>
      <scheme val="minor"/>
    </font>
    <font>
      <sz val="14"/>
      <name val="Calibri"/>
      <family val="2"/>
      <scheme val="minor"/>
    </font>
    <font>
      <sz val="12"/>
      <name val="Calibri"/>
      <family val="2"/>
      <scheme val="minor"/>
    </font>
    <font>
      <b/>
      <sz val="10"/>
      <name val="Calibri"/>
      <family val="1"/>
      <scheme val="minor"/>
    </font>
    <font>
      <i/>
      <sz val="12"/>
      <name val="Calibri"/>
      <family val="2"/>
      <scheme val="minor"/>
    </font>
    <font>
      <sz val="11"/>
      <name val="Times New Roman"/>
      <family val="1"/>
    </font>
    <font>
      <sz val="11"/>
      <name val="Calibri"/>
      <family val="1"/>
      <scheme val="minor"/>
    </font>
    <font>
      <b/>
      <sz val="11"/>
      <name val="Calibri"/>
      <family val="1"/>
      <scheme val="minor"/>
    </font>
    <font>
      <i/>
      <sz val="11"/>
      <name val="Calibri"/>
      <family val="2"/>
      <scheme val="minor"/>
    </font>
    <font>
      <sz val="14"/>
      <name val="Times New Roman"/>
      <family val="1"/>
    </font>
    <font>
      <b/>
      <sz val="9"/>
      <color indexed="81"/>
      <name val="Segoe UI"/>
      <family val="2"/>
    </font>
    <font>
      <sz val="9"/>
      <color indexed="81"/>
      <name val="Segoe UI"/>
      <family val="2"/>
    </font>
    <font>
      <b/>
      <sz val="12"/>
      <color theme="1"/>
      <name val="Calibri"/>
      <family val="2"/>
      <scheme val="minor"/>
    </font>
    <font>
      <sz val="12"/>
      <color theme="1"/>
      <name val="Calibri"/>
      <family val="2"/>
      <scheme val="minor"/>
    </font>
    <font>
      <sz val="12"/>
      <color theme="1"/>
      <name val="Times New Roman"/>
      <family val="1"/>
    </font>
    <font>
      <sz val="11"/>
      <color rgb="FF000000"/>
      <name val="Calibri"/>
      <family val="2"/>
    </font>
    <font>
      <sz val="12"/>
      <color rgb="FF000000"/>
      <name val="Times New Roman"/>
      <family val="1"/>
    </font>
    <font>
      <b/>
      <sz val="14"/>
      <color theme="1"/>
      <name val="Calibri"/>
      <family val="2"/>
      <scheme val="minor"/>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3" fillId="0" borderId="0"/>
    <xf numFmtId="0" fontId="4" fillId="0" borderId="0" applyNumberFormat="0" applyFill="0" applyBorder="0" applyAlignment="0" applyProtection="0"/>
    <xf numFmtId="0" fontId="20" fillId="0" borderId="0"/>
  </cellStyleXfs>
  <cellXfs count="114">
    <xf numFmtId="0" fontId="0" fillId="0" borderId="0" xfId="0"/>
    <xf numFmtId="0" fontId="2" fillId="0" borderId="1" xfId="0" applyFont="1" applyBorder="1" applyAlignment="1">
      <alignment horizontal="left" vertical="center"/>
    </xf>
    <xf numFmtId="0" fontId="2" fillId="0" borderId="2" xfId="0" applyFont="1" applyBorder="1" applyAlignment="1">
      <alignment horizontal="left" vertical="center"/>
    </xf>
    <xf numFmtId="164" fontId="2" fillId="0" borderId="2" xfId="0" applyNumberFormat="1" applyFont="1" applyBorder="1" applyAlignment="1">
      <alignment horizontal="center" vertical="center"/>
    </xf>
    <xf numFmtId="0" fontId="2" fillId="0" borderId="2" xfId="0" applyFont="1" applyBorder="1" applyAlignment="1">
      <alignment horizontal="center" vertical="center"/>
    </xf>
    <xf numFmtId="0" fontId="2" fillId="2" borderId="1" xfId="0" applyFont="1" applyFill="1" applyBorder="1" applyAlignment="1">
      <alignment horizontal="left" vertical="center"/>
    </xf>
    <xf numFmtId="164" fontId="2" fillId="2" borderId="2" xfId="0" applyNumberFormat="1" applyFont="1" applyFill="1" applyBorder="1" applyAlignment="1">
      <alignment horizontal="center" vertical="center"/>
    </xf>
    <xf numFmtId="14" fontId="2" fillId="0" borderId="1" xfId="0" applyNumberFormat="1" applyFont="1" applyBorder="1" applyAlignment="1">
      <alignment horizontal="left" vertical="center"/>
    </xf>
    <xf numFmtId="49" fontId="2" fillId="0" borderId="2" xfId="0" applyNumberFormat="1" applyFont="1" applyBorder="1" applyAlignment="1">
      <alignment horizontal="center" vertical="center"/>
    </xf>
    <xf numFmtId="2" fontId="2" fillId="0" borderId="1" xfId="0" applyNumberFormat="1" applyFont="1" applyBorder="1" applyAlignment="1">
      <alignment horizontal="left" vertical="center"/>
    </xf>
    <xf numFmtId="164" fontId="2" fillId="0" borderId="2" xfId="2" applyNumberFormat="1" applyFont="1" applyBorder="1" applyAlignment="1">
      <alignment horizontal="center" vertical="center"/>
    </xf>
    <xf numFmtId="164" fontId="2" fillId="0" borderId="2" xfId="0" applyNumberFormat="1" applyFont="1" applyBorder="1" applyAlignment="1" applyProtection="1">
      <alignment horizontal="center" vertical="center"/>
      <protection locked="0"/>
    </xf>
    <xf numFmtId="164" fontId="2" fillId="0" borderId="2" xfId="0" quotePrefix="1" applyNumberFormat="1" applyFont="1" applyBorder="1" applyAlignment="1">
      <alignment horizontal="center" vertical="center"/>
    </xf>
    <xf numFmtId="164" fontId="2" fillId="0" borderId="4" xfId="0" applyNumberFormat="1" applyFont="1" applyBorder="1" applyAlignment="1">
      <alignment horizontal="center" vertical="center"/>
    </xf>
    <xf numFmtId="0" fontId="2" fillId="0" borderId="2" xfId="0" applyFont="1" applyBorder="1" applyAlignment="1">
      <alignment horizontal="left" vertical="center" wrapText="1"/>
    </xf>
    <xf numFmtId="0" fontId="2" fillId="0" borderId="1" xfId="0" applyFont="1" applyFill="1" applyBorder="1" applyAlignment="1">
      <alignment horizontal="left" vertical="center"/>
    </xf>
    <xf numFmtId="0" fontId="2" fillId="0" borderId="2" xfId="0" applyFont="1" applyFill="1" applyBorder="1" applyAlignment="1">
      <alignment horizontal="center" vertical="center"/>
    </xf>
    <xf numFmtId="164" fontId="2" fillId="0" borderId="2" xfId="0" applyNumberFormat="1" applyFont="1" applyFill="1" applyBorder="1" applyAlignment="1">
      <alignment horizontal="center" vertical="center"/>
    </xf>
    <xf numFmtId="164" fontId="2" fillId="0" borderId="2" xfId="0" quotePrefix="1" applyNumberFormat="1" applyFont="1" applyFill="1" applyBorder="1" applyAlignment="1">
      <alignment horizontal="center" vertical="center"/>
    </xf>
    <xf numFmtId="49" fontId="2" fillId="0" borderId="1" xfId="0" applyNumberFormat="1" applyFont="1" applyFill="1" applyBorder="1" applyAlignment="1">
      <alignment horizontal="left" vertical="center"/>
    </xf>
    <xf numFmtId="0" fontId="2" fillId="0" borderId="2" xfId="0" applyFont="1" applyFill="1" applyBorder="1" applyAlignment="1">
      <alignment horizontal="left" vertical="center" wrapText="1"/>
    </xf>
    <xf numFmtId="0" fontId="2" fillId="2" borderId="2" xfId="0" applyFont="1" applyFill="1" applyBorder="1" applyAlignment="1">
      <alignment horizontal="left" vertical="center" wrapText="1"/>
    </xf>
    <xf numFmtId="14" fontId="2" fillId="0" borderId="2" xfId="0" applyNumberFormat="1" applyFont="1" applyBorder="1" applyAlignment="1">
      <alignment horizontal="left" vertical="center" wrapText="1"/>
    </xf>
    <xf numFmtId="0" fontId="2" fillId="0" borderId="3" xfId="0" applyFont="1" applyBorder="1" applyAlignment="1">
      <alignment horizontal="left" vertical="center" wrapText="1"/>
    </xf>
    <xf numFmtId="2" fontId="2" fillId="0" borderId="2" xfId="0" applyNumberFormat="1" applyFont="1" applyBorder="1" applyAlignment="1">
      <alignment horizontal="left" vertical="center" wrapText="1"/>
    </xf>
    <xf numFmtId="0" fontId="2" fillId="0" borderId="4" xfId="0" applyFont="1" applyBorder="1" applyAlignment="1">
      <alignment horizontal="left" vertical="center" wrapText="1"/>
    </xf>
    <xf numFmtId="2" fontId="2" fillId="0" borderId="2" xfId="0" applyNumberFormat="1" applyFont="1" applyFill="1" applyBorder="1" applyAlignment="1">
      <alignment horizontal="left" vertical="center" wrapText="1"/>
    </xf>
    <xf numFmtId="0" fontId="0" fillId="0" borderId="0" xfId="0" applyAlignment="1">
      <alignment wrapText="1"/>
    </xf>
    <xf numFmtId="0" fontId="2" fillId="0" borderId="2" xfId="2" applyFont="1" applyBorder="1" applyAlignment="1">
      <alignment horizontal="left" vertical="center" wrapText="1"/>
    </xf>
    <xf numFmtId="0" fontId="5" fillId="0" borderId="2" xfId="0" applyFont="1" applyBorder="1" applyAlignment="1">
      <alignment horizontal="left" vertical="center" wrapText="1"/>
    </xf>
    <xf numFmtId="0" fontId="6" fillId="0" borderId="2" xfId="0" applyFont="1" applyBorder="1" applyAlignment="1">
      <alignment horizontal="left" vertical="center" wrapText="1"/>
    </xf>
    <xf numFmtId="0" fontId="2" fillId="0" borderId="2" xfId="0" applyFont="1" applyBorder="1" applyAlignment="1" applyProtection="1">
      <alignment horizontal="left" vertical="center" wrapText="1"/>
      <protection locked="0"/>
    </xf>
    <xf numFmtId="0" fontId="2" fillId="0" borderId="2" xfId="0" applyFont="1" applyBorder="1" applyAlignment="1">
      <alignment horizontal="left" vertical="top" wrapText="1"/>
    </xf>
    <xf numFmtId="49" fontId="2" fillId="0" borderId="2" xfId="0" applyNumberFormat="1" applyFont="1" applyBorder="1" applyAlignment="1">
      <alignment horizontal="left" vertical="center" wrapText="1"/>
    </xf>
    <xf numFmtId="0" fontId="2" fillId="0" borderId="2" xfId="1" applyNumberFormat="1" applyFont="1" applyFill="1" applyBorder="1" applyAlignment="1">
      <alignment horizontal="left" vertical="center" wrapText="1"/>
    </xf>
    <xf numFmtId="49" fontId="2" fillId="0" borderId="2" xfId="0" applyNumberFormat="1" applyFont="1" applyFill="1" applyBorder="1" applyAlignment="1">
      <alignment horizontal="left" vertical="center" wrapText="1"/>
    </xf>
    <xf numFmtId="0" fontId="2" fillId="0" borderId="2" xfId="3" applyFont="1" applyFill="1" applyBorder="1" applyAlignment="1" applyProtection="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14" fontId="2" fillId="0" borderId="2" xfId="0" applyNumberFormat="1" applyFont="1" applyFill="1" applyBorder="1" applyAlignment="1">
      <alignment horizontal="left" vertical="center" wrapText="1"/>
    </xf>
    <xf numFmtId="0" fontId="2" fillId="0" borderId="2" xfId="0" applyFont="1" applyFill="1" applyBorder="1" applyAlignment="1" applyProtection="1">
      <alignment horizontal="left" vertical="center" wrapText="1"/>
      <protection locked="0"/>
    </xf>
    <xf numFmtId="49" fontId="2" fillId="0" borderId="2" xfId="0" applyNumberFormat="1" applyFont="1" applyFill="1" applyBorder="1" applyAlignment="1" applyProtection="1">
      <alignment horizontal="left" vertical="center" wrapText="1"/>
      <protection locked="0"/>
    </xf>
    <xf numFmtId="49" fontId="2" fillId="0" borderId="2" xfId="0" applyNumberFormat="1" applyFont="1" applyBorder="1" applyAlignment="1" applyProtection="1">
      <alignment horizontal="left" vertical="center" wrapText="1"/>
      <protection locked="0"/>
    </xf>
    <xf numFmtId="0" fontId="2" fillId="0" borderId="0" xfId="0" applyFont="1" applyBorder="1" applyAlignment="1">
      <alignment horizontal="left" vertical="center" wrapText="1"/>
    </xf>
    <xf numFmtId="0" fontId="19" fillId="0" borderId="2" xfId="0" applyFont="1" applyBorder="1" applyAlignment="1">
      <alignment horizontal="center"/>
    </xf>
    <xf numFmtId="0" fontId="5" fillId="0" borderId="2" xfId="0" applyFont="1" applyFill="1" applyBorder="1" applyAlignment="1">
      <alignment horizontal="left" vertical="center" wrapText="1"/>
    </xf>
    <xf numFmtId="0" fontId="10" fillId="0" borderId="2" xfId="0" applyFont="1" applyBorder="1" applyAlignment="1">
      <alignment horizontal="left" wrapText="1"/>
    </xf>
    <xf numFmtId="0" fontId="2" fillId="0" borderId="2" xfId="0" applyFont="1" applyBorder="1" applyAlignment="1">
      <alignment horizontal="left" wrapText="1"/>
    </xf>
    <xf numFmtId="0" fontId="2" fillId="0" borderId="2" xfId="0" applyFont="1" applyFill="1" applyBorder="1" applyAlignment="1">
      <alignment horizontal="left" wrapText="1"/>
    </xf>
    <xf numFmtId="0" fontId="19" fillId="0" borderId="2" xfId="0" applyFont="1" applyBorder="1" applyAlignment="1">
      <alignment horizontal="left" wrapText="1"/>
    </xf>
    <xf numFmtId="0" fontId="0" fillId="0" borderId="0" xfId="0" applyAlignment="1">
      <alignment horizontal="left" wrapText="1"/>
    </xf>
    <xf numFmtId="0" fontId="7" fillId="0" borderId="2" xfId="0" applyFont="1" applyBorder="1" applyAlignment="1">
      <alignment horizontal="left" wrapText="1"/>
    </xf>
    <xf numFmtId="0" fontId="19" fillId="0" borderId="2" xfId="0" applyFont="1" applyBorder="1" applyAlignment="1">
      <alignment horizontal="left"/>
    </xf>
    <xf numFmtId="0" fontId="2" fillId="0" borderId="2" xfId="0" applyFont="1" applyBorder="1" applyAlignment="1">
      <alignment horizontal="left"/>
    </xf>
    <xf numFmtId="0" fontId="2" fillId="0" borderId="1" xfId="0" applyFont="1" applyBorder="1" applyAlignment="1">
      <alignment horizontal="left"/>
    </xf>
    <xf numFmtId="0" fontId="0" fillId="0" borderId="0" xfId="0" applyAlignment="1">
      <alignment horizontal="left"/>
    </xf>
    <xf numFmtId="0" fontId="19" fillId="0" borderId="1" xfId="0" applyFont="1" applyBorder="1" applyAlignment="1">
      <alignment horizontal="left"/>
    </xf>
    <xf numFmtId="0" fontId="2" fillId="0" borderId="2" xfId="0" applyFont="1" applyFill="1" applyBorder="1" applyAlignment="1">
      <alignment horizontal="left" vertical="center"/>
    </xf>
    <xf numFmtId="0" fontId="14" fillId="0" borderId="2" xfId="0" applyFont="1" applyBorder="1" applyAlignment="1">
      <alignment horizontal="left" vertical="center" wrapText="1"/>
    </xf>
    <xf numFmtId="2" fontId="2" fillId="0" borderId="2" xfId="0" applyNumberFormat="1" applyFont="1" applyFill="1" applyBorder="1" applyAlignment="1">
      <alignment horizontal="left" vertical="center"/>
    </xf>
    <xf numFmtId="14" fontId="2" fillId="0" borderId="2" xfId="0" applyNumberFormat="1" applyFont="1" applyFill="1" applyBorder="1" applyAlignment="1">
      <alignment horizontal="left" vertical="center"/>
    </xf>
    <xf numFmtId="0" fontId="2" fillId="0" borderId="2" xfId="0" applyFont="1" applyFill="1" applyBorder="1" applyAlignment="1" applyProtection="1">
      <alignment horizontal="left" vertical="center"/>
      <protection locked="0"/>
    </xf>
    <xf numFmtId="2" fontId="2" fillId="0" borderId="1" xfId="0" applyNumberFormat="1" applyFont="1" applyFill="1" applyBorder="1" applyAlignment="1">
      <alignment horizontal="left" vertical="center"/>
    </xf>
    <xf numFmtId="164" fontId="2" fillId="0" borderId="3" xfId="0" applyNumberFormat="1" applyFont="1" applyBorder="1" applyAlignment="1">
      <alignment horizontal="center" vertical="center"/>
    </xf>
    <xf numFmtId="0" fontId="5" fillId="0" borderId="2" xfId="0" applyFont="1" applyFill="1" applyBorder="1" applyAlignment="1">
      <alignment horizontal="left" wrapText="1"/>
    </xf>
    <xf numFmtId="0" fontId="21" fillId="0" borderId="2" xfId="0" applyFont="1" applyBorder="1" applyAlignment="1">
      <alignment horizontal="left" wrapText="1"/>
    </xf>
    <xf numFmtId="0" fontId="5" fillId="0" borderId="2" xfId="0" applyFont="1" applyBorder="1" applyAlignment="1">
      <alignment horizontal="left" wrapText="1"/>
    </xf>
    <xf numFmtId="0" fontId="19" fillId="0" borderId="4" xfId="0" applyFont="1" applyBorder="1" applyAlignment="1">
      <alignment horizontal="left"/>
    </xf>
    <xf numFmtId="0" fontId="19" fillId="0" borderId="4" xfId="0" applyFont="1" applyBorder="1" applyAlignment="1">
      <alignment horizontal="left" wrapText="1"/>
    </xf>
    <xf numFmtId="0" fontId="19" fillId="0" borderId="14" xfId="0" applyFont="1" applyBorder="1" applyAlignment="1">
      <alignment horizontal="center"/>
    </xf>
    <xf numFmtId="0" fontId="2" fillId="0" borderId="14" xfId="0" applyFont="1" applyFill="1" applyBorder="1" applyAlignment="1">
      <alignment horizontal="center"/>
    </xf>
    <xf numFmtId="0" fontId="2" fillId="0" borderId="14" xfId="0" applyFont="1" applyFill="1" applyBorder="1" applyAlignment="1">
      <alignment horizontal="center" vertical="center"/>
    </xf>
    <xf numFmtId="3" fontId="2" fillId="0" borderId="14" xfId="0" applyNumberFormat="1" applyFont="1" applyBorder="1" applyAlignment="1">
      <alignment horizontal="center"/>
    </xf>
    <xf numFmtId="0" fontId="2" fillId="0" borderId="14" xfId="0" applyFont="1" applyBorder="1" applyAlignment="1">
      <alignment horizontal="center"/>
    </xf>
    <xf numFmtId="0" fontId="2" fillId="0" borderId="14" xfId="0" applyFont="1" applyBorder="1" applyAlignment="1">
      <alignment horizontal="center" vertical="center"/>
    </xf>
    <xf numFmtId="0" fontId="2" fillId="0" borderId="14" xfId="0" applyFont="1" applyBorder="1" applyAlignment="1" applyProtection="1">
      <alignment horizontal="center" vertical="center"/>
      <protection locked="0"/>
    </xf>
    <xf numFmtId="0" fontId="2" fillId="0" borderId="14"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2" borderId="14" xfId="0" applyFont="1" applyFill="1" applyBorder="1" applyAlignment="1">
      <alignment horizontal="center" vertical="center"/>
    </xf>
    <xf numFmtId="0" fontId="2" fillId="0" borderId="14" xfId="2" applyFont="1" applyBorder="1" applyAlignment="1">
      <alignment horizontal="center" vertical="center"/>
    </xf>
    <xf numFmtId="0" fontId="2" fillId="0" borderId="14" xfId="0" quotePrefix="1" applyFont="1" applyBorder="1" applyAlignment="1">
      <alignment horizontal="center" vertical="center"/>
    </xf>
    <xf numFmtId="0" fontId="2" fillId="0" borderId="8" xfId="0" applyFont="1" applyBorder="1" applyAlignment="1">
      <alignment horizontal="center" vertical="center"/>
    </xf>
    <xf numFmtId="0" fontId="2" fillId="0" borderId="14" xfId="0" quotePrefix="1" applyFont="1" applyFill="1" applyBorder="1" applyAlignment="1">
      <alignment horizontal="center" vertical="center"/>
    </xf>
    <xf numFmtId="0" fontId="2" fillId="0" borderId="7" xfId="0" applyFont="1" applyBorder="1" applyAlignment="1" applyProtection="1">
      <alignment horizontal="center" vertical="center"/>
      <protection locked="0"/>
    </xf>
    <xf numFmtId="0" fontId="19" fillId="0" borderId="7" xfId="0" applyFont="1" applyBorder="1" applyAlignment="1">
      <alignment horizontal="center"/>
    </xf>
    <xf numFmtId="0" fontId="19" fillId="0" borderId="4" xfId="0" applyFont="1" applyBorder="1" applyAlignment="1">
      <alignment horizontal="center"/>
    </xf>
    <xf numFmtId="0" fontId="0" fillId="0" borderId="0" xfId="0" applyAlignment="1">
      <alignment horizontal="center"/>
    </xf>
    <xf numFmtId="0" fontId="17" fillId="0" borderId="8" xfId="0" applyFont="1" applyBorder="1" applyAlignment="1">
      <alignment horizontal="center" vertical="center"/>
    </xf>
    <xf numFmtId="0" fontId="17" fillId="0" borderId="3" xfId="0" applyFont="1" applyBorder="1" applyAlignment="1">
      <alignment horizontal="center" vertical="center"/>
    </xf>
    <xf numFmtId="0" fontId="17" fillId="0" borderId="3" xfId="0" applyFont="1" applyBorder="1" applyAlignment="1">
      <alignment horizontal="left" vertical="center"/>
    </xf>
    <xf numFmtId="0" fontId="17" fillId="0" borderId="3" xfId="0" applyFont="1" applyBorder="1" applyAlignment="1">
      <alignment horizontal="left" vertical="center" wrapText="1"/>
    </xf>
    <xf numFmtId="0" fontId="18" fillId="0" borderId="0" xfId="0" applyFont="1" applyAlignment="1">
      <alignment vertical="center"/>
    </xf>
    <xf numFmtId="0" fontId="22" fillId="0" borderId="12" xfId="0" applyFont="1" applyBorder="1" applyAlignment="1">
      <alignment horizontal="center"/>
    </xf>
    <xf numFmtId="0" fontId="22" fillId="0" borderId="0" xfId="0" applyFont="1" applyAlignment="1">
      <alignment horizontal="center"/>
    </xf>
    <xf numFmtId="0" fontId="22" fillId="0" borderId="13" xfId="0" applyFont="1" applyBorder="1" applyAlignment="1">
      <alignment horizontal="center"/>
    </xf>
    <xf numFmtId="0" fontId="22" fillId="0" borderId="9" xfId="0" applyFont="1" applyBorder="1" applyAlignment="1">
      <alignment horizontal="center"/>
    </xf>
    <xf numFmtId="0" fontId="22" fillId="0" borderId="10" xfId="0" applyFont="1" applyBorder="1" applyAlignment="1">
      <alignment horizontal="center"/>
    </xf>
    <xf numFmtId="0" fontId="22" fillId="0" borderId="11" xfId="0" applyFont="1" applyBorder="1" applyAlignment="1">
      <alignment horizontal="center"/>
    </xf>
    <xf numFmtId="0" fontId="2" fillId="0" borderId="8" xfId="0" applyFont="1" applyFill="1" applyBorder="1" applyAlignment="1">
      <alignment horizontal="center" vertical="center"/>
    </xf>
    <xf numFmtId="0" fontId="2" fillId="0" borderId="7" xfId="0" applyFont="1" applyBorder="1" applyAlignment="1">
      <alignment horizontal="center" vertical="center"/>
    </xf>
    <xf numFmtId="0" fontId="2" fillId="0" borderId="8" xfId="0" applyFont="1" applyFill="1" applyBorder="1" applyAlignment="1" applyProtection="1">
      <alignment horizontal="center" vertical="center"/>
      <protection locked="0"/>
    </xf>
    <xf numFmtId="164" fontId="2" fillId="0" borderId="3" xfId="0" applyNumberFormat="1" applyFont="1" applyFill="1" applyBorder="1" applyAlignment="1">
      <alignment horizontal="center" vertical="center"/>
    </xf>
    <xf numFmtId="0" fontId="2" fillId="0" borderId="4" xfId="0" applyFont="1" applyBorder="1" applyAlignment="1">
      <alignment horizontal="center" vertical="center"/>
    </xf>
    <xf numFmtId="0" fontId="2" fillId="2" borderId="2" xfId="0" applyFont="1" applyFill="1" applyBorder="1" applyAlignment="1">
      <alignment horizontal="left" vertical="center"/>
    </xf>
    <xf numFmtId="0" fontId="2" fillId="0" borderId="4" xfId="0" applyFont="1" applyBorder="1" applyAlignment="1">
      <alignment horizontal="left" vertical="center"/>
    </xf>
    <xf numFmtId="0" fontId="2" fillId="0" borderId="3" xfId="0" applyFont="1" applyFill="1" applyBorder="1" applyAlignment="1">
      <alignment horizontal="left" vertical="center" wrapText="1"/>
    </xf>
    <xf numFmtId="49" fontId="2" fillId="0" borderId="3" xfId="0" applyNumberFormat="1" applyFont="1" applyFill="1" applyBorder="1" applyAlignment="1">
      <alignment horizontal="left" vertical="center" wrapText="1"/>
    </xf>
    <xf numFmtId="0" fontId="2" fillId="0" borderId="3" xfId="0" applyFont="1" applyBorder="1" applyAlignment="1" applyProtection="1">
      <alignment horizontal="left" vertical="center" wrapText="1"/>
      <protection locked="0"/>
    </xf>
    <xf numFmtId="0" fontId="2" fillId="0" borderId="0" xfId="0" applyFont="1" applyFill="1" applyBorder="1" applyAlignment="1">
      <alignment horizontal="left" vertical="center" wrapText="1"/>
    </xf>
    <xf numFmtId="0" fontId="19" fillId="0" borderId="6" xfId="0" applyFont="1" applyBorder="1" applyAlignment="1">
      <alignment horizontal="left" wrapText="1"/>
    </xf>
    <xf numFmtId="2" fontId="2" fillId="0" borderId="6" xfId="0" applyNumberFormat="1" applyFont="1" applyBorder="1" applyAlignment="1">
      <alignment horizontal="left" vertical="center" wrapText="1"/>
    </xf>
    <xf numFmtId="0" fontId="2" fillId="0" borderId="0" xfId="0" applyFont="1" applyFill="1" applyBorder="1" applyAlignment="1">
      <alignment horizontal="left" wrapText="1"/>
    </xf>
    <xf numFmtId="0" fontId="19" fillId="0" borderId="5" xfId="0" applyFont="1" applyBorder="1" applyAlignment="1">
      <alignment horizontal="left" wrapText="1"/>
    </xf>
    <xf numFmtId="0" fontId="7" fillId="0" borderId="0" xfId="0" applyFont="1" applyBorder="1" applyAlignment="1">
      <alignment horizontal="left" wrapText="1"/>
    </xf>
  </cellXfs>
  <cellStyles count="5">
    <cellStyle name="Hiperlink" xfId="3" builtinId="8"/>
    <cellStyle name="Normal" xfId="0" builtinId="0"/>
    <cellStyle name="Normal 2" xfId="2"/>
    <cellStyle name="Normal 3" xfId="4"/>
    <cellStyle name="Vírgula" xfId="1" builtinId="3"/>
  </cellStyles>
  <dxfs count="11">
    <dxf>
      <font>
        <b val="0"/>
        <i val="0"/>
        <strike val="0"/>
        <condense val="0"/>
        <extend val="0"/>
        <outline val="0"/>
        <shadow val="0"/>
        <u val="none"/>
        <vertAlign val="baseline"/>
        <sz val="12"/>
        <color theme="1"/>
        <name val="Times New Roman"/>
        <scheme val="none"/>
      </font>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scheme val="none"/>
      </font>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scheme val="none"/>
      </font>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scheme val="none"/>
      </font>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scheme val="none"/>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left"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3E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257176</xdr:colOff>
      <xdr:row>0</xdr:row>
      <xdr:rowOff>229511</xdr:rowOff>
    </xdr:from>
    <xdr:to>
      <xdr:col>0</xdr:col>
      <xdr:colOff>1200150</xdr:colOff>
      <xdr:row>4</xdr:row>
      <xdr:rowOff>171450</xdr:rowOff>
    </xdr:to>
    <xdr:pic>
      <xdr:nvPicPr>
        <xdr:cNvPr id="2" name="Imagem 1" descr="Timbre">
          <a:extLst>
            <a:ext uri="{FF2B5EF4-FFF2-40B4-BE49-F238E27FC236}">
              <a16:creationId xmlns:a16="http://schemas.microsoft.com/office/drawing/2014/main" id="{5A20A762-834A-449E-986A-0A2D2A1774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6" y="229511"/>
          <a:ext cx="942974" cy="8944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1362075</xdr:colOff>
      <xdr:row>1</xdr:row>
      <xdr:rowOff>38099</xdr:rowOff>
    </xdr:from>
    <xdr:to>
      <xdr:col>6</xdr:col>
      <xdr:colOff>2390775</xdr:colOff>
      <xdr:row>4</xdr:row>
      <xdr:rowOff>209549</xdr:rowOff>
    </xdr:to>
    <xdr:pic>
      <xdr:nvPicPr>
        <xdr:cNvPr id="3" name="Imagem 2" descr="LogoDDA">
          <a:extLst>
            <a:ext uri="{FF2B5EF4-FFF2-40B4-BE49-F238E27FC236}">
              <a16:creationId xmlns:a16="http://schemas.microsoft.com/office/drawing/2014/main" id="{82027A62-C380-4A1B-825C-5E1C2681C387}"/>
            </a:ext>
          </a:extLst>
        </xdr:cNvPr>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21669375" y="276224"/>
          <a:ext cx="1028700" cy="885825"/>
        </a:xfrm>
        <a:prstGeom prst="rect">
          <a:avLst/>
        </a:prstGeom>
        <a:noFill/>
        <a:ln>
          <a:noFill/>
        </a:ln>
      </xdr:spPr>
    </xdr:pic>
    <xdr:clientData/>
  </xdr:twoCellAnchor>
</xdr:wsDr>
</file>

<file path=xl/tables/table1.xml><?xml version="1.0" encoding="utf-8"?>
<table xmlns="http://schemas.openxmlformats.org/spreadsheetml/2006/main" id="1" name="Tabela1" displayName="Tabela1" ref="A7:G1105" totalsRowShown="0" headerRowDxfId="10" dataDxfId="8" headerRowBorderDxfId="9" tableBorderDxfId="7">
  <autoFilter ref="A7:G1105"/>
  <sortState ref="A8:G1105">
    <sortCondition ref="D7:D1105"/>
  </sortState>
  <tableColumns count="7">
    <tableColumn id="1" name="Nº REGISTRO" dataDxfId="6"/>
    <tableColumn id="2" name="ANO DE REGISTRO" dataDxfId="5"/>
    <tableColumn id="3" name="CLASSE PRODUTO " dataDxfId="4"/>
    <tableColumn id="4" name="RAZÃO SOCIAL (ESTABELECIMENTO)" dataDxfId="3"/>
    <tableColumn id="5" name="DENOMINAÇÃO DO PRODUTO" dataDxfId="2"/>
    <tableColumn id="6" name="ESPÉCIES" dataDxfId="1"/>
    <tableColumn id="7" name="INSUMO ATIVO" dataDxfId="0"/>
  </tableColumns>
  <tableStyleInfo name="TableStyleMedium27"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105"/>
  <sheetViews>
    <sheetView tabSelected="1" zoomScaleNormal="100" workbookViewId="0">
      <pane ySplit="7" topLeftCell="A128" activePane="bottomLeft" state="frozen"/>
      <selection activeCell="E1" sqref="E1"/>
      <selection pane="bottomLeft" activeCell="E12" sqref="E12"/>
    </sheetView>
  </sheetViews>
  <sheetFormatPr defaultRowHeight="15" customHeight="1" x14ac:dyDescent="0.25"/>
  <cols>
    <col min="1" max="1" width="30.5703125" style="86" customWidth="1"/>
    <col min="2" max="2" width="31.42578125" style="86" customWidth="1"/>
    <col min="3" max="3" width="42.140625" style="55" customWidth="1"/>
    <col min="4" max="4" width="116.140625" style="50" customWidth="1"/>
    <col min="5" max="6" width="42.140625" style="50" customWidth="1"/>
    <col min="7" max="7" width="42" style="27" customWidth="1"/>
    <col min="8" max="8" width="0.42578125" hidden="1" customWidth="1"/>
    <col min="9" max="12" width="9.140625" hidden="1" customWidth="1"/>
  </cols>
  <sheetData>
    <row r="1" spans="1:12" ht="18.75" x14ac:dyDescent="0.3">
      <c r="A1" s="95" t="s">
        <v>2424</v>
      </c>
      <c r="B1" s="96"/>
      <c r="C1" s="96"/>
      <c r="D1" s="96"/>
      <c r="E1" s="96"/>
      <c r="F1" s="96"/>
      <c r="G1" s="96"/>
      <c r="H1" s="96"/>
      <c r="I1" s="96"/>
      <c r="J1" s="96"/>
      <c r="K1" s="96"/>
      <c r="L1" s="97"/>
    </row>
    <row r="2" spans="1:12" ht="18.75" x14ac:dyDescent="0.3">
      <c r="A2" s="92" t="s">
        <v>2425</v>
      </c>
      <c r="B2" s="93"/>
      <c r="C2" s="93"/>
      <c r="D2" s="93"/>
      <c r="E2" s="93"/>
      <c r="F2" s="93"/>
      <c r="G2" s="93"/>
      <c r="H2" s="93"/>
      <c r="I2" s="93"/>
      <c r="J2" s="93"/>
      <c r="K2" s="93"/>
      <c r="L2" s="94"/>
    </row>
    <row r="3" spans="1:12" ht="18.75" x14ac:dyDescent="0.3">
      <c r="A3" s="92" t="s">
        <v>2426</v>
      </c>
      <c r="B3" s="93"/>
      <c r="C3" s="93"/>
      <c r="D3" s="93"/>
      <c r="E3" s="93"/>
      <c r="F3" s="93"/>
      <c r="G3" s="93"/>
      <c r="H3" s="93"/>
      <c r="I3" s="93"/>
      <c r="J3" s="93"/>
      <c r="K3" s="93"/>
      <c r="L3" s="94"/>
    </row>
    <row r="4" spans="1:12" ht="18.75" x14ac:dyDescent="0.3">
      <c r="A4" s="92" t="s">
        <v>2427</v>
      </c>
      <c r="B4" s="93"/>
      <c r="C4" s="93"/>
      <c r="D4" s="93"/>
      <c r="E4" s="93"/>
      <c r="F4" s="93"/>
      <c r="G4" s="93"/>
      <c r="H4" s="93"/>
      <c r="I4" s="93"/>
      <c r="J4" s="93"/>
      <c r="K4" s="93"/>
      <c r="L4" s="94"/>
    </row>
    <row r="5" spans="1:12" ht="18.75" x14ac:dyDescent="0.3">
      <c r="A5" s="92" t="s">
        <v>2428</v>
      </c>
      <c r="B5" s="93"/>
      <c r="C5" s="93"/>
      <c r="D5" s="93"/>
      <c r="E5" s="93"/>
      <c r="F5" s="93"/>
      <c r="G5" s="93"/>
      <c r="H5" s="93"/>
      <c r="I5" s="93"/>
      <c r="J5" s="93"/>
      <c r="K5" s="93"/>
      <c r="L5" s="94"/>
    </row>
    <row r="6" spans="1:12" ht="18.75" x14ac:dyDescent="0.3">
      <c r="A6" s="92" t="s">
        <v>2430</v>
      </c>
      <c r="B6" s="93"/>
      <c r="C6" s="93"/>
      <c r="D6" s="93"/>
      <c r="E6" s="93"/>
      <c r="F6" s="93"/>
      <c r="G6" s="93"/>
      <c r="H6" s="93"/>
      <c r="I6" s="93"/>
      <c r="J6" s="93"/>
      <c r="K6" s="93"/>
      <c r="L6" s="94"/>
    </row>
    <row r="7" spans="1:12" s="91" customFormat="1" ht="33" customHeight="1" x14ac:dyDescent="0.25">
      <c r="A7" s="87" t="s">
        <v>1976</v>
      </c>
      <c r="B7" s="88" t="s">
        <v>1977</v>
      </c>
      <c r="C7" s="89" t="s">
        <v>2429</v>
      </c>
      <c r="D7" s="90" t="s">
        <v>1972</v>
      </c>
      <c r="E7" s="90" t="s">
        <v>1973</v>
      </c>
      <c r="F7" s="90" t="s">
        <v>1974</v>
      </c>
      <c r="G7" s="90" t="s">
        <v>1975</v>
      </c>
    </row>
    <row r="8" spans="1:12" ht="15" customHeight="1" x14ac:dyDescent="0.25">
      <c r="A8" s="71">
        <v>10407</v>
      </c>
      <c r="B8" s="17">
        <v>2021</v>
      </c>
      <c r="C8" s="1" t="s">
        <v>225</v>
      </c>
      <c r="D8" s="20" t="s">
        <v>499</v>
      </c>
      <c r="E8" s="45" t="s">
        <v>2037</v>
      </c>
      <c r="F8" s="26" t="s">
        <v>97</v>
      </c>
      <c r="G8" s="20" t="s">
        <v>2170</v>
      </c>
    </row>
    <row r="9" spans="1:12" ht="15" customHeight="1" x14ac:dyDescent="0.25">
      <c r="A9" s="74">
        <v>10390</v>
      </c>
      <c r="B9" s="3">
        <v>2021</v>
      </c>
      <c r="C9" s="1" t="s">
        <v>225</v>
      </c>
      <c r="D9" s="14" t="s">
        <v>499</v>
      </c>
      <c r="E9" s="14" t="s">
        <v>2038</v>
      </c>
      <c r="F9" s="14" t="s">
        <v>512</v>
      </c>
      <c r="G9" s="14" t="s">
        <v>2171</v>
      </c>
    </row>
    <row r="10" spans="1:12" ht="15" customHeight="1" x14ac:dyDescent="0.25">
      <c r="A10" s="75">
        <v>10188</v>
      </c>
      <c r="B10" s="3">
        <v>2016</v>
      </c>
      <c r="C10" s="1" t="s">
        <v>225</v>
      </c>
      <c r="D10" s="14" t="s">
        <v>499</v>
      </c>
      <c r="E10" s="14" t="s">
        <v>513</v>
      </c>
      <c r="F10" s="14" t="s">
        <v>283</v>
      </c>
      <c r="G10" s="14" t="s">
        <v>2172</v>
      </c>
    </row>
    <row r="11" spans="1:12" ht="15" customHeight="1" x14ac:dyDescent="0.25">
      <c r="A11" s="74">
        <v>10055</v>
      </c>
      <c r="B11" s="3">
        <v>2015</v>
      </c>
      <c r="C11" s="1" t="s">
        <v>225</v>
      </c>
      <c r="D11" s="14" t="s">
        <v>487</v>
      </c>
      <c r="E11" s="14" t="s">
        <v>488</v>
      </c>
      <c r="F11" s="14" t="s">
        <v>283</v>
      </c>
      <c r="G11" s="14" t="s">
        <v>489</v>
      </c>
    </row>
    <row r="12" spans="1:12" ht="15" customHeight="1" x14ac:dyDescent="0.25">
      <c r="A12" s="75">
        <v>10076</v>
      </c>
      <c r="B12" s="3">
        <v>2015</v>
      </c>
      <c r="C12" s="1" t="s">
        <v>225</v>
      </c>
      <c r="D12" s="14" t="s">
        <v>487</v>
      </c>
      <c r="E12" s="14" t="s">
        <v>490</v>
      </c>
      <c r="F12" s="31" t="s">
        <v>491</v>
      </c>
      <c r="G12" s="14" t="s">
        <v>492</v>
      </c>
    </row>
    <row r="13" spans="1:12" ht="15" customHeight="1" x14ac:dyDescent="0.25">
      <c r="A13" s="75">
        <v>10074</v>
      </c>
      <c r="B13" s="3">
        <v>2015</v>
      </c>
      <c r="C13" s="1" t="s">
        <v>225</v>
      </c>
      <c r="D13" s="14" t="s">
        <v>487</v>
      </c>
      <c r="E13" s="14" t="s">
        <v>493</v>
      </c>
      <c r="F13" s="14" t="s">
        <v>283</v>
      </c>
      <c r="G13" s="14" t="s">
        <v>494</v>
      </c>
    </row>
    <row r="14" spans="1:12" ht="15" customHeight="1" x14ac:dyDescent="0.25">
      <c r="A14" s="75">
        <v>10102</v>
      </c>
      <c r="B14" s="3">
        <v>2015</v>
      </c>
      <c r="C14" s="1" t="s">
        <v>225</v>
      </c>
      <c r="D14" s="14" t="s">
        <v>487</v>
      </c>
      <c r="E14" s="14" t="s">
        <v>506</v>
      </c>
      <c r="F14" s="14" t="s">
        <v>283</v>
      </c>
      <c r="G14" s="14" t="s">
        <v>507</v>
      </c>
    </row>
    <row r="15" spans="1:12" ht="15" customHeight="1" x14ac:dyDescent="0.25">
      <c r="A15" s="74">
        <v>10054</v>
      </c>
      <c r="B15" s="3">
        <v>2015</v>
      </c>
      <c r="C15" s="1" t="s">
        <v>225</v>
      </c>
      <c r="D15" s="14" t="s">
        <v>487</v>
      </c>
      <c r="E15" s="14" t="s">
        <v>508</v>
      </c>
      <c r="F15" s="14" t="s">
        <v>430</v>
      </c>
      <c r="G15" s="14" t="s">
        <v>509</v>
      </c>
    </row>
    <row r="16" spans="1:12" ht="15" customHeight="1" x14ac:dyDescent="0.25">
      <c r="A16" s="74">
        <v>10186</v>
      </c>
      <c r="B16" s="3">
        <v>2016</v>
      </c>
      <c r="C16" s="1" t="s">
        <v>225</v>
      </c>
      <c r="D16" s="14" t="s">
        <v>487</v>
      </c>
      <c r="E16" s="14" t="s">
        <v>520</v>
      </c>
      <c r="F16" s="14" t="s">
        <v>283</v>
      </c>
      <c r="G16" s="14" t="s">
        <v>521</v>
      </c>
    </row>
    <row r="17" spans="1:7" ht="15" customHeight="1" x14ac:dyDescent="0.25">
      <c r="A17" s="74">
        <v>10166</v>
      </c>
      <c r="B17" s="3">
        <v>2015</v>
      </c>
      <c r="C17" s="1" t="s">
        <v>225</v>
      </c>
      <c r="D17" s="14" t="s">
        <v>487</v>
      </c>
      <c r="E17" s="14" t="s">
        <v>522</v>
      </c>
      <c r="F17" s="24" t="s">
        <v>97</v>
      </c>
      <c r="G17" s="14" t="s">
        <v>523</v>
      </c>
    </row>
    <row r="18" spans="1:7" ht="15" customHeight="1" x14ac:dyDescent="0.25">
      <c r="A18" s="74">
        <v>10209</v>
      </c>
      <c r="B18" s="3">
        <v>2017</v>
      </c>
      <c r="C18" s="1" t="s">
        <v>225</v>
      </c>
      <c r="D18" s="14" t="s">
        <v>487</v>
      </c>
      <c r="E18" s="14" t="s">
        <v>554</v>
      </c>
      <c r="F18" s="24" t="s">
        <v>97</v>
      </c>
      <c r="G18" s="14" t="s">
        <v>555</v>
      </c>
    </row>
    <row r="19" spans="1:7" ht="15" customHeight="1" x14ac:dyDescent="0.25">
      <c r="A19" s="74">
        <v>10187</v>
      </c>
      <c r="B19" s="3">
        <v>2016</v>
      </c>
      <c r="C19" s="1" t="s">
        <v>225</v>
      </c>
      <c r="D19" s="14" t="s">
        <v>518</v>
      </c>
      <c r="E19" s="14" t="s">
        <v>519</v>
      </c>
      <c r="F19" s="24" t="s">
        <v>97</v>
      </c>
      <c r="G19" s="14" t="s">
        <v>2173</v>
      </c>
    </row>
    <row r="20" spans="1:7" ht="15" customHeight="1" x14ac:dyDescent="0.25">
      <c r="A20" s="74">
        <v>9539</v>
      </c>
      <c r="B20" s="3">
        <v>2010</v>
      </c>
      <c r="C20" s="1" t="s">
        <v>225</v>
      </c>
      <c r="D20" s="14" t="s">
        <v>281</v>
      </c>
      <c r="E20" s="14" t="s">
        <v>282</v>
      </c>
      <c r="F20" s="14" t="s">
        <v>283</v>
      </c>
      <c r="G20" s="14" t="s">
        <v>2118</v>
      </c>
    </row>
    <row r="21" spans="1:7" ht="15" customHeight="1" x14ac:dyDescent="0.25">
      <c r="A21" s="76">
        <v>9441</v>
      </c>
      <c r="B21" s="17">
        <v>2009</v>
      </c>
      <c r="C21" s="15" t="s">
        <v>225</v>
      </c>
      <c r="D21" s="20" t="s">
        <v>281</v>
      </c>
      <c r="E21" s="20" t="s">
        <v>375</v>
      </c>
      <c r="F21" s="20" t="s">
        <v>26</v>
      </c>
      <c r="G21" s="20" t="s">
        <v>376</v>
      </c>
    </row>
    <row r="22" spans="1:7" ht="15" customHeight="1" x14ac:dyDescent="0.25">
      <c r="A22" s="74">
        <v>9837</v>
      </c>
      <c r="B22" s="3">
        <v>2014</v>
      </c>
      <c r="C22" s="1" t="s">
        <v>225</v>
      </c>
      <c r="D22" s="14" t="s">
        <v>281</v>
      </c>
      <c r="E22" s="14" t="s">
        <v>495</v>
      </c>
      <c r="F22" s="14" t="s">
        <v>33</v>
      </c>
      <c r="G22" s="14" t="s">
        <v>496</v>
      </c>
    </row>
    <row r="23" spans="1:7" ht="15" customHeight="1" x14ac:dyDescent="0.25">
      <c r="A23" s="71">
        <v>9839</v>
      </c>
      <c r="B23" s="17">
        <v>2014</v>
      </c>
      <c r="C23" s="15" t="s">
        <v>225</v>
      </c>
      <c r="D23" s="20" t="s">
        <v>281</v>
      </c>
      <c r="E23" s="20" t="s">
        <v>497</v>
      </c>
      <c r="F23" s="20" t="s">
        <v>33</v>
      </c>
      <c r="G23" s="20" t="s">
        <v>498</v>
      </c>
    </row>
    <row r="24" spans="1:7" ht="15" customHeight="1" x14ac:dyDescent="0.25">
      <c r="A24" s="74">
        <v>9847</v>
      </c>
      <c r="B24" s="3">
        <v>2014</v>
      </c>
      <c r="C24" s="1" t="s">
        <v>225</v>
      </c>
      <c r="D24" s="14" t="s">
        <v>281</v>
      </c>
      <c r="E24" s="14" t="s">
        <v>500</v>
      </c>
      <c r="F24" s="14" t="s">
        <v>33</v>
      </c>
      <c r="G24" s="14" t="s">
        <v>501</v>
      </c>
    </row>
    <row r="25" spans="1:7" ht="15" customHeight="1" x14ac:dyDescent="0.25">
      <c r="A25" s="74">
        <v>9970</v>
      </c>
      <c r="B25" s="3">
        <v>2014</v>
      </c>
      <c r="C25" s="1" t="s">
        <v>225</v>
      </c>
      <c r="D25" s="14" t="s">
        <v>281</v>
      </c>
      <c r="E25" s="14" t="s">
        <v>502</v>
      </c>
      <c r="F25" s="14" t="s">
        <v>33</v>
      </c>
      <c r="G25" s="14" t="s">
        <v>503</v>
      </c>
    </row>
    <row r="26" spans="1:7" ht="15" customHeight="1" x14ac:dyDescent="0.25">
      <c r="A26" s="74">
        <v>9842</v>
      </c>
      <c r="B26" s="3">
        <v>2014</v>
      </c>
      <c r="C26" s="1" t="s">
        <v>225</v>
      </c>
      <c r="D26" s="14" t="s">
        <v>281</v>
      </c>
      <c r="E26" s="14" t="s">
        <v>504</v>
      </c>
      <c r="F26" s="14" t="s">
        <v>283</v>
      </c>
      <c r="G26" s="14" t="s">
        <v>505</v>
      </c>
    </row>
    <row r="27" spans="1:7" ht="15" customHeight="1" x14ac:dyDescent="0.25">
      <c r="A27" s="74">
        <v>9836</v>
      </c>
      <c r="B27" s="3">
        <v>2014</v>
      </c>
      <c r="C27" s="1" t="s">
        <v>225</v>
      </c>
      <c r="D27" s="14" t="s">
        <v>281</v>
      </c>
      <c r="E27" s="14" t="s">
        <v>510</v>
      </c>
      <c r="F27" s="14" t="s">
        <v>33</v>
      </c>
      <c r="G27" s="14" t="s">
        <v>511</v>
      </c>
    </row>
    <row r="28" spans="1:7" ht="15" customHeight="1" x14ac:dyDescent="0.25">
      <c r="A28" s="74">
        <v>10165</v>
      </c>
      <c r="B28" s="3">
        <v>2015</v>
      </c>
      <c r="C28" s="1" t="s">
        <v>225</v>
      </c>
      <c r="D28" s="14" t="s">
        <v>281</v>
      </c>
      <c r="E28" s="14" t="s">
        <v>524</v>
      </c>
      <c r="F28" s="24" t="s">
        <v>97</v>
      </c>
      <c r="G28" s="14" t="s">
        <v>523</v>
      </c>
    </row>
    <row r="29" spans="1:7" ht="15" customHeight="1" x14ac:dyDescent="0.25">
      <c r="A29" s="71">
        <v>9839</v>
      </c>
      <c r="B29" s="17">
        <v>2014</v>
      </c>
      <c r="C29" s="15" t="s">
        <v>225</v>
      </c>
      <c r="D29" s="20" t="s">
        <v>281</v>
      </c>
      <c r="E29" s="20" t="s">
        <v>525</v>
      </c>
      <c r="F29" s="20" t="s">
        <v>33</v>
      </c>
      <c r="G29" s="20" t="s">
        <v>526</v>
      </c>
    </row>
    <row r="30" spans="1:7" ht="15" customHeight="1" x14ac:dyDescent="0.25">
      <c r="A30" s="74">
        <v>9977</v>
      </c>
      <c r="B30" s="3">
        <v>2014</v>
      </c>
      <c r="C30" s="1" t="s">
        <v>225</v>
      </c>
      <c r="D30" s="14" t="s">
        <v>281</v>
      </c>
      <c r="E30" s="14" t="s">
        <v>530</v>
      </c>
      <c r="F30" s="14" t="s">
        <v>33</v>
      </c>
      <c r="G30" s="14" t="s">
        <v>531</v>
      </c>
    </row>
    <row r="31" spans="1:7" ht="15" customHeight="1" x14ac:dyDescent="0.25">
      <c r="A31" s="71">
        <v>6309</v>
      </c>
      <c r="B31" s="17">
        <v>1998</v>
      </c>
      <c r="C31" s="15" t="s">
        <v>225</v>
      </c>
      <c r="D31" s="20" t="s">
        <v>355</v>
      </c>
      <c r="E31" s="20" t="s">
        <v>356</v>
      </c>
      <c r="F31" s="20" t="s">
        <v>33</v>
      </c>
      <c r="G31" s="20" t="s">
        <v>2142</v>
      </c>
    </row>
    <row r="32" spans="1:7" ht="15" customHeight="1" x14ac:dyDescent="0.25">
      <c r="A32" s="74">
        <v>6529</v>
      </c>
      <c r="B32" s="3">
        <v>1998</v>
      </c>
      <c r="C32" s="1" t="s">
        <v>225</v>
      </c>
      <c r="D32" s="14" t="s">
        <v>355</v>
      </c>
      <c r="E32" s="14" t="s">
        <v>532</v>
      </c>
      <c r="F32" s="14" t="s">
        <v>33</v>
      </c>
      <c r="G32" s="14" t="s">
        <v>533</v>
      </c>
    </row>
    <row r="33" spans="1:7" ht="15" customHeight="1" x14ac:dyDescent="0.25">
      <c r="A33" s="75">
        <v>9509</v>
      </c>
      <c r="B33" s="3">
        <v>2009</v>
      </c>
      <c r="C33" s="1" t="s">
        <v>225</v>
      </c>
      <c r="D33" s="14" t="s">
        <v>246</v>
      </c>
      <c r="E33" s="14" t="s">
        <v>247</v>
      </c>
      <c r="F33" s="31" t="s">
        <v>156</v>
      </c>
      <c r="G33" s="14" t="s">
        <v>248</v>
      </c>
    </row>
    <row r="34" spans="1:7" ht="15" customHeight="1" x14ac:dyDescent="0.25">
      <c r="A34" s="74">
        <v>9503</v>
      </c>
      <c r="B34" s="3">
        <v>2009</v>
      </c>
      <c r="C34" s="1" t="s">
        <v>225</v>
      </c>
      <c r="D34" s="14" t="s">
        <v>249</v>
      </c>
      <c r="E34" s="14" t="s">
        <v>250</v>
      </c>
      <c r="F34" s="14" t="s">
        <v>156</v>
      </c>
      <c r="G34" s="14" t="s">
        <v>251</v>
      </c>
    </row>
    <row r="35" spans="1:7" ht="15" customHeight="1" x14ac:dyDescent="0.25">
      <c r="A35" s="74">
        <v>9841</v>
      </c>
      <c r="B35" s="3">
        <v>2014</v>
      </c>
      <c r="C35" s="1" t="s">
        <v>225</v>
      </c>
      <c r="D35" s="14" t="s">
        <v>249</v>
      </c>
      <c r="E35" s="14" t="s">
        <v>252</v>
      </c>
      <c r="F35" s="14" t="s">
        <v>253</v>
      </c>
      <c r="G35" s="14" t="s">
        <v>2302</v>
      </c>
    </row>
    <row r="36" spans="1:7" ht="15" customHeight="1" x14ac:dyDescent="0.25">
      <c r="A36" s="74">
        <v>9691</v>
      </c>
      <c r="B36" s="3">
        <v>2012</v>
      </c>
      <c r="C36" s="1" t="s">
        <v>225</v>
      </c>
      <c r="D36" s="14" t="s">
        <v>249</v>
      </c>
      <c r="E36" s="14" t="s">
        <v>254</v>
      </c>
      <c r="F36" s="14" t="s">
        <v>255</v>
      </c>
      <c r="G36" s="14" t="s">
        <v>256</v>
      </c>
    </row>
    <row r="37" spans="1:7" ht="15" customHeight="1" x14ac:dyDescent="0.25">
      <c r="A37" s="74">
        <v>9801</v>
      </c>
      <c r="B37" s="3">
        <v>2014</v>
      </c>
      <c r="C37" s="1" t="s">
        <v>225</v>
      </c>
      <c r="D37" s="14" t="s">
        <v>249</v>
      </c>
      <c r="E37" s="14" t="s">
        <v>257</v>
      </c>
      <c r="F37" s="14" t="s">
        <v>237</v>
      </c>
      <c r="G37" s="14" t="s">
        <v>258</v>
      </c>
    </row>
    <row r="38" spans="1:7" ht="15" customHeight="1" x14ac:dyDescent="0.25">
      <c r="A38" s="74">
        <v>9510</v>
      </c>
      <c r="B38" s="3">
        <v>2009</v>
      </c>
      <c r="C38" s="1" t="s">
        <v>225</v>
      </c>
      <c r="D38" s="14" t="s">
        <v>249</v>
      </c>
      <c r="E38" s="14" t="s">
        <v>262</v>
      </c>
      <c r="F38" s="14" t="s">
        <v>156</v>
      </c>
      <c r="G38" s="14" t="s">
        <v>263</v>
      </c>
    </row>
    <row r="39" spans="1:7" ht="15" customHeight="1" x14ac:dyDescent="0.25">
      <c r="A39" s="75">
        <v>9262</v>
      </c>
      <c r="B39" s="3">
        <v>2007</v>
      </c>
      <c r="C39" s="1" t="s">
        <v>225</v>
      </c>
      <c r="D39" s="14" t="s">
        <v>249</v>
      </c>
      <c r="E39" s="14" t="s">
        <v>273</v>
      </c>
      <c r="F39" s="14" t="s">
        <v>156</v>
      </c>
      <c r="G39" s="14" t="s">
        <v>274</v>
      </c>
    </row>
    <row r="40" spans="1:7" ht="15" customHeight="1" x14ac:dyDescent="0.25">
      <c r="A40" s="74">
        <v>3659</v>
      </c>
      <c r="B40" s="3">
        <v>1991</v>
      </c>
      <c r="C40" s="1" t="s">
        <v>225</v>
      </c>
      <c r="D40" s="14" t="s">
        <v>601</v>
      </c>
      <c r="E40" s="14" t="s">
        <v>602</v>
      </c>
      <c r="F40" s="14" t="s">
        <v>33</v>
      </c>
      <c r="G40" s="14" t="s">
        <v>2182</v>
      </c>
    </row>
    <row r="41" spans="1:7" ht="15" customHeight="1" x14ac:dyDescent="0.25">
      <c r="A41" s="71">
        <v>6295</v>
      </c>
      <c r="B41" s="17">
        <v>1998</v>
      </c>
      <c r="C41" s="15" t="s">
        <v>225</v>
      </c>
      <c r="D41" s="57" t="s">
        <v>601</v>
      </c>
      <c r="E41" s="57" t="s">
        <v>2290</v>
      </c>
      <c r="F41" s="57" t="s">
        <v>33</v>
      </c>
      <c r="G41" s="57" t="s">
        <v>2296</v>
      </c>
    </row>
    <row r="42" spans="1:7" ht="15" customHeight="1" x14ac:dyDescent="0.25">
      <c r="A42" s="75">
        <v>4576</v>
      </c>
      <c r="B42" s="3">
        <v>1994</v>
      </c>
      <c r="C42" s="1" t="s">
        <v>672</v>
      </c>
      <c r="D42" s="14" t="s">
        <v>730</v>
      </c>
      <c r="E42" s="14" t="s">
        <v>732</v>
      </c>
      <c r="F42" s="14" t="s">
        <v>436</v>
      </c>
      <c r="G42" s="14" t="s">
        <v>731</v>
      </c>
    </row>
    <row r="43" spans="1:7" ht="15" customHeight="1" x14ac:dyDescent="0.25">
      <c r="A43" s="75">
        <v>8287</v>
      </c>
      <c r="B43" s="3">
        <v>2002</v>
      </c>
      <c r="C43" s="1" t="s">
        <v>672</v>
      </c>
      <c r="D43" s="14" t="s">
        <v>730</v>
      </c>
      <c r="E43" s="14" t="s">
        <v>734</v>
      </c>
      <c r="F43" s="14" t="s">
        <v>26</v>
      </c>
      <c r="G43" s="14" t="s">
        <v>735</v>
      </c>
    </row>
    <row r="44" spans="1:7" ht="15" customHeight="1" x14ac:dyDescent="0.25">
      <c r="A44" s="76">
        <v>9010</v>
      </c>
      <c r="B44" s="17">
        <v>2004</v>
      </c>
      <c r="C44" s="15" t="s">
        <v>672</v>
      </c>
      <c r="D44" s="20" t="s">
        <v>730</v>
      </c>
      <c r="E44" s="20" t="s">
        <v>1609</v>
      </c>
      <c r="F44" s="20" t="s">
        <v>26</v>
      </c>
      <c r="G44" s="20" t="s">
        <v>1610</v>
      </c>
    </row>
    <row r="45" spans="1:7" ht="15" customHeight="1" x14ac:dyDescent="0.25">
      <c r="A45" s="76">
        <v>1525</v>
      </c>
      <c r="B45" s="17">
        <v>1982</v>
      </c>
      <c r="C45" s="15" t="s">
        <v>672</v>
      </c>
      <c r="D45" s="20" t="s">
        <v>111</v>
      </c>
      <c r="E45" s="20" t="s">
        <v>733</v>
      </c>
      <c r="F45" s="20" t="s">
        <v>26</v>
      </c>
      <c r="G45" s="20" t="s">
        <v>2312</v>
      </c>
    </row>
    <row r="46" spans="1:7" ht="15" customHeight="1" x14ac:dyDescent="0.25">
      <c r="A46" s="71">
        <v>9575</v>
      </c>
      <c r="B46" s="17">
        <v>2010</v>
      </c>
      <c r="C46" s="15" t="s">
        <v>95</v>
      </c>
      <c r="D46" s="20" t="s">
        <v>111</v>
      </c>
      <c r="E46" s="20" t="s">
        <v>112</v>
      </c>
      <c r="F46" s="26" t="s">
        <v>97</v>
      </c>
      <c r="G46" s="20" t="s">
        <v>113</v>
      </c>
    </row>
    <row r="47" spans="1:7" ht="15" customHeight="1" x14ac:dyDescent="0.25">
      <c r="A47" s="75">
        <v>9225</v>
      </c>
      <c r="B47" s="3">
        <v>2006</v>
      </c>
      <c r="C47" s="1" t="s">
        <v>672</v>
      </c>
      <c r="D47" s="14" t="s">
        <v>111</v>
      </c>
      <c r="E47" s="14" t="s">
        <v>1007</v>
      </c>
      <c r="F47" s="31" t="s">
        <v>26</v>
      </c>
      <c r="G47" s="14" t="s">
        <v>2342</v>
      </c>
    </row>
    <row r="48" spans="1:7" ht="15" customHeight="1" x14ac:dyDescent="0.25">
      <c r="A48" s="76">
        <v>6591</v>
      </c>
      <c r="B48" s="17">
        <v>1998</v>
      </c>
      <c r="C48" s="15" t="s">
        <v>225</v>
      </c>
      <c r="D48" s="57" t="s">
        <v>2285</v>
      </c>
      <c r="E48" s="57" t="s">
        <v>2286</v>
      </c>
      <c r="F48" s="57" t="s">
        <v>255</v>
      </c>
      <c r="G48" s="57" t="s">
        <v>2287</v>
      </c>
    </row>
    <row r="49" spans="1:7" ht="15" customHeight="1" x14ac:dyDescent="0.25">
      <c r="A49" s="76">
        <v>8354</v>
      </c>
      <c r="B49" s="16">
        <v>2002</v>
      </c>
      <c r="C49" s="15" t="s">
        <v>225</v>
      </c>
      <c r="D49" s="20" t="s">
        <v>482</v>
      </c>
      <c r="E49" s="20" t="s">
        <v>483</v>
      </c>
      <c r="F49" s="41" t="s">
        <v>156</v>
      </c>
      <c r="G49" s="35" t="s">
        <v>484</v>
      </c>
    </row>
    <row r="50" spans="1:7" ht="15" customHeight="1" x14ac:dyDescent="0.25">
      <c r="A50" s="76">
        <v>9353</v>
      </c>
      <c r="B50" s="17">
        <v>2007</v>
      </c>
      <c r="C50" s="15" t="s">
        <v>225</v>
      </c>
      <c r="D50" s="20" t="s">
        <v>482</v>
      </c>
      <c r="E50" s="20" t="s">
        <v>589</v>
      </c>
      <c r="F50" s="20" t="s">
        <v>156</v>
      </c>
      <c r="G50" s="20" t="s">
        <v>590</v>
      </c>
    </row>
    <row r="51" spans="1:7" ht="15" customHeight="1" x14ac:dyDescent="0.25">
      <c r="A51" s="74">
        <v>10323</v>
      </c>
      <c r="B51" s="3">
        <v>2020</v>
      </c>
      <c r="C51" s="1" t="s">
        <v>631</v>
      </c>
      <c r="D51" s="14" t="s">
        <v>632</v>
      </c>
      <c r="E51" s="14" t="s">
        <v>633</v>
      </c>
      <c r="F51" s="31" t="s">
        <v>156</v>
      </c>
      <c r="G51" s="14" t="s">
        <v>634</v>
      </c>
    </row>
    <row r="52" spans="1:7" ht="15" customHeight="1" x14ac:dyDescent="0.25">
      <c r="A52" s="74">
        <v>10322</v>
      </c>
      <c r="B52" s="3">
        <v>2020</v>
      </c>
      <c r="C52" s="1" t="s">
        <v>631</v>
      </c>
      <c r="D52" s="14" t="s">
        <v>632</v>
      </c>
      <c r="E52" s="14" t="s">
        <v>635</v>
      </c>
      <c r="F52" s="14" t="s">
        <v>255</v>
      </c>
      <c r="G52" s="14" t="s">
        <v>636</v>
      </c>
    </row>
    <row r="53" spans="1:7" ht="15" customHeight="1" x14ac:dyDescent="0.25">
      <c r="A53" s="75">
        <v>10321</v>
      </c>
      <c r="B53" s="3">
        <v>2020</v>
      </c>
      <c r="C53" s="1" t="s">
        <v>631</v>
      </c>
      <c r="D53" s="14" t="s">
        <v>632</v>
      </c>
      <c r="E53" s="14" t="s">
        <v>637</v>
      </c>
      <c r="F53" s="14" t="s">
        <v>17</v>
      </c>
      <c r="G53" s="14" t="s">
        <v>638</v>
      </c>
    </row>
    <row r="54" spans="1:7" ht="15" customHeight="1" x14ac:dyDescent="0.25">
      <c r="A54" s="75">
        <v>9811</v>
      </c>
      <c r="B54" s="3">
        <v>2014</v>
      </c>
      <c r="C54" s="1" t="s">
        <v>672</v>
      </c>
      <c r="D54" s="14" t="s">
        <v>875</v>
      </c>
      <c r="E54" s="14" t="s">
        <v>876</v>
      </c>
      <c r="F54" s="14" t="s">
        <v>873</v>
      </c>
      <c r="G54" s="14" t="s">
        <v>877</v>
      </c>
    </row>
    <row r="55" spans="1:7" ht="15" customHeight="1" x14ac:dyDescent="0.25">
      <c r="A55" s="74">
        <v>9812</v>
      </c>
      <c r="B55" s="3">
        <v>2014</v>
      </c>
      <c r="C55" s="1" t="s">
        <v>672</v>
      </c>
      <c r="D55" s="14" t="s">
        <v>871</v>
      </c>
      <c r="E55" s="14" t="s">
        <v>872</v>
      </c>
      <c r="F55" s="14" t="s">
        <v>873</v>
      </c>
      <c r="G55" s="14" t="s">
        <v>874</v>
      </c>
    </row>
    <row r="56" spans="1:7" ht="15" customHeight="1" x14ac:dyDescent="0.25">
      <c r="A56" s="74">
        <v>9743</v>
      </c>
      <c r="B56" s="3">
        <v>2013</v>
      </c>
      <c r="C56" s="1" t="s">
        <v>672</v>
      </c>
      <c r="D56" s="14" t="s">
        <v>871</v>
      </c>
      <c r="E56" s="14" t="s">
        <v>878</v>
      </c>
      <c r="F56" s="14" t="s">
        <v>873</v>
      </c>
      <c r="G56" s="14" t="s">
        <v>879</v>
      </c>
    </row>
    <row r="57" spans="1:7" ht="15" customHeight="1" x14ac:dyDescent="0.25">
      <c r="A57" s="75">
        <v>10072</v>
      </c>
      <c r="B57" s="3">
        <v>2015</v>
      </c>
      <c r="C57" s="1" t="s">
        <v>225</v>
      </c>
      <c r="D57" s="14" t="s">
        <v>527</v>
      </c>
      <c r="E57" s="14" t="s">
        <v>528</v>
      </c>
      <c r="F57" s="14" t="s">
        <v>283</v>
      </c>
      <c r="G57" s="14" t="s">
        <v>529</v>
      </c>
    </row>
    <row r="58" spans="1:7" ht="15" customHeight="1" x14ac:dyDescent="0.25">
      <c r="A58" s="71">
        <v>9697</v>
      </c>
      <c r="B58" s="17">
        <v>2012</v>
      </c>
      <c r="C58" s="15" t="s">
        <v>225</v>
      </c>
      <c r="D58" s="20" t="s">
        <v>267</v>
      </c>
      <c r="E58" s="20" t="s">
        <v>268</v>
      </c>
      <c r="F58" s="20" t="s">
        <v>269</v>
      </c>
      <c r="G58" s="20" t="s">
        <v>270</v>
      </c>
    </row>
    <row r="59" spans="1:7" ht="15" customHeight="1" x14ac:dyDescent="0.25">
      <c r="A59" s="75">
        <v>9255</v>
      </c>
      <c r="B59" s="3">
        <v>2006</v>
      </c>
      <c r="C59" s="1" t="s">
        <v>225</v>
      </c>
      <c r="D59" s="14" t="s">
        <v>267</v>
      </c>
      <c r="E59" s="14" t="s">
        <v>271</v>
      </c>
      <c r="F59" s="14" t="s">
        <v>156</v>
      </c>
      <c r="G59" s="14" t="s">
        <v>272</v>
      </c>
    </row>
    <row r="60" spans="1:7" ht="15" customHeight="1" x14ac:dyDescent="0.25">
      <c r="A60" s="75">
        <v>9398</v>
      </c>
      <c r="B60" s="3">
        <v>2008</v>
      </c>
      <c r="C60" s="1" t="s">
        <v>225</v>
      </c>
      <c r="D60" s="14" t="s">
        <v>267</v>
      </c>
      <c r="E60" s="14" t="s">
        <v>275</v>
      </c>
      <c r="F60" s="14" t="s">
        <v>156</v>
      </c>
      <c r="G60" s="14" t="s">
        <v>276</v>
      </c>
    </row>
    <row r="61" spans="1:7" ht="15" customHeight="1" x14ac:dyDescent="0.25">
      <c r="A61" s="71">
        <v>9561</v>
      </c>
      <c r="B61" s="17">
        <v>2010</v>
      </c>
      <c r="C61" s="15" t="s">
        <v>225</v>
      </c>
      <c r="D61" s="20" t="s">
        <v>267</v>
      </c>
      <c r="E61" s="20" t="s">
        <v>277</v>
      </c>
      <c r="F61" s="20" t="s">
        <v>26</v>
      </c>
      <c r="G61" s="20" t="s">
        <v>2303</v>
      </c>
    </row>
    <row r="62" spans="1:7" ht="15" customHeight="1" x14ac:dyDescent="0.25">
      <c r="A62" s="70">
        <v>10405</v>
      </c>
      <c r="B62" s="16">
        <v>2021</v>
      </c>
      <c r="C62" s="1" t="s">
        <v>225</v>
      </c>
      <c r="D62" s="48" t="s">
        <v>479</v>
      </c>
      <c r="E62" s="48" t="s">
        <v>480</v>
      </c>
      <c r="F62" s="48" t="s">
        <v>156</v>
      </c>
      <c r="G62" s="48" t="s">
        <v>481</v>
      </c>
    </row>
    <row r="63" spans="1:7" ht="15" customHeight="1" x14ac:dyDescent="0.25">
      <c r="A63" s="71">
        <v>7434</v>
      </c>
      <c r="B63" s="17">
        <v>2000</v>
      </c>
      <c r="C63" s="15" t="s">
        <v>225</v>
      </c>
      <c r="D63" s="20" t="s">
        <v>479</v>
      </c>
      <c r="E63" s="20" t="s">
        <v>538</v>
      </c>
      <c r="F63" s="20" t="s">
        <v>156</v>
      </c>
      <c r="G63" s="20" t="s">
        <v>539</v>
      </c>
    </row>
    <row r="64" spans="1:7" ht="15" customHeight="1" x14ac:dyDescent="0.25">
      <c r="A64" s="75">
        <v>9389</v>
      </c>
      <c r="B64" s="3">
        <v>2008</v>
      </c>
      <c r="C64" s="1" t="s">
        <v>672</v>
      </c>
      <c r="D64" s="14" t="s">
        <v>679</v>
      </c>
      <c r="E64" s="14" t="s">
        <v>680</v>
      </c>
      <c r="F64" s="14" t="s">
        <v>381</v>
      </c>
      <c r="G64" s="14" t="s">
        <v>681</v>
      </c>
    </row>
    <row r="65" spans="1:7" ht="15" customHeight="1" x14ac:dyDescent="0.25">
      <c r="A65" s="74">
        <v>9660</v>
      </c>
      <c r="B65" s="3">
        <v>2012</v>
      </c>
      <c r="C65" s="1" t="s">
        <v>672</v>
      </c>
      <c r="D65" s="14" t="s">
        <v>679</v>
      </c>
      <c r="E65" s="14" t="s">
        <v>729</v>
      </c>
      <c r="F65" s="14" t="s">
        <v>237</v>
      </c>
      <c r="G65" s="14" t="s">
        <v>2320</v>
      </c>
    </row>
    <row r="66" spans="1:7" ht="15" customHeight="1" x14ac:dyDescent="0.25">
      <c r="A66" s="74">
        <v>9751</v>
      </c>
      <c r="B66" s="3">
        <v>2013</v>
      </c>
      <c r="C66" s="1" t="s">
        <v>672</v>
      </c>
      <c r="D66" s="14" t="s">
        <v>679</v>
      </c>
      <c r="E66" s="14" t="s">
        <v>1453</v>
      </c>
      <c r="F66" s="22" t="s">
        <v>23</v>
      </c>
      <c r="G66" s="14" t="s">
        <v>1454</v>
      </c>
    </row>
    <row r="67" spans="1:7" ht="15" customHeight="1" x14ac:dyDescent="0.25">
      <c r="A67" s="74">
        <v>7743</v>
      </c>
      <c r="B67" s="3">
        <v>2001</v>
      </c>
      <c r="C67" s="1" t="s">
        <v>672</v>
      </c>
      <c r="D67" s="14" t="s">
        <v>749</v>
      </c>
      <c r="E67" s="14" t="s">
        <v>750</v>
      </c>
      <c r="F67" s="14" t="s">
        <v>26</v>
      </c>
      <c r="G67" s="14" t="s">
        <v>751</v>
      </c>
    </row>
    <row r="68" spans="1:7" ht="15" customHeight="1" x14ac:dyDescent="0.25">
      <c r="A68" s="74">
        <v>7745</v>
      </c>
      <c r="B68" s="3">
        <v>2001</v>
      </c>
      <c r="C68" s="1" t="s">
        <v>672</v>
      </c>
      <c r="D68" s="14" t="s">
        <v>749</v>
      </c>
      <c r="E68" s="14" t="s">
        <v>757</v>
      </c>
      <c r="F68" s="22" t="s">
        <v>23</v>
      </c>
      <c r="G68" s="14" t="s">
        <v>758</v>
      </c>
    </row>
    <row r="69" spans="1:7" ht="15" customHeight="1" x14ac:dyDescent="0.25">
      <c r="A69" s="74">
        <v>7195</v>
      </c>
      <c r="B69" s="3">
        <v>2000</v>
      </c>
      <c r="C69" s="1" t="s">
        <v>672</v>
      </c>
      <c r="D69" s="14" t="s">
        <v>749</v>
      </c>
      <c r="E69" s="14" t="s">
        <v>773</v>
      </c>
      <c r="F69" s="22" t="s">
        <v>774</v>
      </c>
      <c r="G69" s="14" t="s">
        <v>775</v>
      </c>
    </row>
    <row r="70" spans="1:7" ht="15" customHeight="1" x14ac:dyDescent="0.25">
      <c r="A70" s="74">
        <v>7746</v>
      </c>
      <c r="B70" s="3">
        <v>2001</v>
      </c>
      <c r="C70" s="1" t="s">
        <v>672</v>
      </c>
      <c r="D70" s="14" t="s">
        <v>749</v>
      </c>
      <c r="E70" s="14" t="s">
        <v>780</v>
      </c>
      <c r="F70" s="14" t="s">
        <v>26</v>
      </c>
      <c r="G70" s="14" t="str">
        <f>UPPER("Herpesvirus Bovino (IBR), Herpesvirus Bovino (IBR) Tipo V, Vírus da Diarreia  Viral BOVINOS (BVD) Tipo I e II, Vírus da Parainﬂuenza BOVINOS (PI3), Pasteurella multocida, Mannheimia haemolyca e Histophilus somni")</f>
        <v>HERPESVIRUS BOVINO (IBR), HERPESVIRUS BOVINO (IBR) TIPO V, VÍRUS DA DIARREIA  VIRAL BOVINOS (BVD) TIPO I E II, VÍRUS DA PARAINﬂUENZA BOVINOS (PI3), PASTEURELLA MULTOCIDA, MANNHEIMIA HAEMOLYCA E HISTOPHILUS SOMNI</v>
      </c>
    </row>
    <row r="71" spans="1:7" ht="15" customHeight="1" x14ac:dyDescent="0.25">
      <c r="A71" s="74">
        <v>7408</v>
      </c>
      <c r="B71" s="3">
        <v>2000</v>
      </c>
      <c r="C71" s="1" t="s">
        <v>672</v>
      </c>
      <c r="D71" s="14" t="s">
        <v>749</v>
      </c>
      <c r="E71" s="14" t="s">
        <v>781</v>
      </c>
      <c r="F71" s="14" t="s">
        <v>26</v>
      </c>
      <c r="G71" s="14" t="s">
        <v>782</v>
      </c>
    </row>
    <row r="72" spans="1:7" ht="15" customHeight="1" x14ac:dyDescent="0.25">
      <c r="A72" s="74">
        <v>8877</v>
      </c>
      <c r="B72" s="3">
        <v>2004</v>
      </c>
      <c r="C72" s="1" t="s">
        <v>672</v>
      </c>
      <c r="D72" s="14" t="s">
        <v>749</v>
      </c>
      <c r="E72" s="14" t="s">
        <v>783</v>
      </c>
      <c r="F72" s="14" t="s">
        <v>784</v>
      </c>
      <c r="G72" s="14" t="s">
        <v>2319</v>
      </c>
    </row>
    <row r="73" spans="1:7" ht="15" customHeight="1" x14ac:dyDescent="0.25">
      <c r="A73" s="74">
        <v>7405</v>
      </c>
      <c r="B73" s="3">
        <v>2000</v>
      </c>
      <c r="C73" s="1" t="s">
        <v>672</v>
      </c>
      <c r="D73" s="14" t="s">
        <v>1630</v>
      </c>
      <c r="E73" s="14" t="s">
        <v>1631</v>
      </c>
      <c r="F73" s="14" t="s">
        <v>312</v>
      </c>
      <c r="G73" s="14" t="s">
        <v>1632</v>
      </c>
    </row>
    <row r="74" spans="1:7" ht="15" customHeight="1" x14ac:dyDescent="0.25">
      <c r="A74" s="74">
        <v>9728</v>
      </c>
      <c r="B74" s="3">
        <v>2013</v>
      </c>
      <c r="C74" s="1" t="s">
        <v>672</v>
      </c>
      <c r="D74" s="14" t="s">
        <v>924</v>
      </c>
      <c r="E74" s="14" t="s">
        <v>925</v>
      </c>
      <c r="F74" s="14" t="s">
        <v>33</v>
      </c>
      <c r="G74" s="14" t="s">
        <v>926</v>
      </c>
    </row>
    <row r="75" spans="1:7" ht="15" customHeight="1" x14ac:dyDescent="0.25">
      <c r="A75" s="75">
        <v>10036</v>
      </c>
      <c r="B75" s="3">
        <v>2015</v>
      </c>
      <c r="C75" s="1" t="s">
        <v>672</v>
      </c>
      <c r="D75" s="14" t="s">
        <v>924</v>
      </c>
      <c r="E75" s="14" t="s">
        <v>1844</v>
      </c>
      <c r="F75" s="31" t="s">
        <v>1845</v>
      </c>
      <c r="G75" s="14" t="s">
        <v>1846</v>
      </c>
    </row>
    <row r="76" spans="1:7" ht="15" customHeight="1" x14ac:dyDescent="0.25">
      <c r="A76" s="74">
        <v>9850</v>
      </c>
      <c r="B76" s="3">
        <v>2014</v>
      </c>
      <c r="C76" s="1" t="s">
        <v>225</v>
      </c>
      <c r="D76" s="14" t="s">
        <v>259</v>
      </c>
      <c r="E76" s="14" t="s">
        <v>260</v>
      </c>
      <c r="F76" s="14" t="s">
        <v>156</v>
      </c>
      <c r="G76" s="14" t="s">
        <v>261</v>
      </c>
    </row>
    <row r="77" spans="1:7" ht="15" customHeight="1" x14ac:dyDescent="0.25">
      <c r="A77" s="74">
        <v>10176</v>
      </c>
      <c r="B77" s="3">
        <v>2015</v>
      </c>
      <c r="C77" s="1" t="s">
        <v>225</v>
      </c>
      <c r="D77" s="14" t="s">
        <v>114</v>
      </c>
      <c r="E77" s="14" t="s">
        <v>243</v>
      </c>
      <c r="F77" s="14" t="s">
        <v>244</v>
      </c>
      <c r="G77" s="14" t="s">
        <v>245</v>
      </c>
    </row>
    <row r="78" spans="1:7" ht="15" customHeight="1" x14ac:dyDescent="0.25">
      <c r="A78" s="74">
        <v>9566</v>
      </c>
      <c r="B78" s="3">
        <v>2010</v>
      </c>
      <c r="C78" s="1" t="s">
        <v>672</v>
      </c>
      <c r="D78" s="14" t="s">
        <v>114</v>
      </c>
      <c r="E78" s="14" t="s">
        <v>788</v>
      </c>
      <c r="F78" s="14" t="s">
        <v>436</v>
      </c>
      <c r="G78" s="14" t="s">
        <v>789</v>
      </c>
    </row>
    <row r="79" spans="1:7" ht="15" customHeight="1" x14ac:dyDescent="0.25">
      <c r="A79" s="76">
        <v>9426</v>
      </c>
      <c r="B79" s="17">
        <v>2008</v>
      </c>
      <c r="C79" s="15" t="s">
        <v>672</v>
      </c>
      <c r="D79" s="20" t="s">
        <v>114</v>
      </c>
      <c r="E79" s="20" t="s">
        <v>790</v>
      </c>
      <c r="F79" s="20" t="s">
        <v>791</v>
      </c>
      <c r="G79" s="20" t="s">
        <v>792</v>
      </c>
    </row>
    <row r="80" spans="1:7" ht="15" customHeight="1" x14ac:dyDescent="0.25">
      <c r="A80" s="74">
        <v>9750</v>
      </c>
      <c r="B80" s="3">
        <v>2013</v>
      </c>
      <c r="C80" s="1" t="s">
        <v>672</v>
      </c>
      <c r="D80" s="14" t="s">
        <v>114</v>
      </c>
      <c r="E80" s="14" t="s">
        <v>793</v>
      </c>
      <c r="F80" s="14" t="s">
        <v>253</v>
      </c>
      <c r="G80" s="14" t="s">
        <v>794</v>
      </c>
    </row>
    <row r="81" spans="1:7" ht="15" customHeight="1" x14ac:dyDescent="0.25">
      <c r="A81" s="74">
        <v>9757</v>
      </c>
      <c r="B81" s="3">
        <v>2013</v>
      </c>
      <c r="C81" s="1" t="s">
        <v>672</v>
      </c>
      <c r="D81" s="14" t="s">
        <v>114</v>
      </c>
      <c r="E81" s="14" t="s">
        <v>795</v>
      </c>
      <c r="F81" s="14" t="s">
        <v>156</v>
      </c>
      <c r="G81" s="14" t="s">
        <v>796</v>
      </c>
    </row>
    <row r="82" spans="1:7" ht="15" customHeight="1" x14ac:dyDescent="0.25">
      <c r="A82" s="75">
        <v>9394</v>
      </c>
      <c r="B82" s="3">
        <v>2008</v>
      </c>
      <c r="C82" s="1" t="s">
        <v>95</v>
      </c>
      <c r="D82" s="14" t="s">
        <v>114</v>
      </c>
      <c r="E82" s="14" t="s">
        <v>115</v>
      </c>
      <c r="F82" s="14" t="s">
        <v>116</v>
      </c>
      <c r="G82" s="14" t="s">
        <v>117</v>
      </c>
    </row>
    <row r="83" spans="1:7" ht="15" customHeight="1" x14ac:dyDescent="0.25">
      <c r="A83" s="75">
        <v>9393</v>
      </c>
      <c r="B83" s="3">
        <v>2008</v>
      </c>
      <c r="C83" s="1" t="s">
        <v>672</v>
      </c>
      <c r="D83" s="14" t="s">
        <v>114</v>
      </c>
      <c r="E83" s="14" t="s">
        <v>1132</v>
      </c>
      <c r="F83" s="14" t="s">
        <v>116</v>
      </c>
      <c r="G83" s="14" t="s">
        <v>1133</v>
      </c>
    </row>
    <row r="84" spans="1:7" ht="15" customHeight="1" x14ac:dyDescent="0.25">
      <c r="A84" s="74">
        <v>10388</v>
      </c>
      <c r="B84" s="3">
        <v>2021</v>
      </c>
      <c r="C84" s="1" t="s">
        <v>225</v>
      </c>
      <c r="D84" s="14" t="s">
        <v>363</v>
      </c>
      <c r="E84" s="14" t="s">
        <v>2013</v>
      </c>
      <c r="F84" s="14" t="s">
        <v>156</v>
      </c>
      <c r="G84" s="14" t="s">
        <v>364</v>
      </c>
    </row>
    <row r="85" spans="1:7" ht="15" customHeight="1" x14ac:dyDescent="0.25">
      <c r="A85" s="71">
        <v>10412</v>
      </c>
      <c r="B85" s="17">
        <v>2021</v>
      </c>
      <c r="C85" s="1" t="s">
        <v>225</v>
      </c>
      <c r="D85" s="20" t="s">
        <v>363</v>
      </c>
      <c r="E85" s="20" t="s">
        <v>2014</v>
      </c>
      <c r="F85" s="20" t="s">
        <v>237</v>
      </c>
      <c r="G85" s="20" t="s">
        <v>365</v>
      </c>
    </row>
    <row r="86" spans="1:7" ht="15" customHeight="1" x14ac:dyDescent="0.25">
      <c r="A86" s="74">
        <v>10373</v>
      </c>
      <c r="B86" s="3">
        <v>2020</v>
      </c>
      <c r="C86" s="1" t="s">
        <v>225</v>
      </c>
      <c r="D86" s="14" t="s">
        <v>363</v>
      </c>
      <c r="E86" s="29" t="s">
        <v>2015</v>
      </c>
      <c r="F86" s="14" t="s">
        <v>156</v>
      </c>
      <c r="G86" s="14" t="s">
        <v>366</v>
      </c>
    </row>
    <row r="87" spans="1:7" ht="15" customHeight="1" x14ac:dyDescent="0.25">
      <c r="A87" s="73">
        <v>10427</v>
      </c>
      <c r="B87" s="4">
        <v>2021</v>
      </c>
      <c r="C87" s="1" t="s">
        <v>225</v>
      </c>
      <c r="D87" s="47" t="s">
        <v>363</v>
      </c>
      <c r="E87" s="47" t="s">
        <v>367</v>
      </c>
      <c r="F87" s="47" t="s">
        <v>156</v>
      </c>
      <c r="G87" s="47" t="str">
        <f>UPPER("Antígeno Ehrlichia canis")</f>
        <v>ANTÍGENO EHRLICHIA CANIS</v>
      </c>
    </row>
    <row r="88" spans="1:7" ht="15" customHeight="1" x14ac:dyDescent="0.25">
      <c r="A88" s="74">
        <v>10389</v>
      </c>
      <c r="B88" s="3">
        <v>2021</v>
      </c>
      <c r="C88" s="1" t="s">
        <v>225</v>
      </c>
      <c r="D88" s="14" t="s">
        <v>363</v>
      </c>
      <c r="E88" s="14" t="s">
        <v>2017</v>
      </c>
      <c r="F88" s="14" t="s">
        <v>255</v>
      </c>
      <c r="G88" s="14" t="s">
        <v>370</v>
      </c>
    </row>
    <row r="89" spans="1:7" ht="15" customHeight="1" x14ac:dyDescent="0.25">
      <c r="A89" s="74">
        <v>10408</v>
      </c>
      <c r="B89" s="3">
        <v>2021</v>
      </c>
      <c r="C89" s="1" t="s">
        <v>225</v>
      </c>
      <c r="D89" s="14" t="s">
        <v>363</v>
      </c>
      <c r="E89" s="30" t="s">
        <v>2018</v>
      </c>
      <c r="F89" s="14" t="s">
        <v>237</v>
      </c>
      <c r="G89" s="14" t="s">
        <v>2146</v>
      </c>
    </row>
    <row r="90" spans="1:7" ht="15" customHeight="1" x14ac:dyDescent="0.25">
      <c r="A90" s="74">
        <v>9726</v>
      </c>
      <c r="B90" s="3">
        <v>2013</v>
      </c>
      <c r="C90" s="1" t="s">
        <v>672</v>
      </c>
      <c r="D90" s="14" t="s">
        <v>1185</v>
      </c>
      <c r="E90" s="14" t="s">
        <v>1186</v>
      </c>
      <c r="F90" s="14" t="s">
        <v>156</v>
      </c>
      <c r="G90" s="14" t="s">
        <v>2368</v>
      </c>
    </row>
    <row r="91" spans="1:7" ht="15" customHeight="1" x14ac:dyDescent="0.25">
      <c r="A91" s="76">
        <v>7929</v>
      </c>
      <c r="B91" s="17">
        <v>2001</v>
      </c>
      <c r="C91" s="15" t="s">
        <v>672</v>
      </c>
      <c r="D91" s="57" t="s">
        <v>2262</v>
      </c>
      <c r="E91" s="57" t="s">
        <v>2263</v>
      </c>
      <c r="F91" s="57" t="s">
        <v>2264</v>
      </c>
      <c r="G91" s="57" t="s">
        <v>2265</v>
      </c>
    </row>
    <row r="92" spans="1:7" ht="15" customHeight="1" x14ac:dyDescent="0.25">
      <c r="A92" s="75">
        <v>9794</v>
      </c>
      <c r="B92" s="3">
        <v>2014</v>
      </c>
      <c r="C92" s="1" t="s">
        <v>672</v>
      </c>
      <c r="D92" s="14" t="s">
        <v>1181</v>
      </c>
      <c r="E92" s="14" t="s">
        <v>1182</v>
      </c>
      <c r="F92" s="31" t="s">
        <v>156</v>
      </c>
      <c r="G92" s="14" t="s">
        <v>2366</v>
      </c>
    </row>
    <row r="93" spans="1:7" ht="15" customHeight="1" x14ac:dyDescent="0.25">
      <c r="A93" s="76">
        <v>9050</v>
      </c>
      <c r="B93" s="17">
        <v>2005</v>
      </c>
      <c r="C93" s="15" t="s">
        <v>225</v>
      </c>
      <c r="D93" s="20" t="s">
        <v>535</v>
      </c>
      <c r="E93" s="20" t="s">
        <v>536</v>
      </c>
      <c r="F93" s="39" t="s">
        <v>537</v>
      </c>
      <c r="G93" s="20" t="s">
        <v>2371</v>
      </c>
    </row>
    <row r="94" spans="1:7" ht="15" customHeight="1" x14ac:dyDescent="0.25">
      <c r="A94" s="75">
        <v>10268</v>
      </c>
      <c r="B94" s="3">
        <v>2019</v>
      </c>
      <c r="C94" s="1" t="s">
        <v>225</v>
      </c>
      <c r="D94" s="14" t="s">
        <v>485</v>
      </c>
      <c r="E94" s="14" t="s">
        <v>486</v>
      </c>
      <c r="F94" s="24" t="s">
        <v>17</v>
      </c>
      <c r="G94" s="14" t="s">
        <v>2370</v>
      </c>
    </row>
    <row r="95" spans="1:7" ht="15" customHeight="1" x14ac:dyDescent="0.25">
      <c r="A95" s="74">
        <v>10080</v>
      </c>
      <c r="B95" s="3">
        <v>2015</v>
      </c>
      <c r="C95" s="1" t="s">
        <v>225</v>
      </c>
      <c r="D95" s="14" t="s">
        <v>485</v>
      </c>
      <c r="E95" s="14" t="s">
        <v>607</v>
      </c>
      <c r="F95" s="14" t="s">
        <v>244</v>
      </c>
      <c r="G95" s="14" t="s">
        <v>608</v>
      </c>
    </row>
    <row r="96" spans="1:7" ht="15" customHeight="1" x14ac:dyDescent="0.25">
      <c r="A96" s="74">
        <v>2869</v>
      </c>
      <c r="B96" s="3">
        <v>1988</v>
      </c>
      <c r="C96" s="1" t="s">
        <v>672</v>
      </c>
      <c r="D96" s="14" t="s">
        <v>69</v>
      </c>
      <c r="E96" s="14" t="s">
        <v>986</v>
      </c>
      <c r="F96" s="14" t="s">
        <v>33</v>
      </c>
      <c r="G96" s="14" t="s">
        <v>983</v>
      </c>
    </row>
    <row r="97" spans="1:7" ht="15" customHeight="1" x14ac:dyDescent="0.25">
      <c r="A97" s="74">
        <v>5967</v>
      </c>
      <c r="B97" s="3">
        <v>1997</v>
      </c>
      <c r="C97" s="1" t="s">
        <v>672</v>
      </c>
      <c r="D97" s="14" t="s">
        <v>69</v>
      </c>
      <c r="E97" s="14" t="s">
        <v>996</v>
      </c>
      <c r="F97" s="14" t="s">
        <v>33</v>
      </c>
      <c r="G97" s="14" t="s">
        <v>997</v>
      </c>
    </row>
    <row r="98" spans="1:7" ht="15" customHeight="1" x14ac:dyDescent="0.25">
      <c r="A98" s="74">
        <v>5969</v>
      </c>
      <c r="B98" s="3">
        <v>1997</v>
      </c>
      <c r="C98" s="1" t="s">
        <v>672</v>
      </c>
      <c r="D98" s="14" t="s">
        <v>69</v>
      </c>
      <c r="E98" s="14" t="s">
        <v>998</v>
      </c>
      <c r="F98" s="14" t="s">
        <v>171</v>
      </c>
      <c r="G98" s="14" t="s">
        <v>999</v>
      </c>
    </row>
    <row r="99" spans="1:7" ht="15" customHeight="1" x14ac:dyDescent="0.25">
      <c r="A99" s="74">
        <v>3620</v>
      </c>
      <c r="B99" s="3">
        <v>1991</v>
      </c>
      <c r="C99" s="1" t="s">
        <v>672</v>
      </c>
      <c r="D99" s="14" t="s">
        <v>69</v>
      </c>
      <c r="E99" s="14" t="s">
        <v>1000</v>
      </c>
      <c r="F99" s="14" t="s">
        <v>33</v>
      </c>
      <c r="G99" s="14" t="s">
        <v>1001</v>
      </c>
    </row>
    <row r="100" spans="1:7" ht="15" customHeight="1" x14ac:dyDescent="0.25">
      <c r="A100" s="74">
        <v>5968</v>
      </c>
      <c r="B100" s="3">
        <v>1997</v>
      </c>
      <c r="C100" s="1" t="s">
        <v>672</v>
      </c>
      <c r="D100" s="14" t="s">
        <v>69</v>
      </c>
      <c r="E100" s="14" t="s">
        <v>1002</v>
      </c>
      <c r="F100" s="14" t="s">
        <v>63</v>
      </c>
      <c r="G100" s="14" t="s">
        <v>1003</v>
      </c>
    </row>
    <row r="101" spans="1:7" ht="15" customHeight="1" x14ac:dyDescent="0.25">
      <c r="A101" s="74">
        <v>6088</v>
      </c>
      <c r="B101" s="3">
        <v>1997</v>
      </c>
      <c r="C101" s="1" t="s">
        <v>672</v>
      </c>
      <c r="D101" s="14" t="s">
        <v>69</v>
      </c>
      <c r="E101" s="14" t="s">
        <v>1037</v>
      </c>
      <c r="F101" s="24" t="s">
        <v>97</v>
      </c>
      <c r="G101" s="14" t="s">
        <v>1038</v>
      </c>
    </row>
    <row r="102" spans="1:7" ht="15" customHeight="1" x14ac:dyDescent="0.25">
      <c r="A102" s="74">
        <v>6015</v>
      </c>
      <c r="B102" s="8">
        <v>1997</v>
      </c>
      <c r="C102" s="1" t="s">
        <v>672</v>
      </c>
      <c r="D102" s="14" t="s">
        <v>69</v>
      </c>
      <c r="E102" s="24" t="s">
        <v>1199</v>
      </c>
      <c r="F102" s="24" t="s">
        <v>97</v>
      </c>
      <c r="G102" s="14" t="s">
        <v>1200</v>
      </c>
    </row>
    <row r="103" spans="1:7" ht="15" customHeight="1" x14ac:dyDescent="0.25">
      <c r="A103" s="74">
        <v>6045</v>
      </c>
      <c r="B103" s="8">
        <v>1997</v>
      </c>
      <c r="C103" s="1" t="s">
        <v>95</v>
      </c>
      <c r="D103" s="14" t="s">
        <v>69</v>
      </c>
      <c r="E103" s="24" t="s">
        <v>149</v>
      </c>
      <c r="F103" s="24" t="s">
        <v>97</v>
      </c>
      <c r="G103" s="14" t="s">
        <v>150</v>
      </c>
    </row>
    <row r="104" spans="1:7" ht="15" customHeight="1" x14ac:dyDescent="0.25">
      <c r="A104" s="74">
        <v>6525</v>
      </c>
      <c r="B104" s="3">
        <v>1998</v>
      </c>
      <c r="C104" s="1" t="s">
        <v>672</v>
      </c>
      <c r="D104" s="14" t="s">
        <v>69</v>
      </c>
      <c r="E104" s="14" t="s">
        <v>1286</v>
      </c>
      <c r="F104" s="14" t="s">
        <v>33</v>
      </c>
      <c r="G104" s="14" t="s">
        <v>2374</v>
      </c>
    </row>
    <row r="105" spans="1:7" ht="15" customHeight="1" x14ac:dyDescent="0.25">
      <c r="A105" s="74">
        <v>9518</v>
      </c>
      <c r="B105" s="3">
        <v>2009</v>
      </c>
      <c r="C105" s="1" t="s">
        <v>672</v>
      </c>
      <c r="D105" s="14" t="s">
        <v>69</v>
      </c>
      <c r="E105" s="14" t="s">
        <v>1309</v>
      </c>
      <c r="F105" s="14" t="s">
        <v>33</v>
      </c>
      <c r="G105" s="14" t="s">
        <v>1310</v>
      </c>
    </row>
    <row r="106" spans="1:7" ht="15" customHeight="1" x14ac:dyDescent="0.25">
      <c r="A106" s="74">
        <v>865</v>
      </c>
      <c r="B106" s="3">
        <v>1979</v>
      </c>
      <c r="C106" s="1" t="s">
        <v>672</v>
      </c>
      <c r="D106" s="14" t="s">
        <v>69</v>
      </c>
      <c r="E106" s="14" t="s">
        <v>1311</v>
      </c>
      <c r="F106" s="14" t="s">
        <v>1312</v>
      </c>
      <c r="G106" s="14" t="s">
        <v>1313</v>
      </c>
    </row>
    <row r="107" spans="1:7" ht="15" customHeight="1" x14ac:dyDescent="0.25">
      <c r="A107" s="74">
        <v>9519</v>
      </c>
      <c r="B107" s="3">
        <v>2009</v>
      </c>
      <c r="C107" s="1" t="s">
        <v>672</v>
      </c>
      <c r="D107" s="14" t="s">
        <v>69</v>
      </c>
      <c r="E107" s="14" t="s">
        <v>1314</v>
      </c>
      <c r="F107" s="14" t="s">
        <v>33</v>
      </c>
      <c r="G107" s="14" t="s">
        <v>1315</v>
      </c>
    </row>
    <row r="108" spans="1:7" ht="15" customHeight="1" x14ac:dyDescent="0.25">
      <c r="A108" s="74">
        <v>3868</v>
      </c>
      <c r="B108" s="3">
        <v>1991</v>
      </c>
      <c r="C108" s="1" t="s">
        <v>672</v>
      </c>
      <c r="D108" s="14" t="s">
        <v>69</v>
      </c>
      <c r="E108" s="14" t="s">
        <v>1655</v>
      </c>
      <c r="F108" s="14" t="s">
        <v>1656</v>
      </c>
      <c r="G108" s="14" t="s">
        <v>1657</v>
      </c>
    </row>
    <row r="109" spans="1:7" ht="15" customHeight="1" x14ac:dyDescent="0.25">
      <c r="A109" s="75">
        <v>9436</v>
      </c>
      <c r="B109" s="3">
        <v>2008</v>
      </c>
      <c r="C109" s="1" t="s">
        <v>672</v>
      </c>
      <c r="D109" s="14" t="s">
        <v>69</v>
      </c>
      <c r="E109" s="14" t="s">
        <v>1658</v>
      </c>
      <c r="F109" s="14" t="s">
        <v>26</v>
      </c>
      <c r="G109" s="14" t="s">
        <v>1659</v>
      </c>
    </row>
    <row r="110" spans="1:7" ht="15" customHeight="1" x14ac:dyDescent="0.25">
      <c r="A110" s="71">
        <v>7499</v>
      </c>
      <c r="B110" s="17">
        <v>2000</v>
      </c>
      <c r="C110" s="15" t="s">
        <v>0</v>
      </c>
      <c r="D110" s="20" t="s">
        <v>69</v>
      </c>
      <c r="E110" s="20" t="s">
        <v>70</v>
      </c>
      <c r="F110" s="20" t="s">
        <v>17</v>
      </c>
      <c r="G110" s="20" t="s">
        <v>2115</v>
      </c>
    </row>
    <row r="111" spans="1:7" ht="15" customHeight="1" x14ac:dyDescent="0.25">
      <c r="A111" s="74">
        <v>4360</v>
      </c>
      <c r="B111" s="3">
        <v>1993</v>
      </c>
      <c r="C111" s="1" t="s">
        <v>672</v>
      </c>
      <c r="D111" s="14" t="s">
        <v>69</v>
      </c>
      <c r="E111" s="14" t="s">
        <v>1713</v>
      </c>
      <c r="F111" s="14" t="s">
        <v>17</v>
      </c>
      <c r="G111" s="14" t="s">
        <v>1714</v>
      </c>
    </row>
    <row r="112" spans="1:7" ht="15" customHeight="1" x14ac:dyDescent="0.25">
      <c r="A112" s="74">
        <v>9523</v>
      </c>
      <c r="B112" s="3">
        <v>2009</v>
      </c>
      <c r="C112" s="1" t="s">
        <v>672</v>
      </c>
      <c r="D112" s="14" t="s">
        <v>786</v>
      </c>
      <c r="E112" s="23" t="s">
        <v>787</v>
      </c>
      <c r="F112" s="14" t="s">
        <v>33</v>
      </c>
      <c r="G112" s="14" t="s">
        <v>2322</v>
      </c>
    </row>
    <row r="113" spans="1:7" ht="15" customHeight="1" x14ac:dyDescent="0.25">
      <c r="A113" s="75">
        <v>8284</v>
      </c>
      <c r="B113" s="11">
        <v>2002</v>
      </c>
      <c r="C113" s="1" t="s">
        <v>672</v>
      </c>
      <c r="D113" s="14" t="s">
        <v>786</v>
      </c>
      <c r="E113" s="107" t="s">
        <v>1163</v>
      </c>
      <c r="F113" s="14" t="s">
        <v>869</v>
      </c>
      <c r="G113" s="14" t="s">
        <v>1164</v>
      </c>
    </row>
    <row r="114" spans="1:7" ht="15" customHeight="1" x14ac:dyDescent="0.25">
      <c r="A114" s="73">
        <v>10419</v>
      </c>
      <c r="B114" s="4">
        <v>2021</v>
      </c>
      <c r="C114" s="54" t="s">
        <v>672</v>
      </c>
      <c r="D114" s="47" t="s">
        <v>786</v>
      </c>
      <c r="E114" s="47" t="s">
        <v>1528</v>
      </c>
      <c r="F114" s="14" t="s">
        <v>869</v>
      </c>
      <c r="G114" s="47" t="s">
        <v>1529</v>
      </c>
    </row>
    <row r="115" spans="1:7" ht="15" customHeight="1" x14ac:dyDescent="0.25">
      <c r="A115" s="74">
        <v>9978</v>
      </c>
      <c r="B115" s="3">
        <v>2014</v>
      </c>
      <c r="C115" s="1" t="s">
        <v>672</v>
      </c>
      <c r="D115" s="14" t="s">
        <v>786</v>
      </c>
      <c r="E115" s="14" t="s">
        <v>1536</v>
      </c>
      <c r="F115" s="14" t="s">
        <v>17</v>
      </c>
      <c r="G115" s="14" t="s">
        <v>2409</v>
      </c>
    </row>
    <row r="116" spans="1:7" ht="15" customHeight="1" x14ac:dyDescent="0.25">
      <c r="A116" s="74">
        <v>9979</v>
      </c>
      <c r="B116" s="3">
        <v>2014</v>
      </c>
      <c r="C116" s="1" t="s">
        <v>672</v>
      </c>
      <c r="D116" s="14" t="s">
        <v>786</v>
      </c>
      <c r="E116" s="14" t="s">
        <v>1537</v>
      </c>
      <c r="F116" s="14" t="s">
        <v>17</v>
      </c>
      <c r="G116" s="14" t="s">
        <v>2410</v>
      </c>
    </row>
    <row r="117" spans="1:7" ht="15" customHeight="1" x14ac:dyDescent="0.25">
      <c r="A117" s="70">
        <v>10407</v>
      </c>
      <c r="B117" s="16">
        <v>2021</v>
      </c>
      <c r="C117" s="54" t="s">
        <v>672</v>
      </c>
      <c r="D117" s="48" t="s">
        <v>786</v>
      </c>
      <c r="E117" s="48" t="s">
        <v>1558</v>
      </c>
      <c r="F117" s="20" t="s">
        <v>255</v>
      </c>
      <c r="G117" s="48" t="str">
        <f>UPPER("Vírus canarypox recombinante da raiva (vCP65)")</f>
        <v>VÍRUS CANARYPOX RECOMBINANTE DA RAIVA (VCP65)</v>
      </c>
    </row>
    <row r="118" spans="1:7" ht="15" customHeight="1" x14ac:dyDescent="0.25">
      <c r="A118" s="70">
        <v>10400</v>
      </c>
      <c r="B118" s="16">
        <v>2021</v>
      </c>
      <c r="C118" s="1" t="s">
        <v>672</v>
      </c>
      <c r="D118" s="48" t="s">
        <v>786</v>
      </c>
      <c r="E118" s="48" t="s">
        <v>1559</v>
      </c>
      <c r="F118" s="20" t="s">
        <v>255</v>
      </c>
      <c r="G118" s="48" t="str">
        <f>UPPER("Herpesvírus atenuado da rinotraqueíte felina (cepa FHV F2), Antígeno inativado da calicivirose felina (cepas FCV 431 e FCV G1), Vírus atenuado da panleucopenia felina (cepa PLI IV)")</f>
        <v>HERPESVÍRUS ATENUADO DA RINOTRAQUEÍTE FELINA (CEPA FHV F2), ANTÍGENO INATIVADO DA CALICIVIROSE FELINA (CEPAS FCV 431 E FCV G1), VÍRUS ATENUADO DA PANLEUCOPENIA FELINA (CEPA PLI IV)</v>
      </c>
    </row>
    <row r="119" spans="1:7" ht="15" customHeight="1" x14ac:dyDescent="0.25">
      <c r="A119" s="74">
        <v>9702</v>
      </c>
      <c r="B119" s="3">
        <v>2012</v>
      </c>
      <c r="C119" s="1" t="s">
        <v>672</v>
      </c>
      <c r="D119" s="14" t="s">
        <v>786</v>
      </c>
      <c r="E119" s="14" t="s">
        <v>1590</v>
      </c>
      <c r="F119" s="14" t="s">
        <v>156</v>
      </c>
      <c r="G119" s="14" t="s">
        <v>1591</v>
      </c>
    </row>
    <row r="120" spans="1:7" ht="15" customHeight="1" x14ac:dyDescent="0.25">
      <c r="A120" s="74">
        <v>9238</v>
      </c>
      <c r="B120" s="3">
        <v>2006</v>
      </c>
      <c r="C120" s="1" t="s">
        <v>672</v>
      </c>
      <c r="D120" s="14" t="s">
        <v>786</v>
      </c>
      <c r="E120" s="14" t="s">
        <v>1592</v>
      </c>
      <c r="F120" s="14" t="s">
        <v>156</v>
      </c>
      <c r="G120" s="14" t="s">
        <v>1593</v>
      </c>
    </row>
    <row r="121" spans="1:7" ht="15" customHeight="1" x14ac:dyDescent="0.25">
      <c r="A121" s="73">
        <v>10435</v>
      </c>
      <c r="B121" s="4">
        <v>2021</v>
      </c>
      <c r="C121" s="54" t="s">
        <v>672</v>
      </c>
      <c r="D121" s="47" t="s">
        <v>786</v>
      </c>
      <c r="E121" s="47" t="s">
        <v>1595</v>
      </c>
      <c r="F121" s="47" t="s">
        <v>156</v>
      </c>
      <c r="G121" s="47" t="str">
        <f>UPPER("Vírus recombinante da cinomose canina/bouba de canário")</f>
        <v>VÍRUS RECOMBINANTE DA CINOMOSE CANINA/BOUBA DE CANÁRIO</v>
      </c>
    </row>
    <row r="122" spans="1:7" ht="15" customHeight="1" x14ac:dyDescent="0.25">
      <c r="A122" s="74">
        <v>3895</v>
      </c>
      <c r="B122" s="3">
        <v>1991</v>
      </c>
      <c r="C122" s="1" t="s">
        <v>672</v>
      </c>
      <c r="D122" s="14" t="s">
        <v>786</v>
      </c>
      <c r="E122" s="14" t="s">
        <v>1622</v>
      </c>
      <c r="F122" s="24" t="s">
        <v>97</v>
      </c>
      <c r="G122" s="14" t="s">
        <v>1470</v>
      </c>
    </row>
    <row r="123" spans="1:7" ht="15" customHeight="1" x14ac:dyDescent="0.25">
      <c r="A123" s="75">
        <v>8218</v>
      </c>
      <c r="B123" s="3">
        <v>2002</v>
      </c>
      <c r="C123" s="1" t="s">
        <v>672</v>
      </c>
      <c r="D123" s="14" t="s">
        <v>786</v>
      </c>
      <c r="E123" s="14" t="s">
        <v>1654</v>
      </c>
      <c r="F123" s="14" t="s">
        <v>436</v>
      </c>
      <c r="G123" s="14" t="s">
        <v>140</v>
      </c>
    </row>
    <row r="124" spans="1:7" ht="15" customHeight="1" x14ac:dyDescent="0.25">
      <c r="A124" s="75">
        <v>8217</v>
      </c>
      <c r="B124" s="3">
        <v>2002</v>
      </c>
      <c r="C124" s="1" t="s">
        <v>672</v>
      </c>
      <c r="D124" s="14" t="s">
        <v>786</v>
      </c>
      <c r="E124" s="14" t="s">
        <v>1735</v>
      </c>
      <c r="F124" s="14" t="s">
        <v>33</v>
      </c>
      <c r="G124" s="14" t="s">
        <v>719</v>
      </c>
    </row>
    <row r="125" spans="1:7" ht="15" customHeight="1" x14ac:dyDescent="0.25">
      <c r="A125" s="75">
        <v>9233</v>
      </c>
      <c r="B125" s="3">
        <v>2006</v>
      </c>
      <c r="C125" s="1" t="s">
        <v>672</v>
      </c>
      <c r="D125" s="14" t="s">
        <v>786</v>
      </c>
      <c r="E125" s="14" t="s">
        <v>1820</v>
      </c>
      <c r="F125" s="31" t="s">
        <v>1708</v>
      </c>
      <c r="G125" s="14" t="s">
        <v>1821</v>
      </c>
    </row>
    <row r="126" spans="1:7" ht="15" customHeight="1" x14ac:dyDescent="0.25">
      <c r="A126" s="75">
        <v>9141</v>
      </c>
      <c r="B126" s="3">
        <v>2005</v>
      </c>
      <c r="C126" s="1" t="s">
        <v>672</v>
      </c>
      <c r="D126" s="14" t="s">
        <v>786</v>
      </c>
      <c r="E126" s="14" t="s">
        <v>1822</v>
      </c>
      <c r="F126" s="31" t="s">
        <v>1708</v>
      </c>
      <c r="G126" s="14" t="s">
        <v>1823</v>
      </c>
    </row>
    <row r="127" spans="1:7" ht="15" customHeight="1" x14ac:dyDescent="0.25">
      <c r="A127" s="75">
        <v>10223</v>
      </c>
      <c r="B127" s="3">
        <v>2019</v>
      </c>
      <c r="C127" s="1" t="s">
        <v>672</v>
      </c>
      <c r="D127" s="14" t="s">
        <v>146</v>
      </c>
      <c r="E127" s="14" t="s">
        <v>2059</v>
      </c>
      <c r="F127" s="14" t="s">
        <v>283</v>
      </c>
      <c r="G127" s="14" t="s">
        <v>736</v>
      </c>
    </row>
    <row r="128" spans="1:7" ht="15" customHeight="1" x14ac:dyDescent="0.25">
      <c r="A128" s="74">
        <v>10193</v>
      </c>
      <c r="B128" s="3">
        <v>2016</v>
      </c>
      <c r="C128" s="1" t="s">
        <v>672</v>
      </c>
      <c r="D128" s="14" t="s">
        <v>146</v>
      </c>
      <c r="E128" s="14" t="s">
        <v>820</v>
      </c>
      <c r="F128" s="14" t="s">
        <v>26</v>
      </c>
      <c r="G128" s="14" t="s">
        <v>2323</v>
      </c>
    </row>
    <row r="129" spans="1:7" ht="15" customHeight="1" x14ac:dyDescent="0.25">
      <c r="A129" s="75">
        <v>9422</v>
      </c>
      <c r="B129" s="3">
        <v>2008</v>
      </c>
      <c r="C129" s="1" t="s">
        <v>672</v>
      </c>
      <c r="D129" s="14" t="s">
        <v>146</v>
      </c>
      <c r="E129" s="14" t="s">
        <v>1019</v>
      </c>
      <c r="F129" s="14" t="s">
        <v>255</v>
      </c>
      <c r="G129" s="14" t="s">
        <v>1020</v>
      </c>
    </row>
    <row r="130" spans="1:7" ht="15" customHeight="1" x14ac:dyDescent="0.25">
      <c r="A130" s="75">
        <v>10233</v>
      </c>
      <c r="B130" s="3">
        <v>2019</v>
      </c>
      <c r="C130" s="1" t="s">
        <v>1888</v>
      </c>
      <c r="D130" s="14" t="s">
        <v>146</v>
      </c>
      <c r="E130" s="14" t="s">
        <v>1903</v>
      </c>
      <c r="F130" s="14" t="s">
        <v>156</v>
      </c>
      <c r="G130" s="14" t="s">
        <v>1904</v>
      </c>
    </row>
    <row r="131" spans="1:7" ht="15" customHeight="1" x14ac:dyDescent="0.25">
      <c r="A131" s="75">
        <v>9008</v>
      </c>
      <c r="B131" s="3">
        <v>2004</v>
      </c>
      <c r="C131" s="1" t="s">
        <v>672</v>
      </c>
      <c r="D131" s="14" t="s">
        <v>146</v>
      </c>
      <c r="E131" s="14" t="s">
        <v>1035</v>
      </c>
      <c r="F131" s="24" t="s">
        <v>97</v>
      </c>
      <c r="G131" s="14" t="s">
        <v>1036</v>
      </c>
    </row>
    <row r="132" spans="1:7" ht="15" customHeight="1" x14ac:dyDescent="0.25">
      <c r="A132" s="74">
        <v>9806</v>
      </c>
      <c r="B132" s="3">
        <v>2014</v>
      </c>
      <c r="C132" s="1" t="s">
        <v>672</v>
      </c>
      <c r="D132" s="14" t="s">
        <v>146</v>
      </c>
      <c r="E132" s="14" t="s">
        <v>1091</v>
      </c>
      <c r="F132" s="24" t="s">
        <v>97</v>
      </c>
      <c r="G132" s="14" t="s">
        <v>1092</v>
      </c>
    </row>
    <row r="133" spans="1:7" ht="15" customHeight="1" x14ac:dyDescent="0.25">
      <c r="A133" s="74">
        <v>9511</v>
      </c>
      <c r="B133" s="3">
        <v>2009</v>
      </c>
      <c r="C133" s="1" t="s">
        <v>672</v>
      </c>
      <c r="D133" s="14" t="s">
        <v>146</v>
      </c>
      <c r="E133" s="14" t="s">
        <v>1114</v>
      </c>
      <c r="F133" s="14" t="s">
        <v>33</v>
      </c>
      <c r="G133" s="14" t="s">
        <v>1115</v>
      </c>
    </row>
    <row r="134" spans="1:7" ht="15" customHeight="1" x14ac:dyDescent="0.25">
      <c r="A134" s="74">
        <v>9535</v>
      </c>
      <c r="B134" s="3">
        <v>2009</v>
      </c>
      <c r="C134" s="1" t="s">
        <v>672</v>
      </c>
      <c r="D134" s="14" t="s">
        <v>146</v>
      </c>
      <c r="E134" s="14" t="s">
        <v>1116</v>
      </c>
      <c r="F134" s="14" t="s">
        <v>933</v>
      </c>
      <c r="G134" s="14" t="s">
        <v>1117</v>
      </c>
    </row>
    <row r="135" spans="1:7" ht="15" customHeight="1" x14ac:dyDescent="0.25">
      <c r="A135" s="74">
        <v>10383</v>
      </c>
      <c r="B135" s="3">
        <v>2021</v>
      </c>
      <c r="C135" s="1" t="s">
        <v>672</v>
      </c>
      <c r="D135" s="14" t="s">
        <v>146</v>
      </c>
      <c r="E135" s="14" t="s">
        <v>1174</v>
      </c>
      <c r="F135" s="14" t="s">
        <v>2292</v>
      </c>
      <c r="G135" s="66" t="s">
        <v>1175</v>
      </c>
    </row>
    <row r="136" spans="1:7" ht="15" customHeight="1" x14ac:dyDescent="0.25">
      <c r="A136" s="75">
        <v>9410</v>
      </c>
      <c r="B136" s="3">
        <v>2008</v>
      </c>
      <c r="C136" s="1" t="s">
        <v>672</v>
      </c>
      <c r="D136" s="14" t="s">
        <v>146</v>
      </c>
      <c r="E136" s="14" t="s">
        <v>1197</v>
      </c>
      <c r="F136" s="24" t="s">
        <v>97</v>
      </c>
      <c r="G136" s="14" t="s">
        <v>1198</v>
      </c>
    </row>
    <row r="137" spans="1:7" ht="15" customHeight="1" x14ac:dyDescent="0.25">
      <c r="A137" s="75">
        <v>9268</v>
      </c>
      <c r="B137" s="3">
        <v>2007</v>
      </c>
      <c r="C137" s="1" t="s">
        <v>95</v>
      </c>
      <c r="D137" s="14" t="s">
        <v>146</v>
      </c>
      <c r="E137" s="14" t="s">
        <v>147</v>
      </c>
      <c r="F137" s="24" t="s">
        <v>97</v>
      </c>
      <c r="G137" s="14" t="s">
        <v>148</v>
      </c>
    </row>
    <row r="138" spans="1:7" ht="15" customHeight="1" x14ac:dyDescent="0.25">
      <c r="A138" s="74">
        <v>5076</v>
      </c>
      <c r="B138" s="3">
        <v>1995</v>
      </c>
      <c r="C138" s="1" t="s">
        <v>95</v>
      </c>
      <c r="D138" s="14" t="s">
        <v>146</v>
      </c>
      <c r="E138" s="14" t="s">
        <v>151</v>
      </c>
      <c r="F138" s="14" t="s">
        <v>26</v>
      </c>
      <c r="G138" s="14" t="s">
        <v>152</v>
      </c>
    </row>
    <row r="139" spans="1:7" ht="15" customHeight="1" x14ac:dyDescent="0.25">
      <c r="A139" s="74">
        <v>10206</v>
      </c>
      <c r="B139" s="3">
        <v>2017</v>
      </c>
      <c r="C139" s="1" t="s">
        <v>672</v>
      </c>
      <c r="D139" s="14" t="s">
        <v>146</v>
      </c>
      <c r="E139" s="14" t="s">
        <v>1282</v>
      </c>
      <c r="F139" s="14" t="s">
        <v>156</v>
      </c>
      <c r="G139" s="14" t="s">
        <v>1283</v>
      </c>
    </row>
    <row r="140" spans="1:7" ht="15" customHeight="1" x14ac:dyDescent="0.25">
      <c r="A140" s="75">
        <v>10320</v>
      </c>
      <c r="B140" s="3">
        <v>2020</v>
      </c>
      <c r="C140" s="1" t="s">
        <v>672</v>
      </c>
      <c r="D140" s="14" t="s">
        <v>146</v>
      </c>
      <c r="E140" s="14" t="s">
        <v>2068</v>
      </c>
      <c r="F140" s="14" t="s">
        <v>1324</v>
      </c>
      <c r="G140" s="14" t="s">
        <v>1325</v>
      </c>
    </row>
    <row r="141" spans="1:7" ht="15" customHeight="1" x14ac:dyDescent="0.25">
      <c r="A141" s="75">
        <v>10226</v>
      </c>
      <c r="B141" s="3">
        <v>2019</v>
      </c>
      <c r="C141" s="1" t="s">
        <v>672</v>
      </c>
      <c r="D141" s="14" t="s">
        <v>146</v>
      </c>
      <c r="E141" s="14" t="s">
        <v>2069</v>
      </c>
      <c r="F141" s="14" t="s">
        <v>156</v>
      </c>
      <c r="G141" s="14" t="s">
        <v>1410</v>
      </c>
    </row>
    <row r="142" spans="1:7" ht="15" customHeight="1" x14ac:dyDescent="0.25">
      <c r="A142" s="75">
        <v>10265</v>
      </c>
      <c r="B142" s="3">
        <v>2019</v>
      </c>
      <c r="C142" s="1" t="s">
        <v>672</v>
      </c>
      <c r="D142" s="14" t="s">
        <v>146</v>
      </c>
      <c r="E142" s="14" t="s">
        <v>2073</v>
      </c>
      <c r="F142" s="20" t="s">
        <v>255</v>
      </c>
      <c r="G142" s="14" t="s">
        <v>1560</v>
      </c>
    </row>
    <row r="143" spans="1:7" ht="15" customHeight="1" x14ac:dyDescent="0.25">
      <c r="A143" s="74">
        <v>10379</v>
      </c>
      <c r="B143" s="3">
        <v>2021</v>
      </c>
      <c r="C143" s="1" t="s">
        <v>672</v>
      </c>
      <c r="D143" s="14" t="s">
        <v>146</v>
      </c>
      <c r="E143" s="14" t="s">
        <v>1561</v>
      </c>
      <c r="F143" s="14" t="s">
        <v>255</v>
      </c>
      <c r="G143" s="14" t="s">
        <v>1562</v>
      </c>
    </row>
    <row r="144" spans="1:7" ht="15" customHeight="1" x14ac:dyDescent="0.25">
      <c r="A144" s="74">
        <v>10333</v>
      </c>
      <c r="B144" s="3">
        <v>2020</v>
      </c>
      <c r="C144" s="1" t="s">
        <v>672</v>
      </c>
      <c r="D144" s="14" t="s">
        <v>146</v>
      </c>
      <c r="E144" s="14" t="s">
        <v>2074</v>
      </c>
      <c r="F144" s="14" t="s">
        <v>253</v>
      </c>
      <c r="G144" s="66" t="s">
        <v>1596</v>
      </c>
    </row>
    <row r="145" spans="1:7" ht="15" customHeight="1" x14ac:dyDescent="0.25">
      <c r="A145" s="74">
        <v>5479</v>
      </c>
      <c r="B145" s="3">
        <v>1996</v>
      </c>
      <c r="C145" s="1" t="s">
        <v>672</v>
      </c>
      <c r="D145" s="14" t="s">
        <v>146</v>
      </c>
      <c r="E145" s="14" t="s">
        <v>1734</v>
      </c>
      <c r="F145" s="14" t="s">
        <v>26</v>
      </c>
      <c r="G145" s="14" t="s">
        <v>2208</v>
      </c>
    </row>
    <row r="146" spans="1:7" ht="15" customHeight="1" x14ac:dyDescent="0.25">
      <c r="A146" s="74">
        <v>9786</v>
      </c>
      <c r="B146" s="3">
        <v>2014</v>
      </c>
      <c r="C146" s="1" t="s">
        <v>672</v>
      </c>
      <c r="D146" s="14" t="s">
        <v>146</v>
      </c>
      <c r="E146" s="14" t="s">
        <v>1875</v>
      </c>
      <c r="F146" s="14" t="s">
        <v>33</v>
      </c>
      <c r="G146" s="14" t="s">
        <v>1876</v>
      </c>
    </row>
    <row r="147" spans="1:7" ht="15" customHeight="1" x14ac:dyDescent="0.25">
      <c r="A147" s="74">
        <v>9991</v>
      </c>
      <c r="B147" s="3">
        <v>2014</v>
      </c>
      <c r="C147" s="1" t="s">
        <v>672</v>
      </c>
      <c r="D147" s="14" t="s">
        <v>146</v>
      </c>
      <c r="E147" s="14" t="s">
        <v>1877</v>
      </c>
      <c r="F147" s="14" t="s">
        <v>33</v>
      </c>
      <c r="G147" s="14" t="s">
        <v>1878</v>
      </c>
    </row>
    <row r="148" spans="1:7" ht="15" customHeight="1" x14ac:dyDescent="0.25">
      <c r="A148" s="71">
        <v>9855</v>
      </c>
      <c r="B148" s="17">
        <v>2014</v>
      </c>
      <c r="C148" s="15" t="s">
        <v>672</v>
      </c>
      <c r="D148" s="20" t="s">
        <v>146</v>
      </c>
      <c r="E148" s="20" t="s">
        <v>1879</v>
      </c>
      <c r="F148" s="20" t="s">
        <v>283</v>
      </c>
      <c r="G148" s="20" t="s">
        <v>1880</v>
      </c>
    </row>
    <row r="149" spans="1:7" ht="15" customHeight="1" x14ac:dyDescent="0.25">
      <c r="A149" s="74">
        <v>3883</v>
      </c>
      <c r="B149" s="3">
        <v>1991</v>
      </c>
      <c r="C149" s="1" t="s">
        <v>672</v>
      </c>
      <c r="D149" s="14" t="s">
        <v>856</v>
      </c>
      <c r="E149" s="14" t="s">
        <v>857</v>
      </c>
      <c r="F149" s="31" t="s">
        <v>725</v>
      </c>
      <c r="G149" s="14" t="s">
        <v>858</v>
      </c>
    </row>
    <row r="150" spans="1:7" ht="15" customHeight="1" x14ac:dyDescent="0.25">
      <c r="A150" s="74">
        <v>8447</v>
      </c>
      <c r="B150" s="3">
        <v>2003</v>
      </c>
      <c r="C150" s="1" t="s">
        <v>672</v>
      </c>
      <c r="D150" s="14" t="s">
        <v>856</v>
      </c>
      <c r="E150" s="14" t="s">
        <v>861</v>
      </c>
      <c r="F150" s="14" t="s">
        <v>33</v>
      </c>
      <c r="G150" s="14" t="s">
        <v>862</v>
      </c>
    </row>
    <row r="151" spans="1:7" ht="15" customHeight="1" x14ac:dyDescent="0.25">
      <c r="A151" s="74">
        <v>10356</v>
      </c>
      <c r="B151" s="3">
        <v>2020</v>
      </c>
      <c r="C151" s="1" t="s">
        <v>1888</v>
      </c>
      <c r="D151" s="14" t="s">
        <v>1918</v>
      </c>
      <c r="E151" s="14" t="s">
        <v>2092</v>
      </c>
      <c r="F151" s="24" t="s">
        <v>97</v>
      </c>
      <c r="G151" s="66" t="s">
        <v>1919</v>
      </c>
    </row>
    <row r="152" spans="1:7" ht="15" customHeight="1" x14ac:dyDescent="0.25">
      <c r="A152" s="76">
        <v>7846</v>
      </c>
      <c r="B152" s="17">
        <v>2001</v>
      </c>
      <c r="C152" s="15" t="s">
        <v>672</v>
      </c>
      <c r="D152" s="20" t="s">
        <v>1619</v>
      </c>
      <c r="E152" s="20" t="s">
        <v>1620</v>
      </c>
      <c r="F152" s="20" t="s">
        <v>17</v>
      </c>
      <c r="G152" s="20" t="s">
        <v>1621</v>
      </c>
    </row>
    <row r="153" spans="1:7" ht="15" customHeight="1" x14ac:dyDescent="0.25">
      <c r="A153" s="76">
        <v>9346</v>
      </c>
      <c r="B153" s="17">
        <v>2007</v>
      </c>
      <c r="C153" s="15" t="s">
        <v>225</v>
      </c>
      <c r="D153" s="20" t="s">
        <v>542</v>
      </c>
      <c r="E153" s="20" t="s">
        <v>543</v>
      </c>
      <c r="F153" s="20" t="s">
        <v>156</v>
      </c>
      <c r="G153" s="20" t="s">
        <v>2175</v>
      </c>
    </row>
    <row r="154" spans="1:7" ht="15" customHeight="1" x14ac:dyDescent="0.25">
      <c r="A154" s="76">
        <v>9347</v>
      </c>
      <c r="B154" s="17">
        <v>2007</v>
      </c>
      <c r="C154" s="15" t="s">
        <v>225</v>
      </c>
      <c r="D154" s="20" t="s">
        <v>542</v>
      </c>
      <c r="E154" s="20" t="s">
        <v>544</v>
      </c>
      <c r="F154" s="20" t="s">
        <v>156</v>
      </c>
      <c r="G154" s="20" t="s">
        <v>2168</v>
      </c>
    </row>
    <row r="155" spans="1:7" ht="15" customHeight="1" x14ac:dyDescent="0.25">
      <c r="A155" s="74">
        <v>9725</v>
      </c>
      <c r="B155" s="3">
        <v>2013</v>
      </c>
      <c r="C155" s="1" t="s">
        <v>95</v>
      </c>
      <c r="D155" s="14" t="s">
        <v>143</v>
      </c>
      <c r="E155" s="14" t="s">
        <v>144</v>
      </c>
      <c r="F155" s="24" t="s">
        <v>97</v>
      </c>
      <c r="G155" s="14" t="s">
        <v>145</v>
      </c>
    </row>
    <row r="156" spans="1:7" ht="15" customHeight="1" x14ac:dyDescent="0.25">
      <c r="A156" s="75">
        <v>10189</v>
      </c>
      <c r="B156" s="3">
        <v>2016</v>
      </c>
      <c r="C156" s="1" t="s">
        <v>672</v>
      </c>
      <c r="D156" s="14" t="s">
        <v>917</v>
      </c>
      <c r="E156" s="14" t="s">
        <v>918</v>
      </c>
      <c r="F156" s="31" t="s">
        <v>675</v>
      </c>
      <c r="G156" s="14" t="s">
        <v>2334</v>
      </c>
    </row>
    <row r="157" spans="1:7" ht="15" customHeight="1" x14ac:dyDescent="0.25">
      <c r="A157" s="75">
        <v>9731</v>
      </c>
      <c r="B157" s="3">
        <v>2013</v>
      </c>
      <c r="C157" s="1" t="s">
        <v>672</v>
      </c>
      <c r="D157" s="14" t="s">
        <v>917</v>
      </c>
      <c r="E157" s="14" t="s">
        <v>937</v>
      </c>
      <c r="F157" s="31" t="s">
        <v>33</v>
      </c>
      <c r="G157" s="14" t="s">
        <v>938</v>
      </c>
    </row>
    <row r="158" spans="1:7" ht="15" customHeight="1" x14ac:dyDescent="0.25">
      <c r="A158" s="75">
        <v>9544</v>
      </c>
      <c r="B158" s="3">
        <v>2010</v>
      </c>
      <c r="C158" s="1" t="s">
        <v>672</v>
      </c>
      <c r="D158" s="14" t="s">
        <v>917</v>
      </c>
      <c r="E158" s="14" t="s">
        <v>1835</v>
      </c>
      <c r="F158" s="14" t="s">
        <v>11</v>
      </c>
      <c r="G158" s="14" t="s">
        <v>1836</v>
      </c>
    </row>
    <row r="159" spans="1:7" ht="15" customHeight="1" x14ac:dyDescent="0.25">
      <c r="A159" s="74">
        <v>4341</v>
      </c>
      <c r="B159" s="3">
        <v>1993</v>
      </c>
      <c r="C159" s="1" t="s">
        <v>672</v>
      </c>
      <c r="D159" s="14" t="s">
        <v>71</v>
      </c>
      <c r="E159" s="14" t="s">
        <v>894</v>
      </c>
      <c r="F159" s="14" t="s">
        <v>766</v>
      </c>
      <c r="G159" s="14" t="s">
        <v>2330</v>
      </c>
    </row>
    <row r="160" spans="1:7" ht="15" customHeight="1" x14ac:dyDescent="0.25">
      <c r="A160" s="75">
        <v>8257</v>
      </c>
      <c r="B160" s="3">
        <v>2002</v>
      </c>
      <c r="C160" s="1" t="s">
        <v>672</v>
      </c>
      <c r="D160" s="14" t="s">
        <v>71</v>
      </c>
      <c r="E160" s="14" t="s">
        <v>895</v>
      </c>
      <c r="F160" s="14" t="s">
        <v>33</v>
      </c>
      <c r="G160" s="14" t="s">
        <v>2331</v>
      </c>
    </row>
    <row r="161" spans="1:7" ht="15" customHeight="1" x14ac:dyDescent="0.25">
      <c r="A161" s="75">
        <v>9146</v>
      </c>
      <c r="B161" s="3">
        <v>2005</v>
      </c>
      <c r="C161" s="1" t="s">
        <v>672</v>
      </c>
      <c r="D161" s="14" t="s">
        <v>71</v>
      </c>
      <c r="E161" s="14" t="s">
        <v>896</v>
      </c>
      <c r="F161" s="14" t="s">
        <v>33</v>
      </c>
      <c r="G161" s="14" t="s">
        <v>897</v>
      </c>
    </row>
    <row r="162" spans="1:7" ht="15" customHeight="1" x14ac:dyDescent="0.25">
      <c r="A162" s="75">
        <v>7830</v>
      </c>
      <c r="B162" s="3">
        <v>2001</v>
      </c>
      <c r="C162" s="1" t="s">
        <v>672</v>
      </c>
      <c r="D162" s="14" t="s">
        <v>71</v>
      </c>
      <c r="E162" s="14" t="s">
        <v>898</v>
      </c>
      <c r="F162" s="14" t="s">
        <v>869</v>
      </c>
      <c r="G162" s="14" t="s">
        <v>899</v>
      </c>
    </row>
    <row r="163" spans="1:7" ht="15" customHeight="1" x14ac:dyDescent="0.25">
      <c r="A163" s="75">
        <v>9057</v>
      </c>
      <c r="B163" s="3">
        <v>2005</v>
      </c>
      <c r="C163" s="1" t="s">
        <v>672</v>
      </c>
      <c r="D163" s="14" t="s">
        <v>71</v>
      </c>
      <c r="E163" s="14" t="s">
        <v>900</v>
      </c>
      <c r="F163" s="22" t="s">
        <v>33</v>
      </c>
      <c r="G163" s="14" t="s">
        <v>901</v>
      </c>
    </row>
    <row r="164" spans="1:7" ht="15" customHeight="1" x14ac:dyDescent="0.25">
      <c r="A164" s="76">
        <v>9440</v>
      </c>
      <c r="B164" s="17">
        <v>2009</v>
      </c>
      <c r="C164" s="15" t="s">
        <v>672</v>
      </c>
      <c r="D164" s="20" t="s">
        <v>71</v>
      </c>
      <c r="E164" s="20" t="s">
        <v>902</v>
      </c>
      <c r="F164" s="20" t="s">
        <v>33</v>
      </c>
      <c r="G164" s="20" t="s">
        <v>903</v>
      </c>
    </row>
    <row r="165" spans="1:7" ht="15" customHeight="1" x14ac:dyDescent="0.25">
      <c r="A165" s="71">
        <v>9553</v>
      </c>
      <c r="B165" s="17">
        <v>2010</v>
      </c>
      <c r="C165" s="15" t="s">
        <v>672</v>
      </c>
      <c r="D165" s="20" t="s">
        <v>71</v>
      </c>
      <c r="E165" s="20" t="s">
        <v>904</v>
      </c>
      <c r="F165" s="20" t="s">
        <v>905</v>
      </c>
      <c r="G165" s="20" t="s">
        <v>906</v>
      </c>
    </row>
    <row r="166" spans="1:7" ht="15" customHeight="1" x14ac:dyDescent="0.25">
      <c r="A166" s="74">
        <v>8853</v>
      </c>
      <c r="B166" s="3">
        <v>2004</v>
      </c>
      <c r="C166" s="1" t="s">
        <v>672</v>
      </c>
      <c r="D166" s="14" t="s">
        <v>71</v>
      </c>
      <c r="E166" s="14" t="s">
        <v>907</v>
      </c>
      <c r="F166" s="22" t="s">
        <v>908</v>
      </c>
      <c r="G166" s="14" t="s">
        <v>2308</v>
      </c>
    </row>
    <row r="167" spans="1:7" ht="15" customHeight="1" x14ac:dyDescent="0.25">
      <c r="A167" s="74">
        <v>9665</v>
      </c>
      <c r="B167" s="3">
        <v>2012</v>
      </c>
      <c r="C167" s="1" t="s">
        <v>672</v>
      </c>
      <c r="D167" s="14" t="s">
        <v>71</v>
      </c>
      <c r="E167" s="14" t="s">
        <v>909</v>
      </c>
      <c r="F167" s="14" t="s">
        <v>905</v>
      </c>
      <c r="G167" s="14" t="s">
        <v>2332</v>
      </c>
    </row>
    <row r="168" spans="1:7" ht="15" customHeight="1" x14ac:dyDescent="0.25">
      <c r="A168" s="74">
        <v>9723</v>
      </c>
      <c r="B168" s="3">
        <v>2013</v>
      </c>
      <c r="C168" s="1" t="s">
        <v>672</v>
      </c>
      <c r="D168" s="14" t="s">
        <v>71</v>
      </c>
      <c r="E168" s="14" t="s">
        <v>910</v>
      </c>
      <c r="F168" s="14" t="s">
        <v>33</v>
      </c>
      <c r="G168" s="14" t="s">
        <v>2333</v>
      </c>
    </row>
    <row r="169" spans="1:7" ht="15" customHeight="1" x14ac:dyDescent="0.25">
      <c r="A169" s="75">
        <v>10251</v>
      </c>
      <c r="B169" s="3">
        <v>2019</v>
      </c>
      <c r="C169" s="1" t="s">
        <v>1888</v>
      </c>
      <c r="D169" s="14" t="s">
        <v>71</v>
      </c>
      <c r="E169" s="14" t="s">
        <v>2085</v>
      </c>
      <c r="F169" s="42" t="s">
        <v>980</v>
      </c>
      <c r="G169" s="14" t="s">
        <v>1897</v>
      </c>
    </row>
    <row r="170" spans="1:7" ht="15" customHeight="1" x14ac:dyDescent="0.25">
      <c r="A170" s="75">
        <v>8081</v>
      </c>
      <c r="B170" s="3">
        <v>2002</v>
      </c>
      <c r="C170" s="1" t="s">
        <v>672</v>
      </c>
      <c r="D170" s="14" t="s">
        <v>71</v>
      </c>
      <c r="E170" s="14" t="s">
        <v>911</v>
      </c>
      <c r="F170" s="14" t="s">
        <v>449</v>
      </c>
      <c r="G170" s="14" t="s">
        <v>2259</v>
      </c>
    </row>
    <row r="171" spans="1:7" ht="15" customHeight="1" x14ac:dyDescent="0.25">
      <c r="A171" s="75">
        <v>9303</v>
      </c>
      <c r="B171" s="3">
        <v>2007</v>
      </c>
      <c r="C171" s="1" t="s">
        <v>672</v>
      </c>
      <c r="D171" s="14" t="s">
        <v>71</v>
      </c>
      <c r="E171" s="14" t="s">
        <v>912</v>
      </c>
      <c r="F171" s="14" t="s">
        <v>33</v>
      </c>
      <c r="G171" s="14" t="s">
        <v>913</v>
      </c>
    </row>
    <row r="172" spans="1:7" ht="15" customHeight="1" x14ac:dyDescent="0.25">
      <c r="A172" s="74">
        <v>7443</v>
      </c>
      <c r="B172" s="3">
        <v>2000</v>
      </c>
      <c r="C172" s="1" t="s">
        <v>672</v>
      </c>
      <c r="D172" s="14" t="s">
        <v>71</v>
      </c>
      <c r="E172" s="14" t="s">
        <v>914</v>
      </c>
      <c r="F172" s="14" t="s">
        <v>915</v>
      </c>
      <c r="G172" s="14" t="s">
        <v>916</v>
      </c>
    </row>
    <row r="173" spans="1:7" ht="15" customHeight="1" x14ac:dyDescent="0.25">
      <c r="A173" s="75">
        <v>10218</v>
      </c>
      <c r="B173" s="3">
        <v>2019</v>
      </c>
      <c r="C173" s="1" t="s">
        <v>1888</v>
      </c>
      <c r="D173" s="14" t="s">
        <v>71</v>
      </c>
      <c r="E173" s="14" t="s">
        <v>1898</v>
      </c>
      <c r="F173" s="58" t="s">
        <v>675</v>
      </c>
      <c r="G173" s="58" t="s">
        <v>1899</v>
      </c>
    </row>
    <row r="174" spans="1:7" ht="15" customHeight="1" x14ac:dyDescent="0.25">
      <c r="A174" s="74">
        <v>9638</v>
      </c>
      <c r="B174" s="3">
        <v>2014</v>
      </c>
      <c r="C174" s="1" t="s">
        <v>672</v>
      </c>
      <c r="D174" s="14" t="s">
        <v>71</v>
      </c>
      <c r="E174" s="22" t="s">
        <v>919</v>
      </c>
      <c r="F174" s="14" t="s">
        <v>33</v>
      </c>
      <c r="G174" s="14" t="s">
        <v>920</v>
      </c>
    </row>
    <row r="175" spans="1:7" ht="15" customHeight="1" x14ac:dyDescent="0.25">
      <c r="A175" s="75">
        <v>9340</v>
      </c>
      <c r="B175" s="3">
        <v>2007</v>
      </c>
      <c r="C175" s="1" t="s">
        <v>672</v>
      </c>
      <c r="D175" s="14" t="s">
        <v>71</v>
      </c>
      <c r="E175" s="14" t="s">
        <v>921</v>
      </c>
      <c r="F175" s="14" t="s">
        <v>33</v>
      </c>
      <c r="G175" s="14" t="s">
        <v>922</v>
      </c>
    </row>
    <row r="176" spans="1:7" ht="15" customHeight="1" x14ac:dyDescent="0.25">
      <c r="A176" s="74">
        <v>9820</v>
      </c>
      <c r="B176" s="3">
        <v>2014</v>
      </c>
      <c r="C176" s="1" t="s">
        <v>672</v>
      </c>
      <c r="D176" s="14" t="s">
        <v>71</v>
      </c>
      <c r="E176" s="14" t="s">
        <v>923</v>
      </c>
      <c r="F176" s="14" t="s">
        <v>33</v>
      </c>
      <c r="G176" s="14" t="s">
        <v>2335</v>
      </c>
    </row>
    <row r="177" spans="1:7" ht="15" customHeight="1" x14ac:dyDescent="0.25">
      <c r="A177" s="74">
        <v>10083</v>
      </c>
      <c r="B177" s="3">
        <v>2015</v>
      </c>
      <c r="C177" s="1" t="s">
        <v>672</v>
      </c>
      <c r="D177" s="14" t="s">
        <v>71</v>
      </c>
      <c r="E177" s="14" t="s">
        <v>927</v>
      </c>
      <c r="F177" s="14" t="s">
        <v>869</v>
      </c>
      <c r="G177" s="14" t="s">
        <v>2336</v>
      </c>
    </row>
    <row r="178" spans="1:7" ht="15" customHeight="1" x14ac:dyDescent="0.25">
      <c r="A178" s="74">
        <v>8932</v>
      </c>
      <c r="B178" s="3">
        <v>2004</v>
      </c>
      <c r="C178" s="1" t="s">
        <v>672</v>
      </c>
      <c r="D178" s="14" t="s">
        <v>71</v>
      </c>
      <c r="E178" s="14" t="s">
        <v>2064</v>
      </c>
      <c r="F178" s="14" t="s">
        <v>869</v>
      </c>
      <c r="G178" s="14" t="s">
        <v>704</v>
      </c>
    </row>
    <row r="179" spans="1:7" ht="15" customHeight="1" x14ac:dyDescent="0.25">
      <c r="A179" s="76">
        <v>9401</v>
      </c>
      <c r="B179" s="17">
        <v>2008</v>
      </c>
      <c r="C179" s="15" t="s">
        <v>672</v>
      </c>
      <c r="D179" s="20" t="s">
        <v>71</v>
      </c>
      <c r="E179" s="20" t="s">
        <v>928</v>
      </c>
      <c r="F179" s="20" t="s">
        <v>33</v>
      </c>
      <c r="G179" s="20" t="s">
        <v>929</v>
      </c>
    </row>
    <row r="180" spans="1:7" ht="15" customHeight="1" x14ac:dyDescent="0.25">
      <c r="A180" s="75">
        <v>9055</v>
      </c>
      <c r="B180" s="3">
        <v>2005</v>
      </c>
      <c r="C180" s="1" t="s">
        <v>672</v>
      </c>
      <c r="D180" s="14" t="s">
        <v>71</v>
      </c>
      <c r="E180" s="14" t="s">
        <v>930</v>
      </c>
      <c r="F180" s="22" t="s">
        <v>33</v>
      </c>
      <c r="G180" s="14" t="s">
        <v>2337</v>
      </c>
    </row>
    <row r="181" spans="1:7" ht="15" customHeight="1" x14ac:dyDescent="0.25">
      <c r="A181" s="75">
        <v>9103</v>
      </c>
      <c r="B181" s="3">
        <v>2005</v>
      </c>
      <c r="C181" s="1" t="s">
        <v>672</v>
      </c>
      <c r="D181" s="14" t="s">
        <v>71</v>
      </c>
      <c r="E181" s="14" t="s">
        <v>931</v>
      </c>
      <c r="F181" s="14" t="s">
        <v>33</v>
      </c>
      <c r="G181" s="14" t="s">
        <v>2338</v>
      </c>
    </row>
    <row r="182" spans="1:7" ht="15" customHeight="1" x14ac:dyDescent="0.25">
      <c r="A182" s="75">
        <v>9142</v>
      </c>
      <c r="B182" s="3">
        <v>2005</v>
      </c>
      <c r="C182" s="1" t="s">
        <v>672</v>
      </c>
      <c r="D182" s="14" t="s">
        <v>71</v>
      </c>
      <c r="E182" s="14" t="s">
        <v>932</v>
      </c>
      <c r="F182" s="14" t="s">
        <v>933</v>
      </c>
      <c r="G182" s="14" t="s">
        <v>934</v>
      </c>
    </row>
    <row r="183" spans="1:7" ht="15" customHeight="1" x14ac:dyDescent="0.25">
      <c r="A183" s="74">
        <v>10355</v>
      </c>
      <c r="B183" s="3">
        <v>2020</v>
      </c>
      <c r="C183" s="1" t="s">
        <v>1888</v>
      </c>
      <c r="D183" s="14" t="s">
        <v>71</v>
      </c>
      <c r="E183" s="14" t="s">
        <v>2086</v>
      </c>
      <c r="F183" s="14" t="s">
        <v>933</v>
      </c>
      <c r="G183" s="66" t="s">
        <v>1900</v>
      </c>
    </row>
    <row r="184" spans="1:7" ht="15" customHeight="1" x14ac:dyDescent="0.25">
      <c r="A184" s="71">
        <v>9513</v>
      </c>
      <c r="B184" s="17">
        <v>2009</v>
      </c>
      <c r="C184" s="15" t="s">
        <v>672</v>
      </c>
      <c r="D184" s="20" t="s">
        <v>71</v>
      </c>
      <c r="E184" s="20" t="s">
        <v>935</v>
      </c>
      <c r="F184" s="20" t="s">
        <v>33</v>
      </c>
      <c r="G184" s="20" t="s">
        <v>936</v>
      </c>
    </row>
    <row r="185" spans="1:7" ht="15" customHeight="1" x14ac:dyDescent="0.25">
      <c r="A185" s="75">
        <v>9471</v>
      </c>
      <c r="B185" s="3">
        <v>2009</v>
      </c>
      <c r="C185" s="1" t="s">
        <v>672</v>
      </c>
      <c r="D185" s="14" t="s">
        <v>71</v>
      </c>
      <c r="E185" s="14" t="s">
        <v>939</v>
      </c>
      <c r="F185" s="14" t="s">
        <v>33</v>
      </c>
      <c r="G185" s="14" t="s">
        <v>2339</v>
      </c>
    </row>
    <row r="186" spans="1:7" ht="15" customHeight="1" x14ac:dyDescent="0.25">
      <c r="A186" s="76">
        <v>9360</v>
      </c>
      <c r="B186" s="17">
        <v>2007</v>
      </c>
      <c r="C186" s="15" t="s">
        <v>672</v>
      </c>
      <c r="D186" s="20" t="s">
        <v>71</v>
      </c>
      <c r="E186" s="20" t="s">
        <v>940</v>
      </c>
      <c r="F186" s="20" t="s">
        <v>33</v>
      </c>
      <c r="G186" s="20" t="s">
        <v>941</v>
      </c>
    </row>
    <row r="187" spans="1:7" ht="15" customHeight="1" x14ac:dyDescent="0.25">
      <c r="A187" s="79">
        <v>4263</v>
      </c>
      <c r="B187" s="3">
        <v>1993</v>
      </c>
      <c r="C187" s="1" t="s">
        <v>95</v>
      </c>
      <c r="D187" s="14" t="s">
        <v>71</v>
      </c>
      <c r="E187" s="28" t="s">
        <v>118</v>
      </c>
      <c r="F187" s="14" t="s">
        <v>33</v>
      </c>
      <c r="G187" s="14" t="s">
        <v>119</v>
      </c>
    </row>
    <row r="188" spans="1:7" ht="15" customHeight="1" x14ac:dyDescent="0.25">
      <c r="A188" s="75">
        <v>10239</v>
      </c>
      <c r="B188" s="3">
        <v>2019</v>
      </c>
      <c r="C188" s="1" t="s">
        <v>672</v>
      </c>
      <c r="D188" s="14" t="s">
        <v>71</v>
      </c>
      <c r="E188" s="14" t="s">
        <v>2065</v>
      </c>
      <c r="F188" s="24" t="s">
        <v>97</v>
      </c>
      <c r="G188" s="14" t="s">
        <v>942</v>
      </c>
    </row>
    <row r="189" spans="1:7" ht="15" customHeight="1" x14ac:dyDescent="0.25">
      <c r="A189" s="75">
        <v>9241</v>
      </c>
      <c r="B189" s="3">
        <v>2006</v>
      </c>
      <c r="C189" s="1" t="s">
        <v>672</v>
      </c>
      <c r="D189" s="14" t="s">
        <v>71</v>
      </c>
      <c r="E189" s="14" t="s">
        <v>943</v>
      </c>
      <c r="F189" s="31" t="s">
        <v>33</v>
      </c>
      <c r="G189" s="14" t="s">
        <v>2340</v>
      </c>
    </row>
    <row r="190" spans="1:7" ht="15" customHeight="1" x14ac:dyDescent="0.25">
      <c r="A190" s="75">
        <v>9248</v>
      </c>
      <c r="B190" s="3">
        <v>2006</v>
      </c>
      <c r="C190" s="1" t="s">
        <v>672</v>
      </c>
      <c r="D190" s="14" t="s">
        <v>71</v>
      </c>
      <c r="E190" s="14" t="s">
        <v>944</v>
      </c>
      <c r="F190" s="31" t="s">
        <v>33</v>
      </c>
      <c r="G190" s="14" t="s">
        <v>2341</v>
      </c>
    </row>
    <row r="191" spans="1:7" ht="15" customHeight="1" x14ac:dyDescent="0.25">
      <c r="A191" s="75">
        <v>9257</v>
      </c>
      <c r="B191" s="3">
        <v>2006</v>
      </c>
      <c r="C191" s="1" t="s">
        <v>672</v>
      </c>
      <c r="D191" s="14" t="s">
        <v>71</v>
      </c>
      <c r="E191" s="14" t="s">
        <v>945</v>
      </c>
      <c r="F191" s="24" t="s">
        <v>97</v>
      </c>
      <c r="G191" s="14" t="s">
        <v>946</v>
      </c>
    </row>
    <row r="192" spans="1:7" ht="15" customHeight="1" x14ac:dyDescent="0.25">
      <c r="A192" s="74">
        <v>4262</v>
      </c>
      <c r="B192" s="3">
        <v>1993</v>
      </c>
      <c r="C192" s="1" t="s">
        <v>672</v>
      </c>
      <c r="D192" s="14" t="s">
        <v>71</v>
      </c>
      <c r="E192" s="14" t="s">
        <v>962</v>
      </c>
      <c r="F192" s="14" t="s">
        <v>33</v>
      </c>
      <c r="G192" s="14" t="s">
        <v>963</v>
      </c>
    </row>
    <row r="193" spans="1:7" ht="15" customHeight="1" x14ac:dyDescent="0.25">
      <c r="A193" s="75">
        <v>9385</v>
      </c>
      <c r="B193" s="3">
        <v>2008</v>
      </c>
      <c r="C193" s="1" t="s">
        <v>672</v>
      </c>
      <c r="D193" s="14" t="s">
        <v>71</v>
      </c>
      <c r="E193" s="14" t="s">
        <v>968</v>
      </c>
      <c r="F193" s="24" t="s">
        <v>97</v>
      </c>
      <c r="G193" s="14" t="s">
        <v>969</v>
      </c>
    </row>
    <row r="194" spans="1:7" ht="15" customHeight="1" x14ac:dyDescent="0.25">
      <c r="A194" s="75">
        <v>9414</v>
      </c>
      <c r="B194" s="3">
        <v>2008</v>
      </c>
      <c r="C194" s="1" t="s">
        <v>672</v>
      </c>
      <c r="D194" s="14" t="s">
        <v>71</v>
      </c>
      <c r="E194" s="14" t="s">
        <v>970</v>
      </c>
      <c r="F194" s="14" t="s">
        <v>436</v>
      </c>
      <c r="G194" s="14" t="s">
        <v>971</v>
      </c>
    </row>
    <row r="195" spans="1:7" ht="15" customHeight="1" x14ac:dyDescent="0.25">
      <c r="A195" s="74">
        <v>10348</v>
      </c>
      <c r="B195" s="3">
        <v>2020</v>
      </c>
      <c r="C195" s="1" t="s">
        <v>1888</v>
      </c>
      <c r="D195" s="14" t="s">
        <v>71</v>
      </c>
      <c r="E195" s="14" t="s">
        <v>2087</v>
      </c>
      <c r="F195" s="14" t="s">
        <v>1636</v>
      </c>
      <c r="G195" s="14" t="s">
        <v>2211</v>
      </c>
    </row>
    <row r="196" spans="1:7" ht="15" customHeight="1" x14ac:dyDescent="0.25">
      <c r="A196" s="74">
        <v>8933</v>
      </c>
      <c r="B196" s="3">
        <v>2004</v>
      </c>
      <c r="C196" s="1" t="s">
        <v>672</v>
      </c>
      <c r="D196" s="14" t="s">
        <v>71</v>
      </c>
      <c r="E196" s="14" t="s">
        <v>1108</v>
      </c>
      <c r="F196" s="14" t="s">
        <v>449</v>
      </c>
      <c r="G196" s="14" t="s">
        <v>2350</v>
      </c>
    </row>
    <row r="197" spans="1:7" ht="15" customHeight="1" x14ac:dyDescent="0.25">
      <c r="A197" s="75">
        <v>10303</v>
      </c>
      <c r="B197" s="3">
        <v>2020</v>
      </c>
      <c r="C197" s="1" t="s">
        <v>1888</v>
      </c>
      <c r="D197" s="14" t="s">
        <v>71</v>
      </c>
      <c r="E197" s="14" t="s">
        <v>2091</v>
      </c>
      <c r="F197" s="14" t="s">
        <v>1913</v>
      </c>
      <c r="G197" s="14" t="s">
        <v>1914</v>
      </c>
    </row>
    <row r="198" spans="1:7" ht="15" customHeight="1" x14ac:dyDescent="0.25">
      <c r="A198" s="75">
        <v>8318</v>
      </c>
      <c r="B198" s="3">
        <v>2002</v>
      </c>
      <c r="C198" s="1" t="s">
        <v>672</v>
      </c>
      <c r="D198" s="14" t="s">
        <v>71</v>
      </c>
      <c r="E198" s="14" t="s">
        <v>1165</v>
      </c>
      <c r="F198" s="14" t="s">
        <v>33</v>
      </c>
      <c r="G198" s="14" t="s">
        <v>1166</v>
      </c>
    </row>
    <row r="199" spans="1:7" ht="15" customHeight="1" x14ac:dyDescent="0.25">
      <c r="A199" s="74">
        <v>8919</v>
      </c>
      <c r="B199" s="3">
        <v>2004</v>
      </c>
      <c r="C199" s="1" t="s">
        <v>672</v>
      </c>
      <c r="D199" s="14" t="s">
        <v>71</v>
      </c>
      <c r="E199" s="14" t="s">
        <v>1205</v>
      </c>
      <c r="F199" s="14" t="s">
        <v>156</v>
      </c>
      <c r="G199" s="14" t="s">
        <v>1206</v>
      </c>
    </row>
    <row r="200" spans="1:7" ht="15" customHeight="1" x14ac:dyDescent="0.25">
      <c r="A200" s="74">
        <v>5612</v>
      </c>
      <c r="B200" s="3">
        <v>1996</v>
      </c>
      <c r="C200" s="1" t="s">
        <v>95</v>
      </c>
      <c r="D200" s="14" t="s">
        <v>71</v>
      </c>
      <c r="E200" s="14" t="s">
        <v>153</v>
      </c>
      <c r="F200" s="14" t="s">
        <v>33</v>
      </c>
      <c r="G200" s="14" t="s">
        <v>154</v>
      </c>
    </row>
    <row r="201" spans="1:7" ht="15" customHeight="1" x14ac:dyDescent="0.25">
      <c r="A201" s="74">
        <v>7297</v>
      </c>
      <c r="B201" s="3">
        <v>2000</v>
      </c>
      <c r="C201" s="1" t="s">
        <v>672</v>
      </c>
      <c r="D201" s="14" t="s">
        <v>71</v>
      </c>
      <c r="E201" s="14" t="s">
        <v>1216</v>
      </c>
      <c r="F201" s="14" t="s">
        <v>823</v>
      </c>
      <c r="G201" s="14" t="str">
        <f>UPPER("L. interrogans pomona, L. interrogans sejroe woﬀ, L. interrogans sejroe hardio, L. interrogans icterohaemorrhagiae, L. interrogans canicola, L. interrogans gripptyphosa")</f>
        <v>L. INTERROGANS POMONA, L. INTERROGANS SEJROE WOﬀ, L. INTERROGANS SEJROE HARDIO, L. INTERROGANS ICTEROHAEMORRHAGIAE, L. INTERROGANS CANICOLA, L. INTERROGANS GRIPPTYPHOSA</v>
      </c>
    </row>
    <row r="202" spans="1:7" ht="15" customHeight="1" x14ac:dyDescent="0.25">
      <c r="A202" s="74">
        <v>10325</v>
      </c>
      <c r="B202" s="3">
        <v>2020</v>
      </c>
      <c r="C202" s="1" t="s">
        <v>672</v>
      </c>
      <c r="D202" s="14" t="s">
        <v>71</v>
      </c>
      <c r="E202" s="14" t="s">
        <v>1402</v>
      </c>
      <c r="F202" s="14" t="s">
        <v>1403</v>
      </c>
      <c r="G202" s="14" t="s">
        <v>1404</v>
      </c>
    </row>
    <row r="203" spans="1:7" ht="15" customHeight="1" x14ac:dyDescent="0.25">
      <c r="A203" s="75">
        <v>9003</v>
      </c>
      <c r="B203" s="3">
        <v>2004</v>
      </c>
      <c r="C203" s="1" t="s">
        <v>672</v>
      </c>
      <c r="D203" s="14" t="s">
        <v>71</v>
      </c>
      <c r="E203" s="14" t="s">
        <v>1441</v>
      </c>
      <c r="F203" s="24" t="s">
        <v>97</v>
      </c>
      <c r="G203" s="14" t="s">
        <v>113</v>
      </c>
    </row>
    <row r="204" spans="1:7" ht="15" customHeight="1" x14ac:dyDescent="0.25">
      <c r="A204" s="74">
        <v>9532</v>
      </c>
      <c r="B204" s="3">
        <v>2009</v>
      </c>
      <c r="C204" s="1" t="s">
        <v>672</v>
      </c>
      <c r="D204" s="14" t="s">
        <v>71</v>
      </c>
      <c r="E204" s="14" t="s">
        <v>1522</v>
      </c>
      <c r="F204" s="14" t="s">
        <v>33</v>
      </c>
      <c r="G204" s="14" t="s">
        <v>1523</v>
      </c>
    </row>
    <row r="205" spans="1:7" ht="15" customHeight="1" x14ac:dyDescent="0.25">
      <c r="A205" s="73">
        <v>10423</v>
      </c>
      <c r="B205" s="4">
        <v>2021</v>
      </c>
      <c r="C205" s="54" t="s">
        <v>672</v>
      </c>
      <c r="D205" s="47" t="s">
        <v>71</v>
      </c>
      <c r="E205" s="47" t="s">
        <v>1606</v>
      </c>
      <c r="F205" s="24" t="s">
        <v>97</v>
      </c>
      <c r="G205" s="47" t="s">
        <v>1607</v>
      </c>
    </row>
    <row r="206" spans="1:7" ht="15" customHeight="1" x14ac:dyDescent="0.25">
      <c r="A206" s="71">
        <v>10405</v>
      </c>
      <c r="B206" s="17">
        <v>2021</v>
      </c>
      <c r="C206" s="1" t="s">
        <v>672</v>
      </c>
      <c r="D206" s="20" t="s">
        <v>71</v>
      </c>
      <c r="E206" s="45" t="s">
        <v>2076</v>
      </c>
      <c r="F206" s="26" t="s">
        <v>97</v>
      </c>
      <c r="G206" s="64" t="s">
        <v>1638</v>
      </c>
    </row>
    <row r="207" spans="1:7" ht="15" customHeight="1" x14ac:dyDescent="0.25">
      <c r="A207" s="74">
        <v>10201</v>
      </c>
      <c r="B207" s="3">
        <v>2016</v>
      </c>
      <c r="C207" s="7" t="s">
        <v>0</v>
      </c>
      <c r="D207" s="22" t="s">
        <v>71</v>
      </c>
      <c r="E207" s="22" t="s">
        <v>72</v>
      </c>
      <c r="F207" s="22" t="s">
        <v>26</v>
      </c>
      <c r="G207" s="22" t="s">
        <v>73</v>
      </c>
    </row>
    <row r="208" spans="1:7" ht="15" customHeight="1" x14ac:dyDescent="0.25">
      <c r="A208" s="73">
        <v>10422</v>
      </c>
      <c r="B208" s="4">
        <v>2021</v>
      </c>
      <c r="C208" s="54" t="s">
        <v>672</v>
      </c>
      <c r="D208" s="47" t="s">
        <v>71</v>
      </c>
      <c r="E208" s="47" t="s">
        <v>1736</v>
      </c>
      <c r="F208" s="14" t="s">
        <v>283</v>
      </c>
      <c r="G208" s="47" t="s">
        <v>1737</v>
      </c>
    </row>
    <row r="209" spans="1:7" ht="15" customHeight="1" x14ac:dyDescent="0.25">
      <c r="A209" s="74">
        <v>10171</v>
      </c>
      <c r="B209" s="3">
        <v>2015</v>
      </c>
      <c r="C209" s="1" t="s">
        <v>672</v>
      </c>
      <c r="D209" s="14" t="s">
        <v>71</v>
      </c>
      <c r="E209" s="14" t="s">
        <v>1812</v>
      </c>
      <c r="F209" s="24" t="s">
        <v>97</v>
      </c>
      <c r="G209" s="14" t="s">
        <v>1813</v>
      </c>
    </row>
    <row r="210" spans="1:7" ht="15" customHeight="1" x14ac:dyDescent="0.25">
      <c r="A210" s="74">
        <v>9543</v>
      </c>
      <c r="B210" s="3">
        <v>2010</v>
      </c>
      <c r="C210" s="1" t="s">
        <v>672</v>
      </c>
      <c r="D210" s="14" t="s">
        <v>71</v>
      </c>
      <c r="E210" s="14" t="s">
        <v>1833</v>
      </c>
      <c r="F210" s="14" t="s">
        <v>283</v>
      </c>
      <c r="G210" s="14" t="s">
        <v>1834</v>
      </c>
    </row>
    <row r="211" spans="1:7" ht="15" customHeight="1" x14ac:dyDescent="0.25">
      <c r="A211" s="75">
        <v>10236</v>
      </c>
      <c r="B211" s="3">
        <v>2019</v>
      </c>
      <c r="C211" s="1" t="s">
        <v>1888</v>
      </c>
      <c r="D211" s="14" t="s">
        <v>71</v>
      </c>
      <c r="E211" s="14" t="s">
        <v>2112</v>
      </c>
      <c r="F211" s="14" t="s">
        <v>283</v>
      </c>
      <c r="G211" s="14" t="s">
        <v>1971</v>
      </c>
    </row>
    <row r="212" spans="1:7" ht="15" customHeight="1" x14ac:dyDescent="0.25">
      <c r="A212" s="76">
        <v>1</v>
      </c>
      <c r="B212" s="17">
        <v>2016</v>
      </c>
      <c r="C212" s="15" t="s">
        <v>672</v>
      </c>
      <c r="D212" s="20" t="s">
        <v>71</v>
      </c>
      <c r="E212" s="20" t="s">
        <v>1837</v>
      </c>
      <c r="F212" s="39" t="s">
        <v>1838</v>
      </c>
      <c r="G212" s="20" t="s">
        <v>1839</v>
      </c>
    </row>
    <row r="213" spans="1:7" ht="15" customHeight="1" x14ac:dyDescent="0.25">
      <c r="A213" s="74">
        <v>10203</v>
      </c>
      <c r="B213" s="3">
        <v>2016</v>
      </c>
      <c r="C213" s="1" t="s">
        <v>672</v>
      </c>
      <c r="D213" s="22" t="s">
        <v>71</v>
      </c>
      <c r="E213" s="22" t="s">
        <v>1840</v>
      </c>
      <c r="F213" s="14" t="s">
        <v>283</v>
      </c>
      <c r="G213" s="22" t="s">
        <v>1841</v>
      </c>
    </row>
    <row r="214" spans="1:7" ht="15" customHeight="1" x14ac:dyDescent="0.25">
      <c r="A214" s="74">
        <v>9807</v>
      </c>
      <c r="B214" s="3">
        <v>2014</v>
      </c>
      <c r="C214" s="1" t="s">
        <v>672</v>
      </c>
      <c r="D214" s="14" t="s">
        <v>71</v>
      </c>
      <c r="E214" s="14" t="s">
        <v>1842</v>
      </c>
      <c r="F214" s="14" t="s">
        <v>283</v>
      </c>
      <c r="G214" s="14" t="s">
        <v>1843</v>
      </c>
    </row>
    <row r="215" spans="1:7" ht="15" customHeight="1" x14ac:dyDescent="0.25">
      <c r="A215" s="74">
        <v>9576</v>
      </c>
      <c r="B215" s="3">
        <v>2010</v>
      </c>
      <c r="C215" s="1" t="s">
        <v>672</v>
      </c>
      <c r="D215" s="14" t="s">
        <v>71</v>
      </c>
      <c r="E215" s="14" t="s">
        <v>1847</v>
      </c>
      <c r="F215" s="31" t="s">
        <v>1708</v>
      </c>
      <c r="G215" s="14" t="s">
        <v>1848</v>
      </c>
    </row>
    <row r="216" spans="1:7" ht="15" customHeight="1" x14ac:dyDescent="0.25">
      <c r="A216" s="73">
        <v>10430</v>
      </c>
      <c r="B216" s="4">
        <v>2021</v>
      </c>
      <c r="C216" s="54" t="s">
        <v>672</v>
      </c>
      <c r="D216" s="47" t="s">
        <v>71</v>
      </c>
      <c r="E216" s="47" t="s">
        <v>1849</v>
      </c>
      <c r="F216" s="47" t="str">
        <f>UPPER("Ovos embrionados de frango, pintos de 1 dia de idade. ")</f>
        <v xml:space="preserve">OVOS EMBRIONADOS DE FRANGO, PINTOS DE 1 DIA DE IDADE. </v>
      </c>
      <c r="G216" s="47" t="s">
        <v>1529</v>
      </c>
    </row>
    <row r="217" spans="1:7" ht="15" customHeight="1" x14ac:dyDescent="0.25">
      <c r="A217" s="75">
        <v>10234</v>
      </c>
      <c r="B217" s="3">
        <v>2019</v>
      </c>
      <c r="C217" s="1" t="s">
        <v>672</v>
      </c>
      <c r="D217" s="14" t="s">
        <v>71</v>
      </c>
      <c r="E217" s="14" t="s">
        <v>2079</v>
      </c>
      <c r="F217" s="14" t="s">
        <v>283</v>
      </c>
      <c r="G217" s="14" t="s">
        <v>1850</v>
      </c>
    </row>
    <row r="218" spans="1:7" ht="15" customHeight="1" x14ac:dyDescent="0.25">
      <c r="A218" s="69">
        <v>10438</v>
      </c>
      <c r="B218" s="44">
        <v>2021</v>
      </c>
      <c r="C218" s="56" t="s">
        <v>225</v>
      </c>
      <c r="D218" s="49" t="s">
        <v>2214</v>
      </c>
      <c r="E218" s="49" t="s">
        <v>2222</v>
      </c>
      <c r="F218" s="49" t="s">
        <v>381</v>
      </c>
      <c r="G218" s="65" t="s">
        <v>2215</v>
      </c>
    </row>
    <row r="219" spans="1:7" ht="15" customHeight="1" x14ac:dyDescent="0.25">
      <c r="A219" s="69">
        <v>10442</v>
      </c>
      <c r="B219" s="44">
        <v>2021</v>
      </c>
      <c r="C219" s="56" t="s">
        <v>225</v>
      </c>
      <c r="D219" s="49" t="s">
        <v>2214</v>
      </c>
      <c r="E219" s="49" t="s">
        <v>2222</v>
      </c>
      <c r="F219" s="49" t="s">
        <v>381</v>
      </c>
      <c r="G219" s="49" t="s">
        <v>2221</v>
      </c>
    </row>
    <row r="220" spans="1:7" ht="15" customHeight="1" x14ac:dyDescent="0.25">
      <c r="A220" s="71">
        <v>7296</v>
      </c>
      <c r="B220" s="17">
        <v>2000</v>
      </c>
      <c r="C220" s="15" t="s">
        <v>672</v>
      </c>
      <c r="D220" s="20" t="s">
        <v>1757</v>
      </c>
      <c r="E220" s="20" t="s">
        <v>1758</v>
      </c>
      <c r="F220" s="26" t="s">
        <v>97</v>
      </c>
      <c r="G220" s="20" t="s">
        <v>178</v>
      </c>
    </row>
    <row r="221" spans="1:7" ht="15" customHeight="1" x14ac:dyDescent="0.25">
      <c r="A221" s="76">
        <v>9119</v>
      </c>
      <c r="B221" s="17">
        <v>2005</v>
      </c>
      <c r="C221" s="15" t="s">
        <v>0</v>
      </c>
      <c r="D221" s="20" t="s">
        <v>9</v>
      </c>
      <c r="E221" s="20" t="s">
        <v>10</v>
      </c>
      <c r="F221" s="20" t="s">
        <v>11</v>
      </c>
      <c r="G221" s="20" t="s">
        <v>12</v>
      </c>
    </row>
    <row r="222" spans="1:7" ht="15" customHeight="1" x14ac:dyDescent="0.25">
      <c r="A222" s="76">
        <v>9406</v>
      </c>
      <c r="B222" s="17">
        <v>2008</v>
      </c>
      <c r="C222" s="15" t="s">
        <v>209</v>
      </c>
      <c r="D222" s="20" t="s">
        <v>9</v>
      </c>
      <c r="E222" s="20" t="s">
        <v>212</v>
      </c>
      <c r="F222" s="20" t="s">
        <v>213</v>
      </c>
      <c r="G222" s="20"/>
    </row>
    <row r="223" spans="1:7" ht="15" customHeight="1" x14ac:dyDescent="0.25">
      <c r="A223" s="71">
        <v>4439</v>
      </c>
      <c r="B223" s="17">
        <v>1993</v>
      </c>
      <c r="C223" s="15" t="s">
        <v>672</v>
      </c>
      <c r="D223" s="20" t="s">
        <v>120</v>
      </c>
      <c r="E223" s="20" t="s">
        <v>964</v>
      </c>
      <c r="F223" s="20" t="s">
        <v>33</v>
      </c>
      <c r="G223" s="20" t="s">
        <v>965</v>
      </c>
    </row>
    <row r="224" spans="1:7" ht="15" customHeight="1" x14ac:dyDescent="0.25">
      <c r="A224" s="74">
        <v>4155</v>
      </c>
      <c r="B224" s="3">
        <v>1992</v>
      </c>
      <c r="C224" s="1" t="s">
        <v>95</v>
      </c>
      <c r="D224" s="14" t="s">
        <v>120</v>
      </c>
      <c r="E224" s="14" t="s">
        <v>121</v>
      </c>
      <c r="F224" s="24" t="s">
        <v>97</v>
      </c>
      <c r="G224" s="36" t="s">
        <v>122</v>
      </c>
    </row>
    <row r="225" spans="1:7" ht="15" customHeight="1" x14ac:dyDescent="0.25">
      <c r="A225" s="74">
        <v>4027</v>
      </c>
      <c r="B225" s="3">
        <v>1992</v>
      </c>
      <c r="C225" s="1" t="s">
        <v>95</v>
      </c>
      <c r="D225" s="14" t="s">
        <v>120</v>
      </c>
      <c r="E225" s="14" t="s">
        <v>123</v>
      </c>
      <c r="F225" s="24" t="s">
        <v>97</v>
      </c>
      <c r="G225" s="14" t="s">
        <v>124</v>
      </c>
    </row>
    <row r="226" spans="1:7" ht="15" customHeight="1" x14ac:dyDescent="0.25">
      <c r="A226" s="74">
        <v>4154</v>
      </c>
      <c r="B226" s="3">
        <v>1992</v>
      </c>
      <c r="C226" s="1" t="s">
        <v>95</v>
      </c>
      <c r="D226" s="14" t="s">
        <v>120</v>
      </c>
      <c r="E226" s="14" t="s">
        <v>125</v>
      </c>
      <c r="F226" s="14" t="s">
        <v>33</v>
      </c>
      <c r="G226" s="14" t="s">
        <v>126</v>
      </c>
    </row>
    <row r="227" spans="1:7" ht="15" customHeight="1" x14ac:dyDescent="0.25">
      <c r="A227" s="71">
        <v>4152</v>
      </c>
      <c r="B227" s="17">
        <v>1992</v>
      </c>
      <c r="C227" s="15" t="s">
        <v>95</v>
      </c>
      <c r="D227" s="20" t="s">
        <v>120</v>
      </c>
      <c r="E227" s="20" t="s">
        <v>127</v>
      </c>
      <c r="F227" s="20" t="s">
        <v>33</v>
      </c>
      <c r="G227" s="20" t="s">
        <v>126</v>
      </c>
    </row>
    <row r="228" spans="1:7" ht="15" customHeight="1" x14ac:dyDescent="0.25">
      <c r="A228" s="71">
        <v>8723</v>
      </c>
      <c r="B228" s="17">
        <v>2003</v>
      </c>
      <c r="C228" s="15" t="s">
        <v>95</v>
      </c>
      <c r="D228" s="20" t="s">
        <v>120</v>
      </c>
      <c r="E228" s="20" t="s">
        <v>128</v>
      </c>
      <c r="F228" s="26" t="s">
        <v>97</v>
      </c>
      <c r="G228" s="20" t="s">
        <v>129</v>
      </c>
    </row>
    <row r="229" spans="1:7" ht="15" customHeight="1" x14ac:dyDescent="0.25">
      <c r="A229" s="76">
        <v>8047</v>
      </c>
      <c r="B229" s="17">
        <v>2001</v>
      </c>
      <c r="C229" s="15" t="s">
        <v>672</v>
      </c>
      <c r="D229" s="20" t="s">
        <v>1235</v>
      </c>
      <c r="E229" s="20" t="s">
        <v>1236</v>
      </c>
      <c r="F229" s="20" t="s">
        <v>33</v>
      </c>
      <c r="G229" s="20" t="s">
        <v>1529</v>
      </c>
    </row>
    <row r="230" spans="1:7" ht="15" customHeight="1" x14ac:dyDescent="0.25">
      <c r="A230" s="71">
        <v>4954</v>
      </c>
      <c r="B230" s="17">
        <v>1994</v>
      </c>
      <c r="C230" s="15" t="s">
        <v>672</v>
      </c>
      <c r="D230" s="20" t="s">
        <v>1235</v>
      </c>
      <c r="E230" s="20" t="s">
        <v>1247</v>
      </c>
      <c r="F230" s="20" t="s">
        <v>171</v>
      </c>
      <c r="G230" s="20" t="s">
        <v>1248</v>
      </c>
    </row>
    <row r="231" spans="1:7" ht="15" customHeight="1" x14ac:dyDescent="0.25">
      <c r="A231" s="71">
        <v>3953</v>
      </c>
      <c r="B231" s="17">
        <v>1992</v>
      </c>
      <c r="C231" s="15" t="s">
        <v>672</v>
      </c>
      <c r="D231" s="20" t="s">
        <v>1235</v>
      </c>
      <c r="E231" s="20" t="s">
        <v>1280</v>
      </c>
      <c r="F231" s="20" t="s">
        <v>33</v>
      </c>
      <c r="G231" s="20" t="s">
        <v>1281</v>
      </c>
    </row>
    <row r="232" spans="1:7" ht="15" customHeight="1" x14ac:dyDescent="0.25">
      <c r="A232" s="71">
        <v>8076</v>
      </c>
      <c r="B232" s="17">
        <v>2002</v>
      </c>
      <c r="C232" s="15" t="s">
        <v>672</v>
      </c>
      <c r="D232" s="20" t="s">
        <v>1235</v>
      </c>
      <c r="E232" s="20" t="s">
        <v>1572</v>
      </c>
      <c r="F232" s="14" t="s">
        <v>255</v>
      </c>
      <c r="G232" s="20" t="s">
        <v>2415</v>
      </c>
    </row>
    <row r="233" spans="1:7" ht="15" customHeight="1" x14ac:dyDescent="0.25">
      <c r="A233" s="76">
        <v>8288</v>
      </c>
      <c r="B233" s="17">
        <v>2002</v>
      </c>
      <c r="C233" s="15" t="s">
        <v>672</v>
      </c>
      <c r="D233" s="20" t="s">
        <v>1004</v>
      </c>
      <c r="E233" s="20" t="s">
        <v>1005</v>
      </c>
      <c r="F233" s="20" t="s">
        <v>23</v>
      </c>
      <c r="G233" s="20" t="s">
        <v>1006</v>
      </c>
    </row>
    <row r="234" spans="1:7" ht="15" customHeight="1" x14ac:dyDescent="0.25">
      <c r="A234" s="69">
        <v>10448</v>
      </c>
      <c r="B234" s="44">
        <v>2021</v>
      </c>
      <c r="C234" s="56" t="s">
        <v>225</v>
      </c>
      <c r="D234" s="49" t="s">
        <v>226</v>
      </c>
      <c r="E234" s="49" t="s">
        <v>2234</v>
      </c>
      <c r="F234" s="48" t="s">
        <v>156</v>
      </c>
      <c r="G234" s="49" t="s">
        <v>2233</v>
      </c>
    </row>
    <row r="235" spans="1:7" ht="15" customHeight="1" x14ac:dyDescent="0.25">
      <c r="A235" s="70">
        <v>10410</v>
      </c>
      <c r="B235" s="16">
        <v>2021</v>
      </c>
      <c r="C235" s="1" t="s">
        <v>225</v>
      </c>
      <c r="D235" s="48" t="s">
        <v>226</v>
      </c>
      <c r="E235" s="48" t="s">
        <v>227</v>
      </c>
      <c r="F235" s="48" t="s">
        <v>156</v>
      </c>
      <c r="G235" s="48" t="str">
        <f>UPPER(" Anticorpo anti-CCV, Anticorpo de cabra anti- IgG de rato")</f>
        <v xml:space="preserve"> ANTICORPO ANTI-CCV, ANTICORPO DE CABRA ANTI- IGG DE RATO</v>
      </c>
    </row>
    <row r="236" spans="1:7" ht="15" customHeight="1" x14ac:dyDescent="0.25">
      <c r="A236" s="70">
        <v>10411</v>
      </c>
      <c r="B236" s="16">
        <v>2021</v>
      </c>
      <c r="C236" s="1" t="s">
        <v>225</v>
      </c>
      <c r="D236" s="48" t="s">
        <v>226</v>
      </c>
      <c r="E236" s="48" t="s">
        <v>228</v>
      </c>
      <c r="F236" s="48" t="s">
        <v>156</v>
      </c>
      <c r="G236" s="48" t="str">
        <f>UPPER("Antígeno CDV ")</f>
        <v xml:space="preserve">ANTÍGENO CDV </v>
      </c>
    </row>
    <row r="237" spans="1:7" ht="15" customHeight="1" x14ac:dyDescent="0.25">
      <c r="A237" s="71">
        <v>10400</v>
      </c>
      <c r="B237" s="17">
        <v>2021</v>
      </c>
      <c r="C237" s="1" t="s">
        <v>225</v>
      </c>
      <c r="D237" s="20" t="s">
        <v>226</v>
      </c>
      <c r="E237" s="20" t="s">
        <v>1993</v>
      </c>
      <c r="F237" s="48" t="s">
        <v>156</v>
      </c>
      <c r="G237" s="20" t="s">
        <v>229</v>
      </c>
    </row>
    <row r="238" spans="1:7" ht="15" customHeight="1" x14ac:dyDescent="0.25">
      <c r="A238" s="72">
        <v>10420</v>
      </c>
      <c r="B238" s="4">
        <v>2021</v>
      </c>
      <c r="C238" s="1" t="s">
        <v>225</v>
      </c>
      <c r="D238" s="47" t="s">
        <v>226</v>
      </c>
      <c r="E238" s="47" t="s">
        <v>230</v>
      </c>
      <c r="F238" s="48" t="s">
        <v>156</v>
      </c>
      <c r="G238" s="47" t="s">
        <v>231</v>
      </c>
    </row>
    <row r="239" spans="1:7" ht="15" customHeight="1" x14ac:dyDescent="0.25">
      <c r="A239" s="73">
        <v>10432</v>
      </c>
      <c r="B239" s="4">
        <v>2021</v>
      </c>
      <c r="C239" s="1" t="s">
        <v>225</v>
      </c>
      <c r="D239" s="47" t="s">
        <v>226</v>
      </c>
      <c r="E239" s="47" t="s">
        <v>232</v>
      </c>
      <c r="F239" s="48" t="s">
        <v>156</v>
      </c>
      <c r="G239" s="47" t="str">
        <f>UPPER("Anticorpo de rato Anti-CHW")</f>
        <v>ANTICORPO DE RATO ANTI-CHW</v>
      </c>
    </row>
    <row r="240" spans="1:7" ht="15" customHeight="1" x14ac:dyDescent="0.25">
      <c r="A240" s="71">
        <v>10408</v>
      </c>
      <c r="B240" s="17">
        <v>2021</v>
      </c>
      <c r="C240" s="15" t="s">
        <v>225</v>
      </c>
      <c r="D240" s="20" t="s">
        <v>226</v>
      </c>
      <c r="E240" s="20" t="s">
        <v>1994</v>
      </c>
      <c r="F240" s="48" t="s">
        <v>156</v>
      </c>
      <c r="G240" s="20" t="s">
        <v>2299</v>
      </c>
    </row>
    <row r="241" spans="1:7" ht="15" customHeight="1" x14ac:dyDescent="0.25">
      <c r="A241" s="69">
        <v>10446</v>
      </c>
      <c r="B241" s="44">
        <v>2021</v>
      </c>
      <c r="C241" s="56" t="s">
        <v>225</v>
      </c>
      <c r="D241" s="49" t="s">
        <v>226</v>
      </c>
      <c r="E241" s="49" t="s">
        <v>2230</v>
      </c>
      <c r="F241" s="49" t="s">
        <v>255</v>
      </c>
      <c r="G241" s="49" t="s">
        <v>2300</v>
      </c>
    </row>
    <row r="242" spans="1:7" ht="15" customHeight="1" x14ac:dyDescent="0.25">
      <c r="A242" s="73">
        <v>10421</v>
      </c>
      <c r="B242" s="4">
        <v>2021</v>
      </c>
      <c r="C242" s="1" t="s">
        <v>225</v>
      </c>
      <c r="D242" s="47" t="s">
        <v>226</v>
      </c>
      <c r="E242" s="47" t="s">
        <v>233</v>
      </c>
      <c r="F242" s="49" t="s">
        <v>255</v>
      </c>
      <c r="G242" s="47" t="s">
        <v>234</v>
      </c>
    </row>
    <row r="243" spans="1:7" ht="15" customHeight="1" x14ac:dyDescent="0.25">
      <c r="A243" s="73">
        <v>10401</v>
      </c>
      <c r="B243" s="4">
        <v>2021</v>
      </c>
      <c r="C243" s="1" t="s">
        <v>225</v>
      </c>
      <c r="D243" s="47" t="s">
        <v>226</v>
      </c>
      <c r="E243" s="47" t="s">
        <v>235</v>
      </c>
      <c r="F243" s="49" t="s">
        <v>255</v>
      </c>
      <c r="G243" s="47" t="str">
        <f>UPPER("FIV Antígeno, FeLV Anticorpo")</f>
        <v>FIV ANTÍGENO, FELV ANTICORPO</v>
      </c>
    </row>
    <row r="244" spans="1:7" ht="15" customHeight="1" x14ac:dyDescent="0.25">
      <c r="A244" s="73">
        <v>10429</v>
      </c>
      <c r="B244" s="4">
        <v>2021</v>
      </c>
      <c r="C244" s="1" t="s">
        <v>225</v>
      </c>
      <c r="D244" s="47" t="s">
        <v>226</v>
      </c>
      <c r="E244" s="47" t="s">
        <v>236</v>
      </c>
      <c r="F244" s="14" t="s">
        <v>237</v>
      </c>
      <c r="G244" s="47" t="s">
        <v>238</v>
      </c>
    </row>
    <row r="245" spans="1:7" ht="15" customHeight="1" x14ac:dyDescent="0.25">
      <c r="A245" s="73">
        <v>10425</v>
      </c>
      <c r="B245" s="4">
        <v>2021</v>
      </c>
      <c r="C245" s="1" t="s">
        <v>225</v>
      </c>
      <c r="D245" s="47" t="s">
        <v>226</v>
      </c>
      <c r="E245" s="47" t="s">
        <v>239</v>
      </c>
      <c r="F245" s="47" t="s">
        <v>156</v>
      </c>
      <c r="G245" s="47" t="s">
        <v>240</v>
      </c>
    </row>
    <row r="246" spans="1:7" ht="15" customHeight="1" x14ac:dyDescent="0.25">
      <c r="A246" s="69">
        <v>10447</v>
      </c>
      <c r="B246" s="44">
        <v>2021</v>
      </c>
      <c r="C246" s="56" t="s">
        <v>225</v>
      </c>
      <c r="D246" s="49" t="s">
        <v>226</v>
      </c>
      <c r="E246" s="49" t="s">
        <v>2232</v>
      </c>
      <c r="F246" s="49" t="s">
        <v>255</v>
      </c>
      <c r="G246" s="49" t="s">
        <v>2231</v>
      </c>
    </row>
    <row r="247" spans="1:7" ht="15" customHeight="1" x14ac:dyDescent="0.25">
      <c r="A247" s="69">
        <v>10440</v>
      </c>
      <c r="B247" s="44">
        <v>2021</v>
      </c>
      <c r="C247" s="56" t="s">
        <v>225</v>
      </c>
      <c r="D247" s="49" t="s">
        <v>226</v>
      </c>
      <c r="E247" s="49" t="s">
        <v>2218</v>
      </c>
      <c r="F247" s="49" t="s">
        <v>156</v>
      </c>
      <c r="G247" s="49" t="s">
        <v>2219</v>
      </c>
    </row>
    <row r="248" spans="1:7" ht="15" customHeight="1" x14ac:dyDescent="0.25">
      <c r="A248" s="70">
        <v>10402</v>
      </c>
      <c r="B248" s="16">
        <v>2021</v>
      </c>
      <c r="C248" s="1" t="s">
        <v>225</v>
      </c>
      <c r="D248" s="48" t="s">
        <v>226</v>
      </c>
      <c r="E248" s="48" t="s">
        <v>241</v>
      </c>
      <c r="F248" s="49" t="s">
        <v>156</v>
      </c>
      <c r="G248" s="48" t="str">
        <f>UPPER("Anticorpo anti-CPV, Anticorpo de cão Anti-CPV, Anticorpo de cabra anti- IgG de rato")</f>
        <v>ANTICORPO ANTI-CPV, ANTICORPO DE CÃO ANTI-CPV, ANTICORPO DE CABRA ANTI- IGG DE RATO</v>
      </c>
    </row>
    <row r="249" spans="1:7" ht="15" customHeight="1" x14ac:dyDescent="0.25">
      <c r="A249" s="74">
        <v>9600</v>
      </c>
      <c r="B249" s="3">
        <v>2011</v>
      </c>
      <c r="C249" s="1" t="s">
        <v>225</v>
      </c>
      <c r="D249" s="14" t="s">
        <v>547</v>
      </c>
      <c r="E249" s="14" t="s">
        <v>548</v>
      </c>
      <c r="F249" s="24" t="s">
        <v>97</v>
      </c>
      <c r="G249" s="14" t="s">
        <v>549</v>
      </c>
    </row>
    <row r="250" spans="1:7" ht="15" customHeight="1" x14ac:dyDescent="0.25">
      <c r="A250" s="74">
        <v>9602</v>
      </c>
      <c r="B250" s="3">
        <v>2011</v>
      </c>
      <c r="C250" s="1" t="s">
        <v>225</v>
      </c>
      <c r="D250" s="14" t="s">
        <v>547</v>
      </c>
      <c r="E250" s="14" t="s">
        <v>553</v>
      </c>
      <c r="F250" s="24" t="s">
        <v>97</v>
      </c>
      <c r="G250" s="14" t="s">
        <v>2179</v>
      </c>
    </row>
    <row r="251" spans="1:7" ht="15" customHeight="1" x14ac:dyDescent="0.25">
      <c r="A251" s="74">
        <v>10369</v>
      </c>
      <c r="B251" s="3">
        <v>2020</v>
      </c>
      <c r="C251" s="1" t="s">
        <v>1888</v>
      </c>
      <c r="D251" s="14" t="s">
        <v>1273</v>
      </c>
      <c r="E251" s="14" t="s">
        <v>1901</v>
      </c>
      <c r="F251" s="24" t="s">
        <v>97</v>
      </c>
      <c r="G251" s="66" t="s">
        <v>1902</v>
      </c>
    </row>
    <row r="252" spans="1:7" ht="15" customHeight="1" x14ac:dyDescent="0.25">
      <c r="A252" s="69">
        <v>10439</v>
      </c>
      <c r="B252" s="44">
        <v>2021</v>
      </c>
      <c r="C252" s="56" t="s">
        <v>672</v>
      </c>
      <c r="D252" s="49" t="s">
        <v>1273</v>
      </c>
      <c r="E252" s="49" t="s">
        <v>2216</v>
      </c>
      <c r="F252" s="49" t="s">
        <v>97</v>
      </c>
      <c r="G252" s="49" t="s">
        <v>2217</v>
      </c>
    </row>
    <row r="253" spans="1:7" ht="15" customHeight="1" x14ac:dyDescent="0.25">
      <c r="A253" s="70">
        <v>10409</v>
      </c>
      <c r="B253" s="16">
        <v>2021</v>
      </c>
      <c r="C253" s="54" t="s">
        <v>672</v>
      </c>
      <c r="D253" s="48" t="s">
        <v>1273</v>
      </c>
      <c r="E253" s="48" t="s">
        <v>1274</v>
      </c>
      <c r="F253" s="26" t="s">
        <v>97</v>
      </c>
      <c r="G253" s="48" t="str">
        <f>UPPER("M. hyopneumoniae antígeno/Quil-A complexo")</f>
        <v>M. HYOPNEUMONIAE ANTÍGENO/QUIL-A COMPLEXO</v>
      </c>
    </row>
    <row r="254" spans="1:7" ht="15" customHeight="1" x14ac:dyDescent="0.25">
      <c r="A254" s="75">
        <v>10305</v>
      </c>
      <c r="B254" s="3">
        <v>2020</v>
      </c>
      <c r="C254" s="1" t="s">
        <v>225</v>
      </c>
      <c r="D254" s="14" t="s">
        <v>264</v>
      </c>
      <c r="E254" s="14" t="s">
        <v>1996</v>
      </c>
      <c r="F254" s="14" t="s">
        <v>156</v>
      </c>
      <c r="G254" s="14" t="s">
        <v>2116</v>
      </c>
    </row>
    <row r="255" spans="1:7" ht="15" customHeight="1" x14ac:dyDescent="0.25">
      <c r="A255" s="74">
        <v>10376</v>
      </c>
      <c r="B255" s="3">
        <v>2020</v>
      </c>
      <c r="C255" s="1" t="s">
        <v>225</v>
      </c>
      <c r="D255" s="14" t="s">
        <v>264</v>
      </c>
      <c r="E255" s="14" t="s">
        <v>2001</v>
      </c>
      <c r="F255" s="14" t="s">
        <v>156</v>
      </c>
      <c r="G255" s="14" t="s">
        <v>286</v>
      </c>
    </row>
    <row r="256" spans="1:7" ht="15" customHeight="1" x14ac:dyDescent="0.25">
      <c r="A256" s="75">
        <v>10319</v>
      </c>
      <c r="B256" s="3">
        <v>2020</v>
      </c>
      <c r="C256" s="1" t="s">
        <v>225</v>
      </c>
      <c r="D256" s="14" t="s">
        <v>264</v>
      </c>
      <c r="E256" s="14" t="s">
        <v>2002</v>
      </c>
      <c r="F256" s="14" t="s">
        <v>156</v>
      </c>
      <c r="G256" s="14" t="s">
        <v>2122</v>
      </c>
    </row>
    <row r="257" spans="1:7" ht="15" customHeight="1" x14ac:dyDescent="0.25">
      <c r="A257" s="74">
        <v>10341</v>
      </c>
      <c r="B257" s="3">
        <v>2020</v>
      </c>
      <c r="C257" s="1" t="s">
        <v>225</v>
      </c>
      <c r="D257" s="14" t="s">
        <v>264</v>
      </c>
      <c r="E257" s="14" t="s">
        <v>296</v>
      </c>
      <c r="F257" s="14" t="s">
        <v>156</v>
      </c>
      <c r="G257" s="14" t="s">
        <v>297</v>
      </c>
    </row>
    <row r="258" spans="1:7" ht="15" customHeight="1" x14ac:dyDescent="0.25">
      <c r="A258" s="75">
        <v>10307</v>
      </c>
      <c r="B258" s="3">
        <v>2020</v>
      </c>
      <c r="C258" s="1" t="s">
        <v>225</v>
      </c>
      <c r="D258" s="14" t="s">
        <v>264</v>
      </c>
      <c r="E258" s="14" t="s">
        <v>2007</v>
      </c>
      <c r="F258" s="14" t="s">
        <v>156</v>
      </c>
      <c r="G258" s="14" t="s">
        <v>2136</v>
      </c>
    </row>
    <row r="259" spans="1:7" ht="15" customHeight="1" x14ac:dyDescent="0.25">
      <c r="A259" s="75">
        <v>10309</v>
      </c>
      <c r="B259" s="3">
        <v>2020</v>
      </c>
      <c r="C259" s="1" t="s">
        <v>225</v>
      </c>
      <c r="D259" s="14" t="s">
        <v>264</v>
      </c>
      <c r="E259" s="14" t="s">
        <v>2008</v>
      </c>
      <c r="F259" s="14" t="s">
        <v>156</v>
      </c>
      <c r="G259" s="14" t="s">
        <v>2137</v>
      </c>
    </row>
    <row r="260" spans="1:7" ht="15" customHeight="1" x14ac:dyDescent="0.25">
      <c r="A260" s="75">
        <v>10318</v>
      </c>
      <c r="B260" s="3">
        <v>2020</v>
      </c>
      <c r="C260" s="1" t="s">
        <v>225</v>
      </c>
      <c r="D260" s="14" t="s">
        <v>264</v>
      </c>
      <c r="E260" s="14" t="s">
        <v>2009</v>
      </c>
      <c r="F260" s="14" t="s">
        <v>156</v>
      </c>
      <c r="G260" s="14" t="s">
        <v>2139</v>
      </c>
    </row>
    <row r="261" spans="1:7" ht="15" customHeight="1" x14ac:dyDescent="0.25">
      <c r="A261" s="74">
        <v>10337</v>
      </c>
      <c r="B261" s="3">
        <v>2020</v>
      </c>
      <c r="C261" s="1" t="s">
        <v>225</v>
      </c>
      <c r="D261" s="14" t="s">
        <v>264</v>
      </c>
      <c r="E261" s="14" t="s">
        <v>350</v>
      </c>
      <c r="F261" s="14" t="s">
        <v>156</v>
      </c>
      <c r="G261" s="14" t="s">
        <v>351</v>
      </c>
    </row>
    <row r="262" spans="1:7" ht="15" customHeight="1" x14ac:dyDescent="0.25">
      <c r="A262" s="75">
        <v>10310</v>
      </c>
      <c r="B262" s="3">
        <v>2020</v>
      </c>
      <c r="C262" s="1" t="s">
        <v>225</v>
      </c>
      <c r="D262" s="14" t="s">
        <v>264</v>
      </c>
      <c r="E262" s="14" t="s">
        <v>2011</v>
      </c>
      <c r="F262" s="14" t="s">
        <v>255</v>
      </c>
      <c r="G262" s="14" t="s">
        <v>353</v>
      </c>
    </row>
    <row r="263" spans="1:7" ht="15" customHeight="1" x14ac:dyDescent="0.25">
      <c r="A263" s="74">
        <v>10358</v>
      </c>
      <c r="B263" s="3">
        <v>2020</v>
      </c>
      <c r="C263" s="1" t="s">
        <v>225</v>
      </c>
      <c r="D263" s="14" t="s">
        <v>264</v>
      </c>
      <c r="E263" s="14" t="s">
        <v>354</v>
      </c>
      <c r="F263" s="14" t="s">
        <v>255</v>
      </c>
      <c r="G263" s="14" t="str">
        <f>UPPER("antígenos de FeLV P27 e de anticorpos anti-FIV")</f>
        <v>ANTÍGENOS DE FELV P27 E DE ANTICORPOS ANTI-FIV</v>
      </c>
    </row>
    <row r="264" spans="1:7" ht="15" customHeight="1" x14ac:dyDescent="0.25">
      <c r="A264" s="74">
        <v>10351</v>
      </c>
      <c r="B264" s="3">
        <v>2020</v>
      </c>
      <c r="C264" s="1" t="s">
        <v>225</v>
      </c>
      <c r="D264" s="14" t="s">
        <v>264</v>
      </c>
      <c r="E264" s="14" t="s">
        <v>362</v>
      </c>
      <c r="F264" s="14" t="s">
        <v>255</v>
      </c>
      <c r="G264" s="14" t="str">
        <f>UPPER("anticorpos de parvovirus felino")</f>
        <v>ANTICORPOS DE PARVOVIRUS FELINO</v>
      </c>
    </row>
    <row r="265" spans="1:7" ht="15" customHeight="1" x14ac:dyDescent="0.25">
      <c r="A265" s="75">
        <v>10313</v>
      </c>
      <c r="B265" s="3">
        <v>2020</v>
      </c>
      <c r="C265" s="1" t="s">
        <v>225</v>
      </c>
      <c r="D265" s="14" t="s">
        <v>264</v>
      </c>
      <c r="E265" s="14" t="s">
        <v>2019</v>
      </c>
      <c r="F265" s="14" t="s">
        <v>237</v>
      </c>
      <c r="G265" s="14" t="s">
        <v>2147</v>
      </c>
    </row>
    <row r="266" spans="1:7" ht="15" customHeight="1" x14ac:dyDescent="0.25">
      <c r="A266" s="74">
        <v>10365</v>
      </c>
      <c r="B266" s="3">
        <v>2020</v>
      </c>
      <c r="C266" s="1" t="s">
        <v>225</v>
      </c>
      <c r="D266" s="14" t="s">
        <v>264</v>
      </c>
      <c r="E266" s="29" t="s">
        <v>2039</v>
      </c>
      <c r="F266" s="14" t="s">
        <v>156</v>
      </c>
      <c r="G266" s="14" t="str">
        <f>UPPER(" Borrelia burgdorferi ")</f>
        <v xml:space="preserve"> BORRELIA BURGDORFERI </v>
      </c>
    </row>
    <row r="267" spans="1:7" ht="15" customHeight="1" x14ac:dyDescent="0.25">
      <c r="A267" s="74">
        <v>10357</v>
      </c>
      <c r="B267" s="3">
        <v>2020</v>
      </c>
      <c r="C267" s="1" t="s">
        <v>225</v>
      </c>
      <c r="D267" s="14" t="s">
        <v>264</v>
      </c>
      <c r="E267" s="14" t="s">
        <v>545</v>
      </c>
      <c r="F267" s="14" t="s">
        <v>156</v>
      </c>
      <c r="G267" s="14" t="str">
        <f>UPPER("anticorpos de Leishmania infantum e Leishmania chagasi")</f>
        <v>ANTICORPOS DE LEISHMANIA INFANTUM E LEISHMANIA CHAGASI</v>
      </c>
    </row>
    <row r="268" spans="1:7" ht="15" customHeight="1" x14ac:dyDescent="0.25">
      <c r="A268" s="75">
        <v>10308</v>
      </c>
      <c r="B268" s="3">
        <v>2020</v>
      </c>
      <c r="C268" s="1" t="s">
        <v>225</v>
      </c>
      <c r="D268" s="14" t="s">
        <v>264</v>
      </c>
      <c r="E268" s="14" t="s">
        <v>2043</v>
      </c>
      <c r="F268" s="14" t="s">
        <v>570</v>
      </c>
      <c r="G268" s="14" t="s">
        <v>2180</v>
      </c>
    </row>
    <row r="269" spans="1:7" ht="15" customHeight="1" x14ac:dyDescent="0.25">
      <c r="A269" s="74">
        <v>10359</v>
      </c>
      <c r="B269" s="3">
        <v>2020</v>
      </c>
      <c r="C269" s="1" t="s">
        <v>225</v>
      </c>
      <c r="D269" s="14" t="s">
        <v>264</v>
      </c>
      <c r="E269" s="14" t="s">
        <v>603</v>
      </c>
      <c r="F269" s="14" t="s">
        <v>255</v>
      </c>
      <c r="G269" s="14" t="str">
        <f>UPPER("anticorpo anti-Toxo IgG e anti-Toxo IgM ")</f>
        <v xml:space="preserve">ANTICORPO ANTI-TOXO IGG E ANTI-TOXO IGM </v>
      </c>
    </row>
    <row r="270" spans="1:7" ht="15" customHeight="1" x14ac:dyDescent="0.25">
      <c r="A270" s="74">
        <v>9540</v>
      </c>
      <c r="B270" s="3">
        <v>2010</v>
      </c>
      <c r="C270" s="1" t="s">
        <v>672</v>
      </c>
      <c r="D270" s="14" t="s">
        <v>714</v>
      </c>
      <c r="E270" s="14" t="s">
        <v>715</v>
      </c>
      <c r="F270" s="14" t="s">
        <v>33</v>
      </c>
      <c r="G270" s="14" t="s">
        <v>716</v>
      </c>
    </row>
    <row r="271" spans="1:7" ht="15" customHeight="1" x14ac:dyDescent="0.25">
      <c r="A271" s="75">
        <v>10298</v>
      </c>
      <c r="B271" s="3">
        <v>2019</v>
      </c>
      <c r="C271" s="1" t="s">
        <v>1888</v>
      </c>
      <c r="D271" s="14" t="s">
        <v>714</v>
      </c>
      <c r="E271" s="14" t="s">
        <v>2081</v>
      </c>
      <c r="F271" s="14" t="s">
        <v>2291</v>
      </c>
      <c r="G271" s="14" t="s">
        <v>1890</v>
      </c>
    </row>
    <row r="272" spans="1:7" ht="15" customHeight="1" x14ac:dyDescent="0.25">
      <c r="A272" s="76">
        <v>9311</v>
      </c>
      <c r="B272" s="17">
        <v>2007</v>
      </c>
      <c r="C272" s="15" t="s">
        <v>672</v>
      </c>
      <c r="D272" s="57" t="s">
        <v>714</v>
      </c>
      <c r="E272" s="57" t="s">
        <v>2258</v>
      </c>
      <c r="F272" s="57" t="s">
        <v>33</v>
      </c>
      <c r="G272" s="57" t="s">
        <v>2259</v>
      </c>
    </row>
    <row r="273" spans="1:7" ht="15" customHeight="1" x14ac:dyDescent="0.25">
      <c r="A273" s="75">
        <v>10216</v>
      </c>
      <c r="B273" s="3">
        <v>2019</v>
      </c>
      <c r="C273" s="1" t="s">
        <v>1888</v>
      </c>
      <c r="D273" s="14" t="s">
        <v>714</v>
      </c>
      <c r="E273" s="14" t="s">
        <v>2082</v>
      </c>
      <c r="F273" s="14" t="s">
        <v>11</v>
      </c>
      <c r="G273" s="14" t="s">
        <v>1891</v>
      </c>
    </row>
    <row r="274" spans="1:7" ht="15" customHeight="1" x14ac:dyDescent="0.25">
      <c r="A274" s="70">
        <v>10403</v>
      </c>
      <c r="B274" s="16">
        <v>2021</v>
      </c>
      <c r="C274" s="1" t="s">
        <v>672</v>
      </c>
      <c r="D274" s="48" t="s">
        <v>714</v>
      </c>
      <c r="E274" s="48" t="s">
        <v>975</v>
      </c>
      <c r="F274" s="26" t="s">
        <v>97</v>
      </c>
      <c r="G274" s="48" t="str">
        <f>UPPER("Escherichia coli viva não patogênica 08:K87* (F4ac), Escherichia coli viva não patogênica 0141:K94* (F18ac) ")</f>
        <v xml:space="preserve">ESCHERICHIA COLI VIVA NÃO PATOGÊNICA 08:K87* (F4AC), ESCHERICHIA COLI VIVA NÃO PATOGÊNICA 0141:K94* (F18AC) </v>
      </c>
    </row>
    <row r="275" spans="1:7" ht="15" customHeight="1" x14ac:dyDescent="0.25">
      <c r="A275" s="74">
        <v>9683</v>
      </c>
      <c r="B275" s="3">
        <v>2012</v>
      </c>
      <c r="C275" s="1" t="s">
        <v>672</v>
      </c>
      <c r="D275" s="14" t="s">
        <v>714</v>
      </c>
      <c r="E275" s="14" t="s">
        <v>1106</v>
      </c>
      <c r="F275" s="14" t="s">
        <v>26</v>
      </c>
      <c r="G275" s="14" t="s">
        <v>1107</v>
      </c>
    </row>
    <row r="276" spans="1:7" ht="15" customHeight="1" x14ac:dyDescent="0.25">
      <c r="A276" s="74">
        <v>10343</v>
      </c>
      <c r="B276" s="3">
        <v>2020</v>
      </c>
      <c r="C276" s="1" t="s">
        <v>225</v>
      </c>
      <c r="D276" s="14" t="s">
        <v>284</v>
      </c>
      <c r="E276" s="14" t="s">
        <v>2000</v>
      </c>
      <c r="F276" s="14" t="s">
        <v>285</v>
      </c>
      <c r="G276" s="14" t="s">
        <v>2119</v>
      </c>
    </row>
    <row r="277" spans="1:7" ht="15" customHeight="1" x14ac:dyDescent="0.25">
      <c r="A277" s="71">
        <v>7420</v>
      </c>
      <c r="B277" s="17">
        <v>2000</v>
      </c>
      <c r="C277" s="15" t="s">
        <v>225</v>
      </c>
      <c r="D277" s="20" t="s">
        <v>341</v>
      </c>
      <c r="E277" s="20" t="s">
        <v>342</v>
      </c>
      <c r="F277" s="20" t="s">
        <v>165</v>
      </c>
      <c r="G277" s="20" t="s">
        <v>343</v>
      </c>
    </row>
    <row r="278" spans="1:7" ht="15" customHeight="1" x14ac:dyDescent="0.25">
      <c r="A278" s="71">
        <v>7421</v>
      </c>
      <c r="B278" s="17">
        <v>2000</v>
      </c>
      <c r="C278" s="15" t="s">
        <v>225</v>
      </c>
      <c r="D278" s="20" t="s">
        <v>341</v>
      </c>
      <c r="E278" s="20" t="s">
        <v>344</v>
      </c>
      <c r="F278" s="20" t="s">
        <v>345</v>
      </c>
      <c r="G278" s="20" t="s">
        <v>346</v>
      </c>
    </row>
    <row r="279" spans="1:7" ht="15" customHeight="1" x14ac:dyDescent="0.25">
      <c r="A279" s="74">
        <v>10387</v>
      </c>
      <c r="B279" s="3">
        <v>2021</v>
      </c>
      <c r="C279" s="1" t="s">
        <v>225</v>
      </c>
      <c r="D279" s="14" t="s">
        <v>454</v>
      </c>
      <c r="E279" s="14" t="s">
        <v>455</v>
      </c>
      <c r="F279" s="14" t="s">
        <v>456</v>
      </c>
      <c r="G279" s="14" t="s">
        <v>457</v>
      </c>
    </row>
    <row r="280" spans="1:7" ht="15" customHeight="1" x14ac:dyDescent="0.25">
      <c r="A280" s="76">
        <v>9265</v>
      </c>
      <c r="B280" s="17">
        <v>2007</v>
      </c>
      <c r="C280" s="15" t="s">
        <v>672</v>
      </c>
      <c r="D280" s="20" t="s">
        <v>1062</v>
      </c>
      <c r="E280" s="20" t="s">
        <v>1063</v>
      </c>
      <c r="F280" s="20" t="s">
        <v>1064</v>
      </c>
      <c r="G280" s="20" t="s">
        <v>1065</v>
      </c>
    </row>
    <row r="281" spans="1:7" ht="15" customHeight="1" x14ac:dyDescent="0.25">
      <c r="A281" s="75">
        <v>9306</v>
      </c>
      <c r="B281" s="3">
        <v>2007</v>
      </c>
      <c r="C281" s="1" t="s">
        <v>672</v>
      </c>
      <c r="D281" s="14" t="s">
        <v>1062</v>
      </c>
      <c r="E281" s="14" t="s">
        <v>1723</v>
      </c>
      <c r="F281" s="14" t="s">
        <v>26</v>
      </c>
      <c r="G281" s="14" t="s">
        <v>1724</v>
      </c>
    </row>
    <row r="282" spans="1:7" ht="15" customHeight="1" x14ac:dyDescent="0.25">
      <c r="A282" s="74">
        <v>10395</v>
      </c>
      <c r="B282" s="3">
        <v>2021</v>
      </c>
      <c r="C282" s="1" t="s">
        <v>225</v>
      </c>
      <c r="D282" s="14" t="s">
        <v>458</v>
      </c>
      <c r="E282" s="14" t="s">
        <v>459</v>
      </c>
      <c r="F282" s="14" t="s">
        <v>156</v>
      </c>
      <c r="G282" s="14" t="s">
        <v>460</v>
      </c>
    </row>
    <row r="283" spans="1:7" ht="15" customHeight="1" x14ac:dyDescent="0.25">
      <c r="A283" s="81">
        <v>7642</v>
      </c>
      <c r="B283" s="63">
        <v>2001</v>
      </c>
      <c r="C283" s="1" t="s">
        <v>672</v>
      </c>
      <c r="D283" s="22" t="s">
        <v>1665</v>
      </c>
      <c r="E283" s="23" t="s">
        <v>1666</v>
      </c>
      <c r="F283" s="14" t="s">
        <v>156</v>
      </c>
      <c r="G283" s="14" t="s">
        <v>1667</v>
      </c>
    </row>
    <row r="284" spans="1:7" ht="15" customHeight="1" x14ac:dyDescent="0.25">
      <c r="A284" s="100">
        <v>8286</v>
      </c>
      <c r="B284" s="101">
        <v>2002</v>
      </c>
      <c r="C284" s="15" t="s">
        <v>672</v>
      </c>
      <c r="D284" s="20" t="s">
        <v>31</v>
      </c>
      <c r="E284" s="105" t="s">
        <v>763</v>
      </c>
      <c r="F284" s="20" t="s">
        <v>764</v>
      </c>
      <c r="G284" s="20" t="s">
        <v>140</v>
      </c>
    </row>
    <row r="285" spans="1:7" ht="15" customHeight="1" x14ac:dyDescent="0.25">
      <c r="A285" s="76">
        <v>7554</v>
      </c>
      <c r="B285" s="17">
        <v>2000</v>
      </c>
      <c r="C285" s="15" t="s">
        <v>672</v>
      </c>
      <c r="D285" s="20" t="s">
        <v>31</v>
      </c>
      <c r="E285" s="20" t="s">
        <v>845</v>
      </c>
      <c r="F285" s="20" t="s">
        <v>33</v>
      </c>
      <c r="G285" s="20" t="s">
        <v>846</v>
      </c>
    </row>
    <row r="286" spans="1:7" ht="15" customHeight="1" x14ac:dyDescent="0.25">
      <c r="A286" s="71">
        <v>3578</v>
      </c>
      <c r="B286" s="17">
        <v>1990</v>
      </c>
      <c r="C286" s="15" t="s">
        <v>0</v>
      </c>
      <c r="D286" s="20" t="s">
        <v>31</v>
      </c>
      <c r="E286" s="20" t="s">
        <v>32</v>
      </c>
      <c r="F286" s="20" t="s">
        <v>33</v>
      </c>
      <c r="G286" s="20" t="s">
        <v>34</v>
      </c>
    </row>
    <row r="287" spans="1:7" ht="15" customHeight="1" x14ac:dyDescent="0.25">
      <c r="A287" s="74">
        <v>5675</v>
      </c>
      <c r="B287" s="3">
        <v>1996</v>
      </c>
      <c r="C287" s="1" t="s">
        <v>672</v>
      </c>
      <c r="D287" s="14" t="s">
        <v>31</v>
      </c>
      <c r="E287" s="14" t="s">
        <v>1046</v>
      </c>
      <c r="F287" s="14" t="s">
        <v>17</v>
      </c>
      <c r="G287" s="14" t="s">
        <v>1047</v>
      </c>
    </row>
    <row r="288" spans="1:7" ht="15" customHeight="1" x14ac:dyDescent="0.25">
      <c r="A288" s="71">
        <v>8725</v>
      </c>
      <c r="B288" s="16">
        <v>2003</v>
      </c>
      <c r="C288" s="15" t="s">
        <v>672</v>
      </c>
      <c r="D288" s="20" t="s">
        <v>31</v>
      </c>
      <c r="E288" s="20" t="s">
        <v>1073</v>
      </c>
      <c r="F288" s="20" t="s">
        <v>255</v>
      </c>
      <c r="G288" s="20" t="s">
        <v>1074</v>
      </c>
    </row>
    <row r="289" spans="1:7" ht="15" customHeight="1" x14ac:dyDescent="0.25">
      <c r="A289" s="76">
        <v>9158</v>
      </c>
      <c r="B289" s="17">
        <v>2005</v>
      </c>
      <c r="C289" s="15" t="s">
        <v>672</v>
      </c>
      <c r="D289" s="20" t="s">
        <v>31</v>
      </c>
      <c r="E289" s="20" t="s">
        <v>1083</v>
      </c>
      <c r="F289" s="20" t="s">
        <v>255</v>
      </c>
      <c r="G289" s="20" t="s">
        <v>2349</v>
      </c>
    </row>
    <row r="290" spans="1:7" ht="15" customHeight="1" x14ac:dyDescent="0.25">
      <c r="A290" s="71">
        <v>5415</v>
      </c>
      <c r="B290" s="17">
        <v>1996</v>
      </c>
      <c r="C290" s="15" t="s">
        <v>672</v>
      </c>
      <c r="D290" s="20" t="s">
        <v>31</v>
      </c>
      <c r="E290" s="20" t="s">
        <v>1109</v>
      </c>
      <c r="F290" s="20" t="s">
        <v>156</v>
      </c>
      <c r="G290" s="20" t="s">
        <v>2351</v>
      </c>
    </row>
    <row r="291" spans="1:7" ht="15" customHeight="1" x14ac:dyDescent="0.25">
      <c r="A291" s="75">
        <v>9469</v>
      </c>
      <c r="B291" s="3">
        <v>2009</v>
      </c>
      <c r="C291" s="1" t="s">
        <v>672</v>
      </c>
      <c r="D291" s="14" t="s">
        <v>31</v>
      </c>
      <c r="E291" s="14" t="s">
        <v>1123</v>
      </c>
      <c r="F291" s="14" t="s">
        <v>156</v>
      </c>
      <c r="G291" s="14" t="s">
        <v>1122</v>
      </c>
    </row>
    <row r="292" spans="1:7" ht="15" customHeight="1" x14ac:dyDescent="0.25">
      <c r="A292" s="71">
        <v>8627</v>
      </c>
      <c r="B292" s="17">
        <v>2003</v>
      </c>
      <c r="C292" s="19" t="s">
        <v>672</v>
      </c>
      <c r="D292" s="20" t="s">
        <v>31</v>
      </c>
      <c r="E292" s="20" t="s">
        <v>1209</v>
      </c>
      <c r="F292" s="39" t="s">
        <v>156</v>
      </c>
      <c r="G292" s="35" t="s">
        <v>1210</v>
      </c>
    </row>
    <row r="293" spans="1:7" ht="15" customHeight="1" x14ac:dyDescent="0.25">
      <c r="A293" s="74">
        <v>1082</v>
      </c>
      <c r="B293" s="3">
        <v>1980</v>
      </c>
      <c r="C293" s="1" t="s">
        <v>95</v>
      </c>
      <c r="D293" s="14" t="s">
        <v>31</v>
      </c>
      <c r="E293" s="14" t="s">
        <v>155</v>
      </c>
      <c r="F293" s="14" t="s">
        <v>156</v>
      </c>
      <c r="G293" s="14" t="s">
        <v>157</v>
      </c>
    </row>
    <row r="294" spans="1:7" ht="15" customHeight="1" x14ac:dyDescent="0.25">
      <c r="A294" s="71">
        <v>3285</v>
      </c>
      <c r="B294" s="17">
        <v>1989</v>
      </c>
      <c r="C294" s="15" t="s">
        <v>95</v>
      </c>
      <c r="D294" s="57" t="s">
        <v>31</v>
      </c>
      <c r="E294" s="57" t="s">
        <v>2271</v>
      </c>
      <c r="F294" s="57" t="s">
        <v>2272</v>
      </c>
      <c r="G294" s="57" t="s">
        <v>2273</v>
      </c>
    </row>
    <row r="295" spans="1:7" ht="15" customHeight="1" x14ac:dyDescent="0.25">
      <c r="A295" s="74">
        <v>4440</v>
      </c>
      <c r="B295" s="3">
        <v>1993</v>
      </c>
      <c r="C295" s="1" t="s">
        <v>672</v>
      </c>
      <c r="D295" s="14" t="s">
        <v>31</v>
      </c>
      <c r="E295" s="14" t="s">
        <v>1232</v>
      </c>
      <c r="F295" s="24" t="s">
        <v>97</v>
      </c>
      <c r="G295" s="14" t="s">
        <v>1233</v>
      </c>
    </row>
    <row r="296" spans="1:7" ht="15" customHeight="1" x14ac:dyDescent="0.25">
      <c r="A296" s="74">
        <v>1099</v>
      </c>
      <c r="B296" s="3">
        <v>1980</v>
      </c>
      <c r="C296" s="1" t="s">
        <v>672</v>
      </c>
      <c r="D296" s="14" t="s">
        <v>31</v>
      </c>
      <c r="E296" s="14" t="s">
        <v>1241</v>
      </c>
      <c r="F296" s="14" t="s">
        <v>33</v>
      </c>
      <c r="G296" s="14" t="s">
        <v>1242</v>
      </c>
    </row>
    <row r="297" spans="1:7" ht="15" customHeight="1" x14ac:dyDescent="0.25">
      <c r="A297" s="71">
        <v>4845</v>
      </c>
      <c r="B297" s="17">
        <v>1994</v>
      </c>
      <c r="C297" s="15" t="s">
        <v>672</v>
      </c>
      <c r="D297" s="20" t="s">
        <v>31</v>
      </c>
      <c r="E297" s="20" t="s">
        <v>1255</v>
      </c>
      <c r="F297" s="20" t="s">
        <v>283</v>
      </c>
      <c r="G297" s="20" t="s">
        <v>1256</v>
      </c>
    </row>
    <row r="298" spans="1:7" ht="15" customHeight="1" x14ac:dyDescent="0.25">
      <c r="A298" s="74">
        <v>3818</v>
      </c>
      <c r="B298" s="3">
        <v>1991</v>
      </c>
      <c r="C298" s="1" t="s">
        <v>95</v>
      </c>
      <c r="D298" s="14" t="s">
        <v>31</v>
      </c>
      <c r="E298" s="14" t="s">
        <v>170</v>
      </c>
      <c r="F298" s="14" t="s">
        <v>171</v>
      </c>
      <c r="G298" s="14" t="s">
        <v>172</v>
      </c>
    </row>
    <row r="299" spans="1:7" ht="15" customHeight="1" x14ac:dyDescent="0.25">
      <c r="A299" s="74">
        <v>1918</v>
      </c>
      <c r="B299" s="4">
        <v>1984</v>
      </c>
      <c r="C299" s="1" t="s">
        <v>672</v>
      </c>
      <c r="D299" s="14" t="s">
        <v>31</v>
      </c>
      <c r="E299" s="14" t="s">
        <v>1295</v>
      </c>
      <c r="F299" s="14" t="s">
        <v>33</v>
      </c>
      <c r="G299" s="14" t="s">
        <v>1296</v>
      </c>
    </row>
    <row r="300" spans="1:7" ht="15" customHeight="1" x14ac:dyDescent="0.25">
      <c r="A300" s="76">
        <v>323</v>
      </c>
      <c r="B300" s="17">
        <v>1976</v>
      </c>
      <c r="C300" s="15" t="s">
        <v>672</v>
      </c>
      <c r="D300" s="20" t="s">
        <v>31</v>
      </c>
      <c r="E300" s="20" t="s">
        <v>1299</v>
      </c>
      <c r="F300" s="20" t="s">
        <v>11</v>
      </c>
      <c r="G300" s="20" t="s">
        <v>1300</v>
      </c>
    </row>
    <row r="301" spans="1:7" ht="15" customHeight="1" x14ac:dyDescent="0.25">
      <c r="A301" s="76">
        <v>324</v>
      </c>
      <c r="B301" s="17">
        <v>1976</v>
      </c>
      <c r="C301" s="15" t="s">
        <v>672</v>
      </c>
      <c r="D301" s="20" t="s">
        <v>31</v>
      </c>
      <c r="E301" s="20" t="s">
        <v>1301</v>
      </c>
      <c r="F301" s="20" t="s">
        <v>11</v>
      </c>
      <c r="G301" s="20" t="s">
        <v>1302</v>
      </c>
    </row>
    <row r="302" spans="1:7" ht="15" customHeight="1" x14ac:dyDescent="0.25">
      <c r="A302" s="71">
        <v>1824</v>
      </c>
      <c r="B302" s="17">
        <v>1983</v>
      </c>
      <c r="C302" s="15" t="s">
        <v>0</v>
      </c>
      <c r="D302" s="20" t="s">
        <v>31</v>
      </c>
      <c r="E302" s="20" t="s">
        <v>1991</v>
      </c>
      <c r="F302" s="39" t="s">
        <v>33</v>
      </c>
      <c r="G302" s="20" t="s">
        <v>68</v>
      </c>
    </row>
    <row r="303" spans="1:7" ht="15" customHeight="1" x14ac:dyDescent="0.25">
      <c r="A303" s="76">
        <v>7849</v>
      </c>
      <c r="B303" s="17">
        <v>2001</v>
      </c>
      <c r="C303" s="15" t="s">
        <v>672</v>
      </c>
      <c r="D303" s="20" t="s">
        <v>31</v>
      </c>
      <c r="E303" s="20" t="s">
        <v>1456</v>
      </c>
      <c r="F303" s="20" t="s">
        <v>1457</v>
      </c>
      <c r="G303" s="20" t="s">
        <v>758</v>
      </c>
    </row>
    <row r="304" spans="1:7" ht="15" customHeight="1" x14ac:dyDescent="0.25">
      <c r="A304" s="74">
        <v>9622</v>
      </c>
      <c r="B304" s="3">
        <v>2011</v>
      </c>
      <c r="C304" s="1" t="s">
        <v>672</v>
      </c>
      <c r="D304" s="14" t="s">
        <v>31</v>
      </c>
      <c r="E304" s="14" t="s">
        <v>1505</v>
      </c>
      <c r="F304" s="14" t="s">
        <v>1304</v>
      </c>
      <c r="G304" s="14" t="s">
        <v>1506</v>
      </c>
    </row>
    <row r="305" spans="1:7" ht="15" customHeight="1" x14ac:dyDescent="0.25">
      <c r="A305" s="74">
        <v>4018</v>
      </c>
      <c r="B305" s="3">
        <v>1992</v>
      </c>
      <c r="C305" s="1" t="s">
        <v>672</v>
      </c>
      <c r="D305" s="14" t="s">
        <v>31</v>
      </c>
      <c r="E305" s="14" t="s">
        <v>1508</v>
      </c>
      <c r="F305" s="14" t="s">
        <v>1100</v>
      </c>
      <c r="G305" s="14" t="s">
        <v>1509</v>
      </c>
    </row>
    <row r="306" spans="1:7" ht="15" customHeight="1" x14ac:dyDescent="0.25">
      <c r="A306" s="76">
        <v>413</v>
      </c>
      <c r="B306" s="17">
        <v>1977</v>
      </c>
      <c r="C306" s="15" t="s">
        <v>672</v>
      </c>
      <c r="D306" s="20" t="s">
        <v>31</v>
      </c>
      <c r="E306" s="20" t="s">
        <v>1524</v>
      </c>
      <c r="F306" s="20" t="s">
        <v>33</v>
      </c>
      <c r="G306" s="20" t="s">
        <v>1525</v>
      </c>
    </row>
    <row r="307" spans="1:7" ht="15" customHeight="1" x14ac:dyDescent="0.25">
      <c r="A307" s="71">
        <v>1701</v>
      </c>
      <c r="B307" s="17">
        <v>1983</v>
      </c>
      <c r="C307" s="15" t="s">
        <v>672</v>
      </c>
      <c r="D307" s="20" t="s">
        <v>31</v>
      </c>
      <c r="E307" s="20" t="s">
        <v>1540</v>
      </c>
      <c r="F307" s="20" t="s">
        <v>33</v>
      </c>
      <c r="G307" s="20" t="s">
        <v>2411</v>
      </c>
    </row>
    <row r="308" spans="1:7" ht="15" customHeight="1" x14ac:dyDescent="0.25">
      <c r="A308" s="76">
        <v>9181</v>
      </c>
      <c r="B308" s="17">
        <v>2005</v>
      </c>
      <c r="C308" s="15" t="s">
        <v>95</v>
      </c>
      <c r="D308" s="20" t="s">
        <v>31</v>
      </c>
      <c r="E308" s="20" t="s">
        <v>182</v>
      </c>
      <c r="F308" s="20" t="s">
        <v>183</v>
      </c>
      <c r="G308" s="20" t="s">
        <v>184</v>
      </c>
    </row>
    <row r="309" spans="1:7" ht="15" customHeight="1" x14ac:dyDescent="0.25">
      <c r="A309" s="74">
        <v>4599</v>
      </c>
      <c r="B309" s="3">
        <v>1994</v>
      </c>
      <c r="C309" s="1" t="s">
        <v>672</v>
      </c>
      <c r="D309" s="14" t="s">
        <v>31</v>
      </c>
      <c r="E309" s="14" t="s">
        <v>1579</v>
      </c>
      <c r="F309" s="14" t="s">
        <v>237</v>
      </c>
      <c r="G309" s="14" t="s">
        <v>1580</v>
      </c>
    </row>
    <row r="310" spans="1:7" ht="15" customHeight="1" x14ac:dyDescent="0.25">
      <c r="A310" s="71">
        <v>9529</v>
      </c>
      <c r="B310" s="17">
        <v>2009</v>
      </c>
      <c r="C310" s="15" t="s">
        <v>672</v>
      </c>
      <c r="D310" s="20" t="s">
        <v>31</v>
      </c>
      <c r="E310" s="20" t="s">
        <v>1691</v>
      </c>
      <c r="F310" s="26" t="s">
        <v>97</v>
      </c>
      <c r="G310" s="20" t="s">
        <v>1692</v>
      </c>
    </row>
    <row r="311" spans="1:7" ht="15" customHeight="1" x14ac:dyDescent="0.25">
      <c r="A311" s="71">
        <v>6016</v>
      </c>
      <c r="B311" s="17">
        <v>1997</v>
      </c>
      <c r="C311" s="15" t="s">
        <v>672</v>
      </c>
      <c r="D311" s="20" t="s">
        <v>31</v>
      </c>
      <c r="E311" s="20" t="s">
        <v>1693</v>
      </c>
      <c r="F311" s="26" t="s">
        <v>97</v>
      </c>
      <c r="G311" s="26" t="s">
        <v>1582</v>
      </c>
    </row>
    <row r="312" spans="1:7" ht="15" customHeight="1" x14ac:dyDescent="0.25">
      <c r="A312" s="71">
        <v>8726</v>
      </c>
      <c r="B312" s="17">
        <v>2003</v>
      </c>
      <c r="C312" s="15" t="s">
        <v>672</v>
      </c>
      <c r="D312" s="20" t="s">
        <v>31</v>
      </c>
      <c r="E312" s="20" t="s">
        <v>1694</v>
      </c>
      <c r="F312" s="26" t="s">
        <v>97</v>
      </c>
      <c r="G312" s="20" t="s">
        <v>1695</v>
      </c>
    </row>
    <row r="313" spans="1:7" ht="15" customHeight="1" x14ac:dyDescent="0.25">
      <c r="A313" s="71">
        <v>731</v>
      </c>
      <c r="B313" s="17">
        <v>1978</v>
      </c>
      <c r="C313" s="15" t="s">
        <v>95</v>
      </c>
      <c r="D313" s="20" t="s">
        <v>31</v>
      </c>
      <c r="E313" s="108" t="s">
        <v>188</v>
      </c>
      <c r="F313" s="26" t="s">
        <v>97</v>
      </c>
      <c r="G313" s="20" t="s">
        <v>189</v>
      </c>
    </row>
    <row r="314" spans="1:7" ht="15" customHeight="1" x14ac:dyDescent="0.25">
      <c r="A314" s="74">
        <v>3708</v>
      </c>
      <c r="B314" s="3">
        <v>1991</v>
      </c>
      <c r="C314" s="1" t="s">
        <v>672</v>
      </c>
      <c r="D314" s="14" t="s">
        <v>31</v>
      </c>
      <c r="E314" s="14" t="s">
        <v>1696</v>
      </c>
      <c r="F314" s="24" t="s">
        <v>97</v>
      </c>
      <c r="G314" s="14" t="s">
        <v>1697</v>
      </c>
    </row>
    <row r="315" spans="1:7" ht="15" customHeight="1" x14ac:dyDescent="0.25">
      <c r="A315" s="71">
        <v>2761</v>
      </c>
      <c r="B315" s="17">
        <v>1987</v>
      </c>
      <c r="C315" s="15" t="s">
        <v>672</v>
      </c>
      <c r="D315" s="20" t="s">
        <v>31</v>
      </c>
      <c r="E315" s="20" t="s">
        <v>1698</v>
      </c>
      <c r="F315" s="26" t="s">
        <v>97</v>
      </c>
      <c r="G315" s="20" t="s">
        <v>1699</v>
      </c>
    </row>
    <row r="316" spans="1:7" ht="15" customHeight="1" x14ac:dyDescent="0.25">
      <c r="A316" s="74">
        <v>4384</v>
      </c>
      <c r="B316" s="3">
        <v>1993</v>
      </c>
      <c r="C316" s="1" t="s">
        <v>672</v>
      </c>
      <c r="D316" s="14" t="s">
        <v>31</v>
      </c>
      <c r="E316" s="14" t="s">
        <v>1700</v>
      </c>
      <c r="F316" s="24" t="s">
        <v>97</v>
      </c>
      <c r="G316" s="14" t="s">
        <v>1701</v>
      </c>
    </row>
    <row r="317" spans="1:7" ht="15" customHeight="1" x14ac:dyDescent="0.25">
      <c r="A317" s="75">
        <v>9316</v>
      </c>
      <c r="B317" s="3">
        <v>2007</v>
      </c>
      <c r="C317" s="1" t="s">
        <v>672</v>
      </c>
      <c r="D317" s="14" t="s">
        <v>31</v>
      </c>
      <c r="E317" s="14" t="s">
        <v>1814</v>
      </c>
      <c r="F317" s="14" t="s">
        <v>255</v>
      </c>
      <c r="G317" s="14" t="s">
        <v>1815</v>
      </c>
    </row>
    <row r="318" spans="1:7" ht="15" customHeight="1" x14ac:dyDescent="0.25">
      <c r="A318" s="73">
        <v>10434</v>
      </c>
      <c r="B318" s="4">
        <v>2021</v>
      </c>
      <c r="C318" s="1" t="s">
        <v>225</v>
      </c>
      <c r="D318" s="47" t="s">
        <v>514</v>
      </c>
      <c r="E318" s="47" t="s">
        <v>515</v>
      </c>
      <c r="F318" s="47" t="s">
        <v>516</v>
      </c>
      <c r="G318" s="47" t="str">
        <f>UPPER("antígeno de Mycoplasma synoviae.")</f>
        <v>ANTÍGENO DE MYCOPLASMA SYNOVIAE.</v>
      </c>
    </row>
    <row r="319" spans="1:7" ht="15" customHeight="1" x14ac:dyDescent="0.25">
      <c r="A319" s="73">
        <v>10428</v>
      </c>
      <c r="B319" s="4">
        <v>2021</v>
      </c>
      <c r="C319" s="1" t="s">
        <v>225</v>
      </c>
      <c r="D319" s="47" t="s">
        <v>514</v>
      </c>
      <c r="E319" s="47" t="s">
        <v>517</v>
      </c>
      <c r="F319" s="47" t="s">
        <v>516</v>
      </c>
      <c r="G319" s="47" t="str">
        <f>UPPER("lipopolissacarídeos de Salmonella enteritidis.")</f>
        <v>LIPOPOLISSACARÍDEOS DE SALMONELLA ENTERITIDIS.</v>
      </c>
    </row>
    <row r="320" spans="1:7" ht="15" customHeight="1" x14ac:dyDescent="0.25">
      <c r="A320" s="69">
        <v>10445</v>
      </c>
      <c r="B320" s="44">
        <v>2021</v>
      </c>
      <c r="C320" s="56" t="s">
        <v>225</v>
      </c>
      <c r="D320" s="49" t="s">
        <v>514</v>
      </c>
      <c r="E320" s="49" t="s">
        <v>2229</v>
      </c>
      <c r="F320" s="49" t="s">
        <v>283</v>
      </c>
      <c r="G320" s="49" t="s">
        <v>704</v>
      </c>
    </row>
    <row r="321" spans="1:7" ht="15" customHeight="1" x14ac:dyDescent="0.25">
      <c r="A321" s="74">
        <v>10371</v>
      </c>
      <c r="B321" s="3">
        <v>2020</v>
      </c>
      <c r="C321" s="1" t="s">
        <v>225</v>
      </c>
      <c r="D321" s="14" t="s">
        <v>368</v>
      </c>
      <c r="E321" s="14" t="s">
        <v>2016</v>
      </c>
      <c r="F321" s="14" t="s">
        <v>255</v>
      </c>
      <c r="G321" s="14" t="s">
        <v>369</v>
      </c>
    </row>
    <row r="322" spans="1:7" ht="15" customHeight="1" x14ac:dyDescent="0.25">
      <c r="A322" s="73">
        <v>10381</v>
      </c>
      <c r="B322" s="4">
        <v>2021</v>
      </c>
      <c r="C322" s="54" t="s">
        <v>205</v>
      </c>
      <c r="D322" s="47" t="s">
        <v>206</v>
      </c>
      <c r="E322" s="47" t="s">
        <v>207</v>
      </c>
      <c r="F322" s="47" t="s">
        <v>208</v>
      </c>
      <c r="G322" s="47" t="str">
        <f>UPPER("Cada grama do produto contém o mínimo de 10^5,0 de clamidósporos de Duddingtonia flagrans, suas hifas e conídios ")</f>
        <v xml:space="preserve">CADA GRAMA DO PRODUTO CONTÉM O MÍNIMO DE 10^5,0 DE CLAMIDÓSPOROS DE DUDDINGTONIA FLAGRANS, SUAS HIFAS E CONÍDIOS </v>
      </c>
    </row>
    <row r="323" spans="1:7" ht="15" customHeight="1" x14ac:dyDescent="0.25">
      <c r="A323" s="71">
        <v>3362</v>
      </c>
      <c r="B323" s="17">
        <v>1990</v>
      </c>
      <c r="C323" s="15" t="s">
        <v>0</v>
      </c>
      <c r="D323" s="20" t="s">
        <v>6</v>
      </c>
      <c r="E323" s="20" t="s">
        <v>1980</v>
      </c>
      <c r="F323" s="20" t="s">
        <v>7</v>
      </c>
      <c r="G323" s="20" t="s">
        <v>8</v>
      </c>
    </row>
    <row r="324" spans="1:7" ht="15" customHeight="1" x14ac:dyDescent="0.25">
      <c r="A324" s="71">
        <v>3361</v>
      </c>
      <c r="B324" s="17">
        <v>1990</v>
      </c>
      <c r="C324" s="15" t="s">
        <v>0</v>
      </c>
      <c r="D324" s="20" t="s">
        <v>6</v>
      </c>
      <c r="E324" s="20" t="s">
        <v>1982</v>
      </c>
      <c r="F324" s="20" t="s">
        <v>7</v>
      </c>
      <c r="G324" s="20" t="s">
        <v>19</v>
      </c>
    </row>
    <row r="325" spans="1:7" ht="15" customHeight="1" x14ac:dyDescent="0.25">
      <c r="A325" s="71">
        <v>3359</v>
      </c>
      <c r="B325" s="17">
        <v>1990</v>
      </c>
      <c r="C325" s="15" t="s">
        <v>0</v>
      </c>
      <c r="D325" s="20" t="s">
        <v>6</v>
      </c>
      <c r="E325" s="20" t="s">
        <v>1983</v>
      </c>
      <c r="F325" s="20" t="s">
        <v>7</v>
      </c>
      <c r="G325" s="20" t="s">
        <v>20</v>
      </c>
    </row>
    <row r="326" spans="1:7" ht="15" customHeight="1" x14ac:dyDescent="0.25">
      <c r="A326" s="74">
        <v>10349</v>
      </c>
      <c r="B326" s="3">
        <v>2020</v>
      </c>
      <c r="C326" s="1" t="s">
        <v>1888</v>
      </c>
      <c r="D326" s="14" t="s">
        <v>1915</v>
      </c>
      <c r="E326" s="14" t="s">
        <v>1916</v>
      </c>
      <c r="F326" s="14" t="s">
        <v>237</v>
      </c>
      <c r="G326" s="66" t="s">
        <v>1917</v>
      </c>
    </row>
    <row r="327" spans="1:7" ht="15" customHeight="1" x14ac:dyDescent="0.25">
      <c r="A327" s="76">
        <v>9351</v>
      </c>
      <c r="B327" s="17">
        <v>2007</v>
      </c>
      <c r="C327" s="15" t="s">
        <v>225</v>
      </c>
      <c r="D327" s="20" t="s">
        <v>559</v>
      </c>
      <c r="E327" s="20" t="s">
        <v>560</v>
      </c>
      <c r="F327" s="20" t="s">
        <v>255</v>
      </c>
      <c r="G327" s="20" t="s">
        <v>2418</v>
      </c>
    </row>
    <row r="328" spans="1:7" ht="15" customHeight="1" x14ac:dyDescent="0.25">
      <c r="A328" s="76">
        <v>9355</v>
      </c>
      <c r="B328" s="17">
        <v>2007</v>
      </c>
      <c r="C328" s="15" t="s">
        <v>225</v>
      </c>
      <c r="D328" s="20" t="s">
        <v>559</v>
      </c>
      <c r="E328" s="20" t="s">
        <v>561</v>
      </c>
      <c r="F328" s="20" t="s">
        <v>156</v>
      </c>
      <c r="G328" s="20" t="s">
        <v>2419</v>
      </c>
    </row>
    <row r="329" spans="1:7" ht="15" customHeight="1" x14ac:dyDescent="0.25">
      <c r="A329" s="76">
        <v>9357</v>
      </c>
      <c r="B329" s="17">
        <v>2007</v>
      </c>
      <c r="C329" s="15" t="s">
        <v>225</v>
      </c>
      <c r="D329" s="20" t="s">
        <v>559</v>
      </c>
      <c r="E329" s="20" t="s">
        <v>562</v>
      </c>
      <c r="F329" s="20" t="s">
        <v>156</v>
      </c>
      <c r="G329" s="20" t="s">
        <v>563</v>
      </c>
    </row>
    <row r="330" spans="1:7" ht="15" customHeight="1" x14ac:dyDescent="0.25">
      <c r="A330" s="76">
        <v>9358</v>
      </c>
      <c r="B330" s="17">
        <v>2007</v>
      </c>
      <c r="C330" s="15" t="s">
        <v>225</v>
      </c>
      <c r="D330" s="20" t="s">
        <v>559</v>
      </c>
      <c r="E330" s="20" t="s">
        <v>564</v>
      </c>
      <c r="F330" s="20" t="s">
        <v>156</v>
      </c>
      <c r="G330" s="20" t="s">
        <v>565</v>
      </c>
    </row>
    <row r="331" spans="1:7" ht="15" customHeight="1" x14ac:dyDescent="0.25">
      <c r="A331" s="76">
        <v>9356</v>
      </c>
      <c r="B331" s="17">
        <v>2007</v>
      </c>
      <c r="C331" s="15" t="s">
        <v>225</v>
      </c>
      <c r="D331" s="20" t="s">
        <v>559</v>
      </c>
      <c r="E331" s="20" t="s">
        <v>566</v>
      </c>
      <c r="F331" s="20" t="s">
        <v>156</v>
      </c>
      <c r="G331" s="20" t="s">
        <v>567</v>
      </c>
    </row>
    <row r="332" spans="1:7" ht="15" customHeight="1" x14ac:dyDescent="0.25">
      <c r="A332" s="76">
        <v>9352</v>
      </c>
      <c r="B332" s="17">
        <v>2007</v>
      </c>
      <c r="C332" s="15" t="s">
        <v>225</v>
      </c>
      <c r="D332" s="20" t="s">
        <v>559</v>
      </c>
      <c r="E332" s="20" t="s">
        <v>568</v>
      </c>
      <c r="F332" s="20" t="s">
        <v>156</v>
      </c>
      <c r="G332" s="20" t="s">
        <v>2420</v>
      </c>
    </row>
    <row r="333" spans="1:7" ht="15" customHeight="1" x14ac:dyDescent="0.25">
      <c r="A333" s="76">
        <v>9354</v>
      </c>
      <c r="B333" s="17">
        <v>2007</v>
      </c>
      <c r="C333" s="15" t="s">
        <v>225</v>
      </c>
      <c r="D333" s="20" t="s">
        <v>559</v>
      </c>
      <c r="E333" s="20" t="s">
        <v>569</v>
      </c>
      <c r="F333" s="20" t="s">
        <v>570</v>
      </c>
      <c r="G333" s="20" t="s">
        <v>571</v>
      </c>
    </row>
    <row r="334" spans="1:7" ht="15" customHeight="1" x14ac:dyDescent="0.25">
      <c r="A334" s="76">
        <v>9359</v>
      </c>
      <c r="B334" s="17">
        <v>2007</v>
      </c>
      <c r="C334" s="15" t="s">
        <v>225</v>
      </c>
      <c r="D334" s="20" t="s">
        <v>572</v>
      </c>
      <c r="E334" s="20" t="s">
        <v>573</v>
      </c>
      <c r="F334" s="20" t="s">
        <v>156</v>
      </c>
      <c r="G334" s="20" t="s">
        <v>574</v>
      </c>
    </row>
    <row r="335" spans="1:7" ht="15" customHeight="1" x14ac:dyDescent="0.25">
      <c r="A335" s="74">
        <v>4695</v>
      </c>
      <c r="B335" s="3">
        <v>1994</v>
      </c>
      <c r="C335" s="1" t="s">
        <v>672</v>
      </c>
      <c r="D335" s="14" t="s">
        <v>158</v>
      </c>
      <c r="E335" s="14" t="s">
        <v>776</v>
      </c>
      <c r="F335" s="14" t="s">
        <v>156</v>
      </c>
      <c r="G335" s="14" t="s">
        <v>777</v>
      </c>
    </row>
    <row r="336" spans="1:7" ht="15" customHeight="1" x14ac:dyDescent="0.25">
      <c r="A336" s="74">
        <v>1122</v>
      </c>
      <c r="B336" s="3">
        <v>1980</v>
      </c>
      <c r="C336" s="1" t="s">
        <v>672</v>
      </c>
      <c r="D336" s="14" t="s">
        <v>158</v>
      </c>
      <c r="E336" s="14" t="s">
        <v>811</v>
      </c>
      <c r="F336" s="14" t="s">
        <v>436</v>
      </c>
      <c r="G336" s="14" t="s">
        <v>812</v>
      </c>
    </row>
    <row r="337" spans="1:7" ht="15" customHeight="1" x14ac:dyDescent="0.25">
      <c r="A337" s="74">
        <v>8610</v>
      </c>
      <c r="B337" s="4">
        <v>2003</v>
      </c>
      <c r="C337" s="1" t="s">
        <v>672</v>
      </c>
      <c r="D337" s="14" t="s">
        <v>158</v>
      </c>
      <c r="E337" s="33" t="s">
        <v>813</v>
      </c>
      <c r="F337" s="14" t="s">
        <v>436</v>
      </c>
      <c r="G337" s="14" t="s">
        <v>814</v>
      </c>
    </row>
    <row r="338" spans="1:7" ht="15" customHeight="1" x14ac:dyDescent="0.25">
      <c r="A338" s="71">
        <v>4575</v>
      </c>
      <c r="B338" s="17">
        <v>1994</v>
      </c>
      <c r="C338" s="15" t="s">
        <v>672</v>
      </c>
      <c r="D338" s="20" t="s">
        <v>158</v>
      </c>
      <c r="E338" s="20" t="s">
        <v>987</v>
      </c>
      <c r="F338" s="20" t="s">
        <v>156</v>
      </c>
      <c r="G338" s="20" t="s">
        <v>988</v>
      </c>
    </row>
    <row r="339" spans="1:7" ht="15" customHeight="1" x14ac:dyDescent="0.25">
      <c r="A339" s="74">
        <v>4257</v>
      </c>
      <c r="B339" s="3">
        <v>1993</v>
      </c>
      <c r="C339" s="1" t="s">
        <v>672</v>
      </c>
      <c r="D339" s="14" t="s">
        <v>158</v>
      </c>
      <c r="E339" s="14" t="s">
        <v>1044</v>
      </c>
      <c r="F339" s="14" t="s">
        <v>17</v>
      </c>
      <c r="G339" s="14" t="s">
        <v>1045</v>
      </c>
    </row>
    <row r="340" spans="1:7" ht="15" customHeight="1" x14ac:dyDescent="0.25">
      <c r="A340" s="74">
        <v>4518</v>
      </c>
      <c r="B340" s="3">
        <v>1993</v>
      </c>
      <c r="C340" s="1" t="s">
        <v>672</v>
      </c>
      <c r="D340" s="14" t="s">
        <v>158</v>
      </c>
      <c r="E340" s="14" t="s">
        <v>1134</v>
      </c>
      <c r="F340" s="14" t="s">
        <v>1135</v>
      </c>
      <c r="G340" s="14" t="s">
        <v>1136</v>
      </c>
    </row>
    <row r="341" spans="1:7" ht="15" customHeight="1" x14ac:dyDescent="0.25">
      <c r="A341" s="74">
        <v>8519</v>
      </c>
      <c r="B341" s="3">
        <v>2003</v>
      </c>
      <c r="C341" s="1" t="s">
        <v>672</v>
      </c>
      <c r="D341" s="14" t="s">
        <v>158</v>
      </c>
      <c r="E341" s="14" t="s">
        <v>1140</v>
      </c>
      <c r="F341" s="14" t="s">
        <v>237</v>
      </c>
      <c r="G341" s="14" t="s">
        <v>2354</v>
      </c>
    </row>
    <row r="342" spans="1:7" ht="15" customHeight="1" x14ac:dyDescent="0.25">
      <c r="A342" s="76">
        <v>8611</v>
      </c>
      <c r="B342" s="17">
        <v>2003</v>
      </c>
      <c r="C342" s="15" t="s">
        <v>672</v>
      </c>
      <c r="D342" s="20" t="s">
        <v>158</v>
      </c>
      <c r="E342" s="20" t="s">
        <v>1191</v>
      </c>
      <c r="F342" s="20" t="s">
        <v>156</v>
      </c>
      <c r="G342" s="20" t="s">
        <v>1192</v>
      </c>
    </row>
    <row r="343" spans="1:7" ht="15" customHeight="1" x14ac:dyDescent="0.25">
      <c r="A343" s="74">
        <v>3635</v>
      </c>
      <c r="B343" s="3">
        <v>1991</v>
      </c>
      <c r="C343" s="1" t="s">
        <v>95</v>
      </c>
      <c r="D343" s="14" t="s">
        <v>158</v>
      </c>
      <c r="E343" s="14" t="s">
        <v>159</v>
      </c>
      <c r="F343" s="14" t="s">
        <v>160</v>
      </c>
      <c r="G343" s="14" t="s">
        <v>161</v>
      </c>
    </row>
    <row r="344" spans="1:7" ht="15" customHeight="1" x14ac:dyDescent="0.25">
      <c r="A344" s="71">
        <v>4461</v>
      </c>
      <c r="B344" s="16">
        <v>1993</v>
      </c>
      <c r="C344" s="15" t="s">
        <v>672</v>
      </c>
      <c r="D344" s="20" t="s">
        <v>158</v>
      </c>
      <c r="E344" s="20" t="s">
        <v>1231</v>
      </c>
      <c r="F344" s="20" t="s">
        <v>33</v>
      </c>
      <c r="G344" s="20" t="s">
        <v>967</v>
      </c>
    </row>
    <row r="345" spans="1:7" ht="15" customHeight="1" x14ac:dyDescent="0.25">
      <c r="A345" s="81">
        <v>5007</v>
      </c>
      <c r="B345" s="3">
        <v>1995</v>
      </c>
      <c r="C345" s="1" t="s">
        <v>672</v>
      </c>
      <c r="D345" s="14" t="s">
        <v>158</v>
      </c>
      <c r="E345" s="23" t="s">
        <v>1271</v>
      </c>
      <c r="F345" s="14" t="s">
        <v>156</v>
      </c>
      <c r="G345" s="14" t="s">
        <v>2366</v>
      </c>
    </row>
    <row r="346" spans="1:7" ht="15" customHeight="1" x14ac:dyDescent="0.25">
      <c r="A346" s="98">
        <v>5334</v>
      </c>
      <c r="B346" s="17">
        <v>1995</v>
      </c>
      <c r="C346" s="15" t="s">
        <v>672</v>
      </c>
      <c r="D346" s="20" t="s">
        <v>158</v>
      </c>
      <c r="E346" s="105" t="s">
        <v>1652</v>
      </c>
      <c r="F346" s="20" t="s">
        <v>436</v>
      </c>
      <c r="G346" s="20" t="s">
        <v>1653</v>
      </c>
    </row>
    <row r="347" spans="1:7" ht="15" customHeight="1" x14ac:dyDescent="0.25">
      <c r="A347" s="98">
        <v>8385</v>
      </c>
      <c r="B347" s="16">
        <v>2002</v>
      </c>
      <c r="C347" s="15" t="s">
        <v>672</v>
      </c>
      <c r="D347" s="105" t="s">
        <v>158</v>
      </c>
      <c r="E347" s="106" t="s">
        <v>1729</v>
      </c>
      <c r="F347" s="40" t="s">
        <v>17</v>
      </c>
      <c r="G347" s="20" t="s">
        <v>1730</v>
      </c>
    </row>
    <row r="348" spans="1:7" ht="15" customHeight="1" x14ac:dyDescent="0.25">
      <c r="A348" s="74">
        <v>4897</v>
      </c>
      <c r="B348" s="3">
        <v>1994</v>
      </c>
      <c r="C348" s="1" t="s">
        <v>672</v>
      </c>
      <c r="D348" s="14" t="s">
        <v>158</v>
      </c>
      <c r="E348" s="14" t="s">
        <v>1752</v>
      </c>
      <c r="F348" s="14" t="s">
        <v>1753</v>
      </c>
      <c r="G348" s="14" t="s">
        <v>1754</v>
      </c>
    </row>
    <row r="349" spans="1:7" ht="15" customHeight="1" x14ac:dyDescent="0.25">
      <c r="A349" s="71">
        <v>1952</v>
      </c>
      <c r="B349" s="17">
        <v>1964</v>
      </c>
      <c r="C349" s="15" t="s">
        <v>672</v>
      </c>
      <c r="D349" s="20" t="s">
        <v>158</v>
      </c>
      <c r="E349" s="20" t="s">
        <v>1787</v>
      </c>
      <c r="F349" s="20" t="s">
        <v>33</v>
      </c>
      <c r="G349" s="20" t="s">
        <v>1788</v>
      </c>
    </row>
    <row r="350" spans="1:7" ht="15" customHeight="1" x14ac:dyDescent="0.25">
      <c r="A350" s="71">
        <v>9568</v>
      </c>
      <c r="B350" s="17">
        <v>2010</v>
      </c>
      <c r="C350" s="15" t="s">
        <v>672</v>
      </c>
      <c r="D350" s="20" t="s">
        <v>654</v>
      </c>
      <c r="E350" s="20" t="s">
        <v>1048</v>
      </c>
      <c r="F350" s="20" t="s">
        <v>17</v>
      </c>
      <c r="G350" s="20" t="s">
        <v>1049</v>
      </c>
    </row>
    <row r="351" spans="1:7" ht="15" customHeight="1" x14ac:dyDescent="0.25">
      <c r="A351" s="76">
        <v>9395</v>
      </c>
      <c r="B351" s="17">
        <v>2008</v>
      </c>
      <c r="C351" s="15" t="s">
        <v>644</v>
      </c>
      <c r="D351" s="20" t="s">
        <v>654</v>
      </c>
      <c r="E351" s="20" t="s">
        <v>655</v>
      </c>
      <c r="F351" s="20" t="s">
        <v>646</v>
      </c>
      <c r="G351" s="20" t="s">
        <v>656</v>
      </c>
    </row>
    <row r="352" spans="1:7" ht="15" customHeight="1" x14ac:dyDescent="0.25">
      <c r="A352" s="76">
        <v>9396</v>
      </c>
      <c r="B352" s="17">
        <v>2008</v>
      </c>
      <c r="C352" s="15" t="s">
        <v>672</v>
      </c>
      <c r="D352" s="20" t="s">
        <v>654</v>
      </c>
      <c r="E352" s="20" t="s">
        <v>1184</v>
      </c>
      <c r="F352" s="20" t="s">
        <v>646</v>
      </c>
      <c r="G352" s="20" t="s">
        <v>656</v>
      </c>
    </row>
    <row r="353" spans="1:7" ht="15" customHeight="1" x14ac:dyDescent="0.25">
      <c r="A353" s="76">
        <v>9270</v>
      </c>
      <c r="B353" s="17">
        <v>2008</v>
      </c>
      <c r="C353" s="15" t="s">
        <v>672</v>
      </c>
      <c r="D353" s="20" t="s">
        <v>654</v>
      </c>
      <c r="E353" s="20" t="s">
        <v>1211</v>
      </c>
      <c r="F353" s="20" t="s">
        <v>156</v>
      </c>
      <c r="G353" s="20" t="s">
        <v>2168</v>
      </c>
    </row>
    <row r="354" spans="1:7" ht="15" customHeight="1" x14ac:dyDescent="0.25">
      <c r="A354" s="74">
        <v>10396</v>
      </c>
      <c r="B354" s="3">
        <v>2021</v>
      </c>
      <c r="C354" s="1" t="s">
        <v>225</v>
      </c>
      <c r="D354" s="14" t="s">
        <v>310</v>
      </c>
      <c r="E354" s="14" t="s">
        <v>311</v>
      </c>
      <c r="F354" s="14" t="s">
        <v>312</v>
      </c>
      <c r="G354" s="14" t="s">
        <v>2127</v>
      </c>
    </row>
    <row r="355" spans="1:7" ht="15" customHeight="1" x14ac:dyDescent="0.25">
      <c r="A355" s="74">
        <v>10172</v>
      </c>
      <c r="B355" s="3">
        <v>2015</v>
      </c>
      <c r="C355" s="1" t="s">
        <v>672</v>
      </c>
      <c r="D355" s="14" t="s">
        <v>40</v>
      </c>
      <c r="E355" s="14" t="s">
        <v>728</v>
      </c>
      <c r="F355" s="14" t="s">
        <v>33</v>
      </c>
      <c r="G355" s="14" t="s">
        <v>2311</v>
      </c>
    </row>
    <row r="356" spans="1:7" ht="15" customHeight="1" x14ac:dyDescent="0.25">
      <c r="A356" s="74">
        <v>8671</v>
      </c>
      <c r="B356" s="3">
        <v>2003</v>
      </c>
      <c r="C356" s="1" t="s">
        <v>672</v>
      </c>
      <c r="D356" s="14" t="s">
        <v>40</v>
      </c>
      <c r="E356" s="14" t="s">
        <v>844</v>
      </c>
      <c r="F356" s="14" t="s">
        <v>718</v>
      </c>
      <c r="G356" s="14" t="s">
        <v>2326</v>
      </c>
    </row>
    <row r="357" spans="1:7" ht="15" customHeight="1" x14ac:dyDescent="0.25">
      <c r="A357" s="74">
        <v>8676</v>
      </c>
      <c r="B357" s="3">
        <v>2003</v>
      </c>
      <c r="C357" s="1" t="s">
        <v>225</v>
      </c>
      <c r="D357" s="14" t="s">
        <v>40</v>
      </c>
      <c r="E357" s="14" t="s">
        <v>299</v>
      </c>
      <c r="F357" s="14" t="s">
        <v>283</v>
      </c>
      <c r="G357" s="14" t="s">
        <v>2123</v>
      </c>
    </row>
    <row r="358" spans="1:7" ht="15" customHeight="1" x14ac:dyDescent="0.25">
      <c r="A358" s="74">
        <v>8674</v>
      </c>
      <c r="B358" s="3">
        <v>2003</v>
      </c>
      <c r="C358" s="1" t="s">
        <v>225</v>
      </c>
      <c r="D358" s="14" t="s">
        <v>40</v>
      </c>
      <c r="E358" s="14" t="s">
        <v>300</v>
      </c>
      <c r="F358" s="14" t="s">
        <v>33</v>
      </c>
      <c r="G358" s="14" t="s">
        <v>2124</v>
      </c>
    </row>
    <row r="359" spans="1:7" ht="15" customHeight="1" x14ac:dyDescent="0.25">
      <c r="A359" s="74">
        <v>10173</v>
      </c>
      <c r="B359" s="3">
        <v>2015</v>
      </c>
      <c r="C359" s="1" t="s">
        <v>225</v>
      </c>
      <c r="D359" s="14" t="s">
        <v>40</v>
      </c>
      <c r="E359" s="14" t="s">
        <v>301</v>
      </c>
      <c r="F359" s="14" t="s">
        <v>283</v>
      </c>
      <c r="G359" s="14" t="s">
        <v>302</v>
      </c>
    </row>
    <row r="360" spans="1:7" ht="15" customHeight="1" x14ac:dyDescent="0.25">
      <c r="A360" s="75">
        <v>8430</v>
      </c>
      <c r="B360" s="4">
        <v>2002</v>
      </c>
      <c r="C360" s="1" t="s">
        <v>225</v>
      </c>
      <c r="D360" s="14" t="s">
        <v>40</v>
      </c>
      <c r="E360" s="14" t="s">
        <v>303</v>
      </c>
      <c r="F360" s="14" t="s">
        <v>283</v>
      </c>
      <c r="G360" s="14" t="s">
        <v>2125</v>
      </c>
    </row>
    <row r="361" spans="1:7" ht="15" customHeight="1" x14ac:dyDescent="0.25">
      <c r="A361" s="74">
        <v>8675</v>
      </c>
      <c r="B361" s="3">
        <v>2003</v>
      </c>
      <c r="C361" s="1" t="s">
        <v>225</v>
      </c>
      <c r="D361" s="14" t="s">
        <v>40</v>
      </c>
      <c r="E361" s="14" t="s">
        <v>304</v>
      </c>
      <c r="F361" s="22" t="s">
        <v>33</v>
      </c>
      <c r="G361" s="14" t="s">
        <v>2126</v>
      </c>
    </row>
    <row r="362" spans="1:7" ht="15" customHeight="1" x14ac:dyDescent="0.25">
      <c r="A362" s="74">
        <v>9701</v>
      </c>
      <c r="B362" s="3">
        <v>2012</v>
      </c>
      <c r="C362" s="1" t="s">
        <v>225</v>
      </c>
      <c r="D362" s="14" t="s">
        <v>40</v>
      </c>
      <c r="E362" s="14" t="s">
        <v>308</v>
      </c>
      <c r="F362" s="14" t="s">
        <v>26</v>
      </c>
      <c r="G362" s="14" t="s">
        <v>309</v>
      </c>
    </row>
    <row r="363" spans="1:7" ht="15" customHeight="1" x14ac:dyDescent="0.25">
      <c r="A363" s="73">
        <v>10436</v>
      </c>
      <c r="B363" s="4">
        <v>2021</v>
      </c>
      <c r="C363" s="1" t="s">
        <v>225</v>
      </c>
      <c r="D363" s="47" t="s">
        <v>40</v>
      </c>
      <c r="E363" s="47" t="s">
        <v>313</v>
      </c>
      <c r="F363" s="47" t="s">
        <v>26</v>
      </c>
      <c r="G363" s="47" t="str">
        <f>UPPER("antígeno específico de BHV-1.")</f>
        <v>ANTÍGENO ESPECÍFICO DE BHV-1.</v>
      </c>
    </row>
    <row r="364" spans="1:7" ht="15" customHeight="1" x14ac:dyDescent="0.25">
      <c r="A364" s="74">
        <v>9663</v>
      </c>
      <c r="B364" s="3">
        <v>2012</v>
      </c>
      <c r="C364" s="1" t="s">
        <v>225</v>
      </c>
      <c r="D364" s="14" t="s">
        <v>40</v>
      </c>
      <c r="E364" s="14" t="s">
        <v>314</v>
      </c>
      <c r="F364" s="14" t="s">
        <v>26</v>
      </c>
      <c r="G364" s="14" t="s">
        <v>315</v>
      </c>
    </row>
    <row r="365" spans="1:7" ht="15" customHeight="1" x14ac:dyDescent="0.25">
      <c r="A365" s="75">
        <v>10238</v>
      </c>
      <c r="B365" s="3">
        <v>2019</v>
      </c>
      <c r="C365" s="1" t="s">
        <v>225</v>
      </c>
      <c r="D365" s="14" t="s">
        <v>40</v>
      </c>
      <c r="E365" s="14" t="s">
        <v>316</v>
      </c>
      <c r="F365" s="14" t="s">
        <v>156</v>
      </c>
      <c r="G365" s="14" t="s">
        <v>2128</v>
      </c>
    </row>
    <row r="366" spans="1:7" ht="15" customHeight="1" x14ac:dyDescent="0.25">
      <c r="A366" s="75">
        <v>8393</v>
      </c>
      <c r="B366" s="3">
        <v>2002</v>
      </c>
      <c r="C366" s="1" t="s">
        <v>225</v>
      </c>
      <c r="D366" s="14" t="s">
        <v>40</v>
      </c>
      <c r="E366" s="14" t="s">
        <v>321</v>
      </c>
      <c r="F366" s="24" t="s">
        <v>97</v>
      </c>
      <c r="G366" s="14" t="s">
        <v>2129</v>
      </c>
    </row>
    <row r="367" spans="1:7" ht="15" customHeight="1" x14ac:dyDescent="0.25">
      <c r="A367" s="74">
        <v>8673</v>
      </c>
      <c r="B367" s="3">
        <v>2003</v>
      </c>
      <c r="C367" s="1" t="s">
        <v>225</v>
      </c>
      <c r="D367" s="14" t="s">
        <v>40</v>
      </c>
      <c r="E367" s="14" t="s">
        <v>322</v>
      </c>
      <c r="F367" s="24" t="s">
        <v>97</v>
      </c>
      <c r="G367" s="14" t="s">
        <v>2130</v>
      </c>
    </row>
    <row r="368" spans="1:7" ht="15" customHeight="1" x14ac:dyDescent="0.25">
      <c r="A368" s="75">
        <v>8154</v>
      </c>
      <c r="B368" s="3">
        <v>2002</v>
      </c>
      <c r="C368" s="1" t="s">
        <v>225</v>
      </c>
      <c r="D368" s="14" t="s">
        <v>40</v>
      </c>
      <c r="E368" s="14" t="s">
        <v>323</v>
      </c>
      <c r="F368" s="24" t="s">
        <v>97</v>
      </c>
      <c r="G368" s="14" t="s">
        <v>2131</v>
      </c>
    </row>
    <row r="369" spans="1:7" ht="15" customHeight="1" x14ac:dyDescent="0.25">
      <c r="A369" s="75">
        <v>8336</v>
      </c>
      <c r="B369" s="3">
        <v>2002</v>
      </c>
      <c r="C369" s="1" t="s">
        <v>225</v>
      </c>
      <c r="D369" s="14" t="s">
        <v>40</v>
      </c>
      <c r="E369" s="14" t="s">
        <v>324</v>
      </c>
      <c r="F369" s="24" t="s">
        <v>97</v>
      </c>
      <c r="G369" s="14" t="s">
        <v>2132</v>
      </c>
    </row>
    <row r="370" spans="1:7" ht="15" customHeight="1" x14ac:dyDescent="0.25">
      <c r="A370" s="75">
        <v>8305</v>
      </c>
      <c r="B370" s="3">
        <v>2002</v>
      </c>
      <c r="C370" s="1" t="s">
        <v>225</v>
      </c>
      <c r="D370" s="14" t="s">
        <v>40</v>
      </c>
      <c r="E370" s="14" t="s">
        <v>328</v>
      </c>
      <c r="F370" s="24" t="s">
        <v>97</v>
      </c>
      <c r="G370" s="14" t="s">
        <v>2133</v>
      </c>
    </row>
    <row r="371" spans="1:7" ht="15" customHeight="1" x14ac:dyDescent="0.25">
      <c r="A371" s="74">
        <v>1432</v>
      </c>
      <c r="B371" s="3">
        <v>1981</v>
      </c>
      <c r="C371" s="1" t="s">
        <v>672</v>
      </c>
      <c r="D371" s="14" t="s">
        <v>40</v>
      </c>
      <c r="E371" s="14" t="s">
        <v>950</v>
      </c>
      <c r="F371" s="22" t="s">
        <v>23</v>
      </c>
      <c r="G371" s="14" t="s">
        <v>951</v>
      </c>
    </row>
    <row r="372" spans="1:7" ht="15" customHeight="1" x14ac:dyDescent="0.25">
      <c r="A372" s="75">
        <v>8355</v>
      </c>
      <c r="B372" s="3">
        <v>2002</v>
      </c>
      <c r="C372" s="1" t="s">
        <v>672</v>
      </c>
      <c r="D372" s="14" t="s">
        <v>40</v>
      </c>
      <c r="E372" s="14" t="s">
        <v>979</v>
      </c>
      <c r="F372" s="42" t="s">
        <v>980</v>
      </c>
      <c r="G372" s="33" t="s">
        <v>981</v>
      </c>
    </row>
    <row r="373" spans="1:7" ht="15" customHeight="1" x14ac:dyDescent="0.25">
      <c r="A373" s="74">
        <v>10163</v>
      </c>
      <c r="B373" s="3">
        <v>2015</v>
      </c>
      <c r="C373" s="1" t="s">
        <v>672</v>
      </c>
      <c r="D373" s="14" t="s">
        <v>40</v>
      </c>
      <c r="E373" s="14" t="s">
        <v>1050</v>
      </c>
      <c r="F373" s="24" t="s">
        <v>97</v>
      </c>
      <c r="G373" s="14" t="s">
        <v>1051</v>
      </c>
    </row>
    <row r="374" spans="1:7" ht="15" customHeight="1" x14ac:dyDescent="0.25">
      <c r="A374" s="74">
        <v>10034</v>
      </c>
      <c r="B374" s="3">
        <v>2015</v>
      </c>
      <c r="C374" s="1" t="s">
        <v>672</v>
      </c>
      <c r="D374" s="14" t="s">
        <v>40</v>
      </c>
      <c r="E374" s="14" t="s">
        <v>1055</v>
      </c>
      <c r="F374" s="24" t="s">
        <v>97</v>
      </c>
      <c r="G374" s="14" t="s">
        <v>1056</v>
      </c>
    </row>
    <row r="375" spans="1:7" ht="15" customHeight="1" x14ac:dyDescent="0.25">
      <c r="A375" s="74">
        <v>10204</v>
      </c>
      <c r="B375" s="3">
        <v>2016</v>
      </c>
      <c r="C375" s="1" t="s">
        <v>672</v>
      </c>
      <c r="D375" s="22" t="s">
        <v>40</v>
      </c>
      <c r="E375" s="22" t="s">
        <v>1066</v>
      </c>
      <c r="F375" s="42" t="s">
        <v>980</v>
      </c>
      <c r="G375" s="22" t="s">
        <v>1067</v>
      </c>
    </row>
    <row r="376" spans="1:7" ht="15" customHeight="1" x14ac:dyDescent="0.25">
      <c r="A376" s="74">
        <v>9821</v>
      </c>
      <c r="B376" s="3">
        <v>2014</v>
      </c>
      <c r="C376" s="1" t="s">
        <v>672</v>
      </c>
      <c r="D376" s="14" t="s">
        <v>40</v>
      </c>
      <c r="E376" s="14" t="s">
        <v>1097</v>
      </c>
      <c r="F376" s="14" t="s">
        <v>42</v>
      </c>
      <c r="G376" s="14" t="s">
        <v>1098</v>
      </c>
    </row>
    <row r="377" spans="1:7" ht="15" customHeight="1" x14ac:dyDescent="0.25">
      <c r="A377" s="74">
        <v>2556</v>
      </c>
      <c r="B377" s="3">
        <v>1986</v>
      </c>
      <c r="C377" s="1" t="s">
        <v>0</v>
      </c>
      <c r="D377" s="14" t="s">
        <v>40</v>
      </c>
      <c r="E377" s="14" t="s">
        <v>41</v>
      </c>
      <c r="F377" s="14" t="s">
        <v>42</v>
      </c>
      <c r="G377" s="14" t="s">
        <v>43</v>
      </c>
    </row>
    <row r="378" spans="1:7" ht="15" customHeight="1" x14ac:dyDescent="0.25">
      <c r="A378" s="73">
        <v>10382</v>
      </c>
      <c r="B378" s="4">
        <v>2021</v>
      </c>
      <c r="C378" s="1" t="s">
        <v>672</v>
      </c>
      <c r="D378" s="47" t="s">
        <v>40</v>
      </c>
      <c r="E378" s="47" t="s">
        <v>1129</v>
      </c>
      <c r="F378" s="14" t="s">
        <v>283</v>
      </c>
      <c r="G378" s="47" t="s">
        <v>2353</v>
      </c>
    </row>
    <row r="379" spans="1:7" ht="15" customHeight="1" x14ac:dyDescent="0.25">
      <c r="A379" s="74">
        <v>9639</v>
      </c>
      <c r="B379" s="3">
        <v>2011</v>
      </c>
      <c r="C379" s="1" t="s">
        <v>672</v>
      </c>
      <c r="D379" s="14" t="s">
        <v>40</v>
      </c>
      <c r="E379" s="14" t="s">
        <v>1141</v>
      </c>
      <c r="F379" s="14" t="s">
        <v>26</v>
      </c>
      <c r="G379" s="14" t="s">
        <v>1142</v>
      </c>
    </row>
    <row r="380" spans="1:7" ht="15" customHeight="1" x14ac:dyDescent="0.25">
      <c r="A380" s="75">
        <v>9066</v>
      </c>
      <c r="B380" s="3">
        <v>2005</v>
      </c>
      <c r="C380" s="1" t="s">
        <v>672</v>
      </c>
      <c r="D380" s="14" t="s">
        <v>40</v>
      </c>
      <c r="E380" s="14" t="s">
        <v>1143</v>
      </c>
      <c r="F380" s="22" t="s">
        <v>26</v>
      </c>
      <c r="G380" s="14" t="s">
        <v>1144</v>
      </c>
    </row>
    <row r="381" spans="1:7" ht="15" customHeight="1" x14ac:dyDescent="0.25">
      <c r="A381" s="75">
        <v>10241</v>
      </c>
      <c r="B381" s="3">
        <v>2019</v>
      </c>
      <c r="C381" s="1" t="s">
        <v>1888</v>
      </c>
      <c r="D381" s="14" t="s">
        <v>40</v>
      </c>
      <c r="E381" s="14" t="s">
        <v>2089</v>
      </c>
      <c r="F381" s="14" t="s">
        <v>26</v>
      </c>
      <c r="G381" s="14" t="s">
        <v>1909</v>
      </c>
    </row>
    <row r="382" spans="1:7" ht="15" customHeight="1" x14ac:dyDescent="0.25">
      <c r="A382" s="75">
        <v>10240</v>
      </c>
      <c r="B382" s="3">
        <v>2019</v>
      </c>
      <c r="C382" s="1" t="s">
        <v>1888</v>
      </c>
      <c r="D382" s="14" t="s">
        <v>40</v>
      </c>
      <c r="E382" s="20" t="s">
        <v>1910</v>
      </c>
      <c r="F382" s="14" t="s">
        <v>26</v>
      </c>
      <c r="G382" s="14" t="s">
        <v>1911</v>
      </c>
    </row>
    <row r="383" spans="1:7" ht="15" customHeight="1" x14ac:dyDescent="0.25">
      <c r="A383" s="74">
        <v>10336</v>
      </c>
      <c r="B383" s="3">
        <v>2020</v>
      </c>
      <c r="C383" s="1" t="s">
        <v>1888</v>
      </c>
      <c r="D383" s="14" t="s">
        <v>40</v>
      </c>
      <c r="E383" s="14" t="s">
        <v>2090</v>
      </c>
      <c r="F383" s="14" t="s">
        <v>312</v>
      </c>
      <c r="G383" s="14" t="s">
        <v>1912</v>
      </c>
    </row>
    <row r="384" spans="1:7" ht="15" customHeight="1" x14ac:dyDescent="0.25">
      <c r="A384" s="75">
        <v>9373</v>
      </c>
      <c r="B384" s="13">
        <v>2008</v>
      </c>
      <c r="C384" s="1" t="s">
        <v>672</v>
      </c>
      <c r="D384" s="14" t="s">
        <v>40</v>
      </c>
      <c r="E384" s="14" t="s">
        <v>1145</v>
      </c>
      <c r="F384" s="14" t="s">
        <v>718</v>
      </c>
      <c r="G384" s="14" t="s">
        <v>1146</v>
      </c>
    </row>
    <row r="385" spans="1:7" ht="15" customHeight="1" x14ac:dyDescent="0.25">
      <c r="A385" s="75">
        <v>9361</v>
      </c>
      <c r="B385" s="3">
        <v>2007</v>
      </c>
      <c r="C385" s="1" t="s">
        <v>672</v>
      </c>
      <c r="D385" s="14" t="s">
        <v>40</v>
      </c>
      <c r="E385" s="14" t="s">
        <v>1147</v>
      </c>
      <c r="F385" s="14" t="s">
        <v>33</v>
      </c>
      <c r="G385" s="14" t="s">
        <v>1148</v>
      </c>
    </row>
    <row r="386" spans="1:7" ht="15" customHeight="1" x14ac:dyDescent="0.25">
      <c r="A386" s="74">
        <v>8956</v>
      </c>
      <c r="B386" s="3">
        <v>2004</v>
      </c>
      <c r="C386" s="1" t="s">
        <v>672</v>
      </c>
      <c r="D386" s="14" t="s">
        <v>40</v>
      </c>
      <c r="E386" s="14" t="s">
        <v>1149</v>
      </c>
      <c r="F386" s="24" t="s">
        <v>97</v>
      </c>
      <c r="G386" s="14" t="s">
        <v>148</v>
      </c>
    </row>
    <row r="387" spans="1:7" ht="15" customHeight="1" x14ac:dyDescent="0.25">
      <c r="A387" s="75">
        <v>9418</v>
      </c>
      <c r="B387" s="3">
        <v>2008</v>
      </c>
      <c r="C387" s="1" t="s">
        <v>672</v>
      </c>
      <c r="D387" s="14" t="s">
        <v>40</v>
      </c>
      <c r="E387" s="14" t="s">
        <v>1150</v>
      </c>
      <c r="F387" s="14" t="s">
        <v>33</v>
      </c>
      <c r="G387" s="14" t="s">
        <v>2355</v>
      </c>
    </row>
    <row r="388" spans="1:7" ht="15" customHeight="1" x14ac:dyDescent="0.25">
      <c r="A388" s="75">
        <v>9416</v>
      </c>
      <c r="B388" s="3">
        <v>2008</v>
      </c>
      <c r="C388" s="1" t="s">
        <v>672</v>
      </c>
      <c r="D388" s="14" t="s">
        <v>40</v>
      </c>
      <c r="E388" s="14" t="s">
        <v>1151</v>
      </c>
      <c r="F388" s="14" t="s">
        <v>33</v>
      </c>
      <c r="G388" s="14" t="s">
        <v>1152</v>
      </c>
    </row>
    <row r="389" spans="1:7" ht="15" customHeight="1" x14ac:dyDescent="0.25">
      <c r="A389" s="75">
        <v>9417</v>
      </c>
      <c r="B389" s="3">
        <v>2008</v>
      </c>
      <c r="C389" s="1" t="s">
        <v>672</v>
      </c>
      <c r="D389" s="14" t="s">
        <v>40</v>
      </c>
      <c r="E389" s="14" t="s">
        <v>1153</v>
      </c>
      <c r="F389" s="14" t="s">
        <v>33</v>
      </c>
      <c r="G389" s="14" t="s">
        <v>1315</v>
      </c>
    </row>
    <row r="390" spans="1:7" ht="15" customHeight="1" x14ac:dyDescent="0.25">
      <c r="A390" s="75">
        <v>9413</v>
      </c>
      <c r="B390" s="3">
        <v>2008</v>
      </c>
      <c r="C390" s="1" t="s">
        <v>672</v>
      </c>
      <c r="D390" s="14" t="s">
        <v>40</v>
      </c>
      <c r="E390" s="14" t="s">
        <v>1154</v>
      </c>
      <c r="F390" s="14" t="s">
        <v>33</v>
      </c>
      <c r="G390" s="14" t="s">
        <v>1155</v>
      </c>
    </row>
    <row r="391" spans="1:7" ht="15" customHeight="1" x14ac:dyDescent="0.25">
      <c r="A391" s="75">
        <v>9134</v>
      </c>
      <c r="B391" s="3">
        <v>2005</v>
      </c>
      <c r="C391" s="1" t="s">
        <v>672</v>
      </c>
      <c r="D391" s="14" t="s">
        <v>40</v>
      </c>
      <c r="E391" s="14" t="s">
        <v>1156</v>
      </c>
      <c r="F391" s="14" t="s">
        <v>33</v>
      </c>
      <c r="G391" s="14" t="s">
        <v>2356</v>
      </c>
    </row>
    <row r="392" spans="1:7" ht="15" customHeight="1" x14ac:dyDescent="0.25">
      <c r="A392" s="74">
        <v>9508</v>
      </c>
      <c r="B392" s="3">
        <v>2009</v>
      </c>
      <c r="C392" s="1" t="s">
        <v>672</v>
      </c>
      <c r="D392" s="14" t="s">
        <v>40</v>
      </c>
      <c r="E392" s="14" t="s">
        <v>1157</v>
      </c>
      <c r="F392" s="14" t="s">
        <v>33</v>
      </c>
      <c r="G392" s="14" t="s">
        <v>1158</v>
      </c>
    </row>
    <row r="393" spans="1:7" ht="15" customHeight="1" x14ac:dyDescent="0.25">
      <c r="A393" s="69">
        <v>10454</v>
      </c>
      <c r="B393" s="44">
        <v>2021</v>
      </c>
      <c r="C393" s="56" t="s">
        <v>672</v>
      </c>
      <c r="D393" s="49" t="s">
        <v>40</v>
      </c>
      <c r="E393" s="49" t="s">
        <v>2246</v>
      </c>
      <c r="F393" s="49" t="s">
        <v>33</v>
      </c>
      <c r="G393" s="49" t="s">
        <v>2357</v>
      </c>
    </row>
    <row r="394" spans="1:7" ht="15" customHeight="1" x14ac:dyDescent="0.25">
      <c r="A394" s="75">
        <v>9473</v>
      </c>
      <c r="B394" s="3">
        <v>2009</v>
      </c>
      <c r="C394" s="1" t="s">
        <v>672</v>
      </c>
      <c r="D394" s="14" t="s">
        <v>40</v>
      </c>
      <c r="E394" s="14" t="s">
        <v>1159</v>
      </c>
      <c r="F394" s="14" t="s">
        <v>63</v>
      </c>
      <c r="G394" s="14" t="s">
        <v>1160</v>
      </c>
    </row>
    <row r="395" spans="1:7" ht="15" customHeight="1" x14ac:dyDescent="0.25">
      <c r="A395" s="73">
        <v>10415</v>
      </c>
      <c r="B395" s="4">
        <v>2021</v>
      </c>
      <c r="C395" s="54" t="s">
        <v>672</v>
      </c>
      <c r="D395" s="47" t="s">
        <v>40</v>
      </c>
      <c r="E395" s="47" t="s">
        <v>1259</v>
      </c>
      <c r="F395" s="24" t="s">
        <v>97</v>
      </c>
      <c r="G395" s="47" t="str">
        <f>UPPER("Mycoplasma hyopneumoniaecpPCV2 recombinante e inativada, cepa Nexhyon")</f>
        <v>MYCOPLASMA HYOPNEUMONIAECPPCV2 RECOMBINANTE E INATIVADA, CEPA NEXHYON</v>
      </c>
    </row>
    <row r="396" spans="1:7" ht="15" customHeight="1" x14ac:dyDescent="0.25">
      <c r="A396" s="74">
        <v>10167</v>
      </c>
      <c r="B396" s="3">
        <v>2015</v>
      </c>
      <c r="C396" s="1" t="s">
        <v>672</v>
      </c>
      <c r="D396" s="14" t="s">
        <v>40</v>
      </c>
      <c r="E396" s="14" t="s">
        <v>1269</v>
      </c>
      <c r="F396" s="14" t="s">
        <v>26</v>
      </c>
      <c r="G396" s="14" t="s">
        <v>1270</v>
      </c>
    </row>
    <row r="397" spans="1:7" ht="15" customHeight="1" x14ac:dyDescent="0.25">
      <c r="A397" s="74">
        <v>9664</v>
      </c>
      <c r="B397" s="13">
        <v>2012</v>
      </c>
      <c r="C397" s="1" t="s">
        <v>672</v>
      </c>
      <c r="D397" s="14" t="s">
        <v>40</v>
      </c>
      <c r="E397" s="14" t="s">
        <v>1614</v>
      </c>
      <c r="F397" s="24" t="s">
        <v>97</v>
      </c>
      <c r="G397" s="14" t="s">
        <v>1615</v>
      </c>
    </row>
    <row r="398" spans="1:7" ht="15" customHeight="1" x14ac:dyDescent="0.25">
      <c r="A398" s="74">
        <v>9680</v>
      </c>
      <c r="B398" s="3">
        <v>2012</v>
      </c>
      <c r="C398" s="1" t="s">
        <v>672</v>
      </c>
      <c r="D398" s="14" t="s">
        <v>40</v>
      </c>
      <c r="E398" s="14" t="s">
        <v>1672</v>
      </c>
      <c r="F398" s="24" t="s">
        <v>97</v>
      </c>
      <c r="G398" s="14" t="s">
        <v>1673</v>
      </c>
    </row>
    <row r="399" spans="1:7" ht="15" customHeight="1" x14ac:dyDescent="0.25">
      <c r="A399" s="70">
        <v>10403</v>
      </c>
      <c r="B399" s="16">
        <v>2021</v>
      </c>
      <c r="C399" s="1" t="s">
        <v>672</v>
      </c>
      <c r="D399" s="48" t="s">
        <v>40</v>
      </c>
      <c r="E399" s="48" t="s">
        <v>1674</v>
      </c>
      <c r="F399" s="26" t="s">
        <v>97</v>
      </c>
      <c r="G399" s="48" t="str">
        <f>UPPER("Toxoides de Clostridioides difficile, Clostridium perfringens Tipo A")</f>
        <v>TOXOIDES DE CLOSTRIDIOIDES DIFFICILE, CLOSTRIDIUM PERFRINGENS TIPO A</v>
      </c>
    </row>
    <row r="400" spans="1:7" ht="15" customHeight="1" x14ac:dyDescent="0.25">
      <c r="A400" s="74">
        <v>9527</v>
      </c>
      <c r="B400" s="3">
        <v>2009</v>
      </c>
      <c r="C400" s="1" t="s">
        <v>672</v>
      </c>
      <c r="D400" s="14" t="s">
        <v>40</v>
      </c>
      <c r="E400" s="14" t="s">
        <v>1727</v>
      </c>
      <c r="F400" s="14" t="s">
        <v>26</v>
      </c>
      <c r="G400" s="14" t="s">
        <v>1728</v>
      </c>
    </row>
    <row r="401" spans="1:7" ht="15" customHeight="1" x14ac:dyDescent="0.25">
      <c r="A401" s="75">
        <v>10289</v>
      </c>
      <c r="B401" s="3">
        <v>2019</v>
      </c>
      <c r="C401" s="1" t="s">
        <v>1888</v>
      </c>
      <c r="D401" s="14" t="s">
        <v>1052</v>
      </c>
      <c r="E401" s="14" t="s">
        <v>2083</v>
      </c>
      <c r="F401" s="14" t="s">
        <v>1892</v>
      </c>
      <c r="G401" s="14" t="s">
        <v>1893</v>
      </c>
    </row>
    <row r="402" spans="1:7" ht="15" customHeight="1" x14ac:dyDescent="0.25">
      <c r="A402" s="74">
        <v>10161</v>
      </c>
      <c r="B402" s="3">
        <v>2015</v>
      </c>
      <c r="C402" s="1" t="s">
        <v>672</v>
      </c>
      <c r="D402" s="14" t="s">
        <v>1052</v>
      </c>
      <c r="E402" s="14" t="s">
        <v>1053</v>
      </c>
      <c r="F402" s="24" t="s">
        <v>97</v>
      </c>
      <c r="G402" s="14" t="s">
        <v>1054</v>
      </c>
    </row>
    <row r="403" spans="1:7" ht="15" customHeight="1" x14ac:dyDescent="0.25">
      <c r="A403" s="74">
        <v>10324</v>
      </c>
      <c r="B403" s="3">
        <v>2020</v>
      </c>
      <c r="C403" s="1" t="s">
        <v>1888</v>
      </c>
      <c r="D403" s="14" t="s">
        <v>1052</v>
      </c>
      <c r="E403" s="14" t="s">
        <v>1905</v>
      </c>
      <c r="F403" s="14" t="s">
        <v>449</v>
      </c>
      <c r="G403" s="14" t="s">
        <v>1906</v>
      </c>
    </row>
    <row r="404" spans="1:7" ht="15" customHeight="1" x14ac:dyDescent="0.25">
      <c r="A404" s="74">
        <v>10329</v>
      </c>
      <c r="B404" s="3">
        <v>2020</v>
      </c>
      <c r="C404" s="1" t="s">
        <v>1888</v>
      </c>
      <c r="D404" s="14" t="s">
        <v>1052</v>
      </c>
      <c r="E404" s="14" t="s">
        <v>1930</v>
      </c>
      <c r="F404" s="14" t="s">
        <v>312</v>
      </c>
      <c r="G404" s="14" t="s">
        <v>2113</v>
      </c>
    </row>
    <row r="405" spans="1:7" ht="15" customHeight="1" x14ac:dyDescent="0.25">
      <c r="A405" s="75">
        <v>10232</v>
      </c>
      <c r="B405" s="3">
        <v>2019</v>
      </c>
      <c r="C405" s="1" t="s">
        <v>1888</v>
      </c>
      <c r="D405" s="14" t="s">
        <v>1052</v>
      </c>
      <c r="E405" s="14" t="s">
        <v>2108</v>
      </c>
      <c r="F405" s="14" t="s">
        <v>1956</v>
      </c>
      <c r="G405" s="14" t="s">
        <v>1957</v>
      </c>
    </row>
    <row r="406" spans="1:7" ht="15" customHeight="1" x14ac:dyDescent="0.25">
      <c r="A406" s="74">
        <v>10168</v>
      </c>
      <c r="B406" s="3">
        <v>2015</v>
      </c>
      <c r="C406" s="1" t="s">
        <v>672</v>
      </c>
      <c r="D406" s="14" t="s">
        <v>673</v>
      </c>
      <c r="E406" s="14" t="s">
        <v>674</v>
      </c>
      <c r="F406" s="14" t="s">
        <v>675</v>
      </c>
      <c r="G406" s="14" t="s">
        <v>676</v>
      </c>
    </row>
    <row r="407" spans="1:7" ht="15" customHeight="1" x14ac:dyDescent="0.25">
      <c r="A407" s="74">
        <v>10334</v>
      </c>
      <c r="B407" s="3">
        <v>2020</v>
      </c>
      <c r="C407" s="1" t="s">
        <v>225</v>
      </c>
      <c r="D407" s="14" t="s">
        <v>379</v>
      </c>
      <c r="E407" s="14" t="s">
        <v>2022</v>
      </c>
      <c r="F407" s="24" t="s">
        <v>97</v>
      </c>
      <c r="G407" s="14" t="s">
        <v>380</v>
      </c>
    </row>
    <row r="408" spans="1:7" ht="15" customHeight="1" x14ac:dyDescent="0.25">
      <c r="A408" s="74">
        <v>10207</v>
      </c>
      <c r="B408" s="3">
        <v>2017</v>
      </c>
      <c r="C408" s="1" t="s">
        <v>225</v>
      </c>
      <c r="D408" s="14" t="s">
        <v>403</v>
      </c>
      <c r="E408" s="14" t="s">
        <v>404</v>
      </c>
      <c r="F408" s="22" t="s">
        <v>23</v>
      </c>
      <c r="G408" s="14" t="s">
        <v>2362</v>
      </c>
    </row>
    <row r="409" spans="1:7" ht="15" customHeight="1" x14ac:dyDescent="0.25">
      <c r="A409" s="75">
        <v>10286</v>
      </c>
      <c r="B409" s="3">
        <v>2019</v>
      </c>
      <c r="C409" s="1" t="s">
        <v>0</v>
      </c>
      <c r="D409" s="2" t="s">
        <v>35</v>
      </c>
      <c r="E409" s="2" t="s">
        <v>2252</v>
      </c>
      <c r="F409" s="2" t="s">
        <v>26</v>
      </c>
      <c r="G409" s="2" t="s">
        <v>2253</v>
      </c>
    </row>
    <row r="410" spans="1:7" ht="15" customHeight="1" x14ac:dyDescent="0.25">
      <c r="A410" s="75">
        <v>10274</v>
      </c>
      <c r="B410" s="3">
        <v>2019</v>
      </c>
      <c r="C410" s="1" t="s">
        <v>0</v>
      </c>
      <c r="D410" s="14" t="s">
        <v>35</v>
      </c>
      <c r="E410" s="14" t="s">
        <v>1989</v>
      </c>
      <c r="F410" s="14" t="s">
        <v>26</v>
      </c>
      <c r="G410" s="14" t="s">
        <v>36</v>
      </c>
    </row>
    <row r="411" spans="1:7" ht="15" customHeight="1" x14ac:dyDescent="0.25">
      <c r="A411" s="75">
        <v>10217</v>
      </c>
      <c r="B411" s="3">
        <v>2019</v>
      </c>
      <c r="C411" s="1" t="s">
        <v>225</v>
      </c>
      <c r="D411" s="14" t="s">
        <v>35</v>
      </c>
      <c r="E411" s="14" t="s">
        <v>2021</v>
      </c>
      <c r="F411" s="14" t="s">
        <v>372</v>
      </c>
      <c r="G411" s="14" t="s">
        <v>2148</v>
      </c>
    </row>
    <row r="412" spans="1:7" ht="15" customHeight="1" x14ac:dyDescent="0.25">
      <c r="A412" s="75">
        <v>9421</v>
      </c>
      <c r="B412" s="3">
        <v>2008</v>
      </c>
      <c r="C412" s="1" t="s">
        <v>225</v>
      </c>
      <c r="D412" s="14" t="s">
        <v>35</v>
      </c>
      <c r="E412" s="14" t="s">
        <v>397</v>
      </c>
      <c r="F412" s="14" t="s">
        <v>26</v>
      </c>
      <c r="G412" s="14" t="s">
        <v>2155</v>
      </c>
    </row>
    <row r="413" spans="1:7" ht="15" customHeight="1" x14ac:dyDescent="0.25">
      <c r="A413" s="75">
        <v>9442</v>
      </c>
      <c r="B413" s="3">
        <v>2009</v>
      </c>
      <c r="C413" s="1" t="s">
        <v>225</v>
      </c>
      <c r="D413" s="14" t="s">
        <v>35</v>
      </c>
      <c r="E413" s="14" t="s">
        <v>398</v>
      </c>
      <c r="F413" s="14" t="s">
        <v>399</v>
      </c>
      <c r="G413" s="14" t="s">
        <v>2155</v>
      </c>
    </row>
    <row r="414" spans="1:7" ht="15" customHeight="1" x14ac:dyDescent="0.25">
      <c r="A414" s="74">
        <v>10367</v>
      </c>
      <c r="B414" s="3">
        <v>2020</v>
      </c>
      <c r="C414" s="1" t="s">
        <v>225</v>
      </c>
      <c r="D414" s="14" t="s">
        <v>35</v>
      </c>
      <c r="E414" s="14" t="s">
        <v>400</v>
      </c>
      <c r="F414" s="14" t="s">
        <v>26</v>
      </c>
      <c r="G414" s="14" t="str">
        <f>UPPER("Diarreia Viral BOVINOS (BVD)")</f>
        <v>DIARREIA VIRAL BOVINOS (BVD)</v>
      </c>
    </row>
    <row r="415" spans="1:7" ht="15" customHeight="1" x14ac:dyDescent="0.25">
      <c r="A415" s="74">
        <v>10332</v>
      </c>
      <c r="B415" s="3">
        <v>2020</v>
      </c>
      <c r="C415" s="1" t="s">
        <v>225</v>
      </c>
      <c r="D415" s="14" t="s">
        <v>35</v>
      </c>
      <c r="E415" s="14" t="s">
        <v>410</v>
      </c>
      <c r="F415" s="14" t="s">
        <v>411</v>
      </c>
      <c r="G415" s="14" t="s">
        <v>412</v>
      </c>
    </row>
    <row r="416" spans="1:7" ht="15" customHeight="1" x14ac:dyDescent="0.25">
      <c r="A416" s="75">
        <v>10270</v>
      </c>
      <c r="B416" s="3">
        <v>2019</v>
      </c>
      <c r="C416" s="1" t="s">
        <v>225</v>
      </c>
      <c r="D416" s="14" t="s">
        <v>35</v>
      </c>
      <c r="E416" s="14" t="s">
        <v>2032</v>
      </c>
      <c r="F416" s="14" t="s">
        <v>26</v>
      </c>
      <c r="G416" s="14" t="s">
        <v>2159</v>
      </c>
    </row>
    <row r="417" spans="1:7" ht="15" customHeight="1" x14ac:dyDescent="0.25">
      <c r="A417" s="74">
        <v>10162</v>
      </c>
      <c r="B417" s="3">
        <v>2015</v>
      </c>
      <c r="C417" s="1" t="s">
        <v>225</v>
      </c>
      <c r="D417" s="14" t="s">
        <v>35</v>
      </c>
      <c r="E417" s="14" t="s">
        <v>435</v>
      </c>
      <c r="F417" s="14" t="s">
        <v>436</v>
      </c>
      <c r="G417" s="14" t="s">
        <v>437</v>
      </c>
    </row>
    <row r="418" spans="1:7" ht="15" customHeight="1" x14ac:dyDescent="0.25">
      <c r="A418" s="75">
        <v>10288</v>
      </c>
      <c r="B418" s="3">
        <v>2019</v>
      </c>
      <c r="C418" s="1" t="s">
        <v>225</v>
      </c>
      <c r="D418" s="14" t="s">
        <v>35</v>
      </c>
      <c r="E418" s="14" t="s">
        <v>2033</v>
      </c>
      <c r="F418" s="14" t="s">
        <v>26</v>
      </c>
      <c r="G418" s="14" t="s">
        <v>446</v>
      </c>
    </row>
    <row r="419" spans="1:7" ht="15" customHeight="1" x14ac:dyDescent="0.25">
      <c r="A419" s="74">
        <v>10374</v>
      </c>
      <c r="B419" s="3">
        <v>2020</v>
      </c>
      <c r="C419" s="1" t="s">
        <v>225</v>
      </c>
      <c r="D419" s="14" t="s">
        <v>35</v>
      </c>
      <c r="E419" s="29" t="s">
        <v>2034</v>
      </c>
      <c r="F419" s="14" t="s">
        <v>449</v>
      </c>
      <c r="G419" s="14" t="s">
        <v>2163</v>
      </c>
    </row>
    <row r="420" spans="1:7" ht="15" customHeight="1" x14ac:dyDescent="0.25">
      <c r="A420" s="74">
        <v>10364</v>
      </c>
      <c r="B420" s="3">
        <v>2020</v>
      </c>
      <c r="C420" s="1" t="s">
        <v>225</v>
      </c>
      <c r="D420" s="14" t="s">
        <v>35</v>
      </c>
      <c r="E420" s="29" t="s">
        <v>452</v>
      </c>
      <c r="F420" s="14" t="s">
        <v>453</v>
      </c>
      <c r="G420" s="37" t="str">
        <f>UPPER("Toxoplasma gondii")</f>
        <v>TOXOPLASMA GONDII</v>
      </c>
    </row>
    <row r="421" spans="1:7" ht="15" customHeight="1" x14ac:dyDescent="0.25">
      <c r="A421" s="75">
        <v>10271</v>
      </c>
      <c r="B421" s="3">
        <v>2019</v>
      </c>
      <c r="C421" s="1" t="s">
        <v>225</v>
      </c>
      <c r="D421" s="14" t="s">
        <v>35</v>
      </c>
      <c r="E421" s="14" t="s">
        <v>2042</v>
      </c>
      <c r="F421" s="14" t="s">
        <v>546</v>
      </c>
      <c r="G421" s="14" t="s">
        <v>2178</v>
      </c>
    </row>
    <row r="422" spans="1:7" ht="15" customHeight="1" x14ac:dyDescent="0.25">
      <c r="A422" s="74">
        <v>10360</v>
      </c>
      <c r="B422" s="3">
        <v>2020</v>
      </c>
      <c r="C422" s="1" t="s">
        <v>225</v>
      </c>
      <c r="D422" s="14" t="s">
        <v>35</v>
      </c>
      <c r="E422" s="30" t="s">
        <v>2044</v>
      </c>
      <c r="F422" s="14" t="s">
        <v>255</v>
      </c>
      <c r="G422" s="14" t="str">
        <f>UPPER("conjugado anti-ﬁlária, an-FeLV e FIV: HRPO ")</f>
        <v xml:space="preserve">CONJUGADO ANTI-ﬁLÁRIA, AN-FELV E FIV: HRPO </v>
      </c>
    </row>
    <row r="423" spans="1:7" ht="15" customHeight="1" x14ac:dyDescent="0.25">
      <c r="A423" s="74">
        <v>7042</v>
      </c>
      <c r="B423" s="3">
        <v>1999</v>
      </c>
      <c r="C423" s="1" t="s">
        <v>225</v>
      </c>
      <c r="D423" s="14" t="s">
        <v>373</v>
      </c>
      <c r="E423" s="14" t="s">
        <v>374</v>
      </c>
      <c r="F423" s="14" t="s">
        <v>26</v>
      </c>
      <c r="G423" s="14" t="s">
        <v>2149</v>
      </c>
    </row>
    <row r="424" spans="1:7" ht="15" customHeight="1" x14ac:dyDescent="0.25">
      <c r="A424" s="74">
        <v>6825</v>
      </c>
      <c r="B424" s="3">
        <v>1999</v>
      </c>
      <c r="C424" s="1" t="s">
        <v>672</v>
      </c>
      <c r="D424" s="14" t="s">
        <v>390</v>
      </c>
      <c r="E424" s="14" t="s">
        <v>1137</v>
      </c>
      <c r="F424" s="24" t="s">
        <v>97</v>
      </c>
      <c r="G424" s="14" t="s">
        <v>1138</v>
      </c>
    </row>
    <row r="425" spans="1:7" ht="15" customHeight="1" x14ac:dyDescent="0.25">
      <c r="A425" s="74">
        <v>7350</v>
      </c>
      <c r="B425" s="3">
        <v>2000</v>
      </c>
      <c r="C425" s="1" t="s">
        <v>225</v>
      </c>
      <c r="D425" s="14" t="s">
        <v>390</v>
      </c>
      <c r="E425" s="14" t="s">
        <v>391</v>
      </c>
      <c r="F425" s="14" t="s">
        <v>33</v>
      </c>
      <c r="G425" s="14" t="s">
        <v>2151</v>
      </c>
    </row>
    <row r="426" spans="1:7" ht="15" customHeight="1" x14ac:dyDescent="0.25">
      <c r="A426" s="74">
        <v>5866</v>
      </c>
      <c r="B426" s="3">
        <v>1997</v>
      </c>
      <c r="C426" s="1" t="s">
        <v>225</v>
      </c>
      <c r="D426" s="14" t="s">
        <v>390</v>
      </c>
      <c r="E426" s="14" t="s">
        <v>392</v>
      </c>
      <c r="F426" s="14" t="s">
        <v>33</v>
      </c>
      <c r="G426" s="14" t="s">
        <v>2152</v>
      </c>
    </row>
    <row r="427" spans="1:7" ht="15" customHeight="1" x14ac:dyDescent="0.25">
      <c r="A427" s="79">
        <v>5373</v>
      </c>
      <c r="B427" s="10">
        <v>1996</v>
      </c>
      <c r="C427" s="1" t="s">
        <v>225</v>
      </c>
      <c r="D427" s="14" t="s">
        <v>390</v>
      </c>
      <c r="E427" s="28" t="s">
        <v>393</v>
      </c>
      <c r="F427" s="14" t="s">
        <v>17</v>
      </c>
      <c r="G427" s="14" t="s">
        <v>2361</v>
      </c>
    </row>
    <row r="428" spans="1:7" ht="15" customHeight="1" x14ac:dyDescent="0.25">
      <c r="A428" s="74">
        <v>6294</v>
      </c>
      <c r="B428" s="3">
        <v>1998</v>
      </c>
      <c r="C428" s="1" t="s">
        <v>225</v>
      </c>
      <c r="D428" s="14" t="s">
        <v>390</v>
      </c>
      <c r="E428" s="14" t="s">
        <v>394</v>
      </c>
      <c r="F428" s="14" t="s">
        <v>33</v>
      </c>
      <c r="G428" s="14" t="s">
        <v>395</v>
      </c>
    </row>
    <row r="429" spans="1:7" ht="15" customHeight="1" x14ac:dyDescent="0.25">
      <c r="A429" s="75">
        <v>9139</v>
      </c>
      <c r="B429" s="3">
        <v>2005</v>
      </c>
      <c r="C429" s="1" t="s">
        <v>225</v>
      </c>
      <c r="D429" s="14" t="s">
        <v>390</v>
      </c>
      <c r="E429" s="14" t="s">
        <v>396</v>
      </c>
      <c r="F429" s="14" t="s">
        <v>48</v>
      </c>
      <c r="G429" s="14" t="s">
        <v>2153</v>
      </c>
    </row>
    <row r="430" spans="1:7" ht="15" customHeight="1" x14ac:dyDescent="0.25">
      <c r="A430" s="75">
        <v>10266</v>
      </c>
      <c r="B430" s="3">
        <v>2019</v>
      </c>
      <c r="C430" s="1" t="s">
        <v>225</v>
      </c>
      <c r="D430" s="14" t="s">
        <v>390</v>
      </c>
      <c r="E430" s="14" t="s">
        <v>2031</v>
      </c>
      <c r="F430" s="14" t="s">
        <v>42</v>
      </c>
      <c r="G430" s="14" t="s">
        <v>2154</v>
      </c>
    </row>
    <row r="431" spans="1:7" ht="15" customHeight="1" x14ac:dyDescent="0.25">
      <c r="A431" s="74">
        <v>6389</v>
      </c>
      <c r="B431" s="8">
        <v>1998</v>
      </c>
      <c r="C431" s="1" t="s">
        <v>225</v>
      </c>
      <c r="D431" s="14" t="s">
        <v>390</v>
      </c>
      <c r="E431" s="24" t="s">
        <v>401</v>
      </c>
      <c r="F431" s="14" t="s">
        <v>26</v>
      </c>
      <c r="G431" s="14" t="s">
        <v>402</v>
      </c>
    </row>
    <row r="432" spans="1:7" ht="15" customHeight="1" x14ac:dyDescent="0.25">
      <c r="A432" s="74">
        <v>6421</v>
      </c>
      <c r="B432" s="8">
        <v>1998</v>
      </c>
      <c r="C432" s="1" t="s">
        <v>225</v>
      </c>
      <c r="D432" s="14" t="s">
        <v>390</v>
      </c>
      <c r="E432" s="24" t="s">
        <v>405</v>
      </c>
      <c r="F432" s="14" t="s">
        <v>283</v>
      </c>
      <c r="G432" s="24" t="s">
        <v>2156</v>
      </c>
    </row>
    <row r="433" spans="1:7" ht="15" customHeight="1" x14ac:dyDescent="0.25">
      <c r="A433" s="74">
        <v>5830</v>
      </c>
      <c r="B433" s="3">
        <v>1997</v>
      </c>
      <c r="C433" s="1" t="s">
        <v>225</v>
      </c>
      <c r="D433" s="14" t="s">
        <v>390</v>
      </c>
      <c r="E433" s="14" t="s">
        <v>406</v>
      </c>
      <c r="F433" s="14" t="s">
        <v>17</v>
      </c>
      <c r="G433" s="14" t="s">
        <v>407</v>
      </c>
    </row>
    <row r="434" spans="1:7" ht="15" customHeight="1" x14ac:dyDescent="0.25">
      <c r="A434" s="74">
        <v>9599</v>
      </c>
      <c r="B434" s="3">
        <v>2011</v>
      </c>
      <c r="C434" s="1" t="s">
        <v>225</v>
      </c>
      <c r="D434" s="14" t="s">
        <v>390</v>
      </c>
      <c r="E434" s="14" t="s">
        <v>408</v>
      </c>
      <c r="F434" s="22" t="s">
        <v>23</v>
      </c>
      <c r="G434" s="14" t="s">
        <v>409</v>
      </c>
    </row>
    <row r="435" spans="1:7" ht="15" customHeight="1" x14ac:dyDescent="0.25">
      <c r="A435" s="75">
        <v>9461</v>
      </c>
      <c r="B435" s="3">
        <v>2009</v>
      </c>
      <c r="C435" s="1" t="s">
        <v>225</v>
      </c>
      <c r="D435" s="14" t="s">
        <v>390</v>
      </c>
      <c r="E435" s="14" t="s">
        <v>413</v>
      </c>
      <c r="F435" s="14" t="s">
        <v>414</v>
      </c>
      <c r="G435" s="14" t="s">
        <v>415</v>
      </c>
    </row>
    <row r="436" spans="1:7" ht="15" customHeight="1" x14ac:dyDescent="0.25">
      <c r="A436" s="75">
        <v>4955</v>
      </c>
      <c r="B436" s="3">
        <v>1994</v>
      </c>
      <c r="C436" s="1" t="s">
        <v>225</v>
      </c>
      <c r="D436" s="14" t="s">
        <v>390</v>
      </c>
      <c r="E436" s="14" t="s">
        <v>416</v>
      </c>
      <c r="F436" s="14" t="s">
        <v>283</v>
      </c>
      <c r="G436" s="14" t="s">
        <v>2157</v>
      </c>
    </row>
    <row r="437" spans="1:7" ht="15" customHeight="1" x14ac:dyDescent="0.25">
      <c r="A437" s="75">
        <v>9465</v>
      </c>
      <c r="B437" s="3">
        <v>2009</v>
      </c>
      <c r="C437" s="1" t="s">
        <v>225</v>
      </c>
      <c r="D437" s="14" t="s">
        <v>390</v>
      </c>
      <c r="E437" s="14" t="s">
        <v>417</v>
      </c>
      <c r="F437" s="14" t="s">
        <v>283</v>
      </c>
      <c r="G437" s="14" t="s">
        <v>2158</v>
      </c>
    </row>
    <row r="438" spans="1:7" ht="15" customHeight="1" x14ac:dyDescent="0.25">
      <c r="A438" s="75">
        <v>9390</v>
      </c>
      <c r="B438" s="3">
        <v>2008</v>
      </c>
      <c r="C438" s="1" t="s">
        <v>225</v>
      </c>
      <c r="D438" s="14" t="s">
        <v>390</v>
      </c>
      <c r="E438" s="14" t="s">
        <v>418</v>
      </c>
      <c r="F438" s="14" t="s">
        <v>26</v>
      </c>
      <c r="G438" s="14" t="s">
        <v>419</v>
      </c>
    </row>
    <row r="439" spans="1:7" ht="15" customHeight="1" x14ac:dyDescent="0.25">
      <c r="A439" s="74">
        <v>10197</v>
      </c>
      <c r="B439" s="3">
        <v>2016</v>
      </c>
      <c r="C439" s="1" t="s">
        <v>225</v>
      </c>
      <c r="D439" s="14" t="s">
        <v>390</v>
      </c>
      <c r="E439" s="22" t="s">
        <v>420</v>
      </c>
      <c r="F439" s="22" t="s">
        <v>421</v>
      </c>
      <c r="G439" s="22" t="s">
        <v>422</v>
      </c>
    </row>
    <row r="440" spans="1:7" ht="15" customHeight="1" x14ac:dyDescent="0.25">
      <c r="A440" s="74">
        <v>10205</v>
      </c>
      <c r="B440" s="3">
        <v>2017</v>
      </c>
      <c r="C440" s="1" t="s">
        <v>225</v>
      </c>
      <c r="D440" s="14" t="s">
        <v>390</v>
      </c>
      <c r="E440" s="14" t="s">
        <v>423</v>
      </c>
      <c r="F440" s="14" t="s">
        <v>26</v>
      </c>
      <c r="G440" s="14" t="s">
        <v>424</v>
      </c>
    </row>
    <row r="441" spans="1:7" ht="15" customHeight="1" x14ac:dyDescent="0.25">
      <c r="A441" s="75">
        <v>9167</v>
      </c>
      <c r="B441" s="3">
        <v>2005</v>
      </c>
      <c r="C441" s="1" t="s">
        <v>225</v>
      </c>
      <c r="D441" s="14" t="s">
        <v>390</v>
      </c>
      <c r="E441" s="14" t="s">
        <v>425</v>
      </c>
      <c r="F441" s="24" t="s">
        <v>97</v>
      </c>
      <c r="G441" s="14" t="s">
        <v>426</v>
      </c>
    </row>
    <row r="442" spans="1:7" ht="15" customHeight="1" x14ac:dyDescent="0.25">
      <c r="A442" s="74">
        <v>5741</v>
      </c>
      <c r="B442" s="3">
        <v>1996</v>
      </c>
      <c r="C442" s="1" t="s">
        <v>225</v>
      </c>
      <c r="D442" s="14" t="s">
        <v>390</v>
      </c>
      <c r="E442" s="14" t="s">
        <v>427</v>
      </c>
      <c r="F442" s="14" t="s">
        <v>11</v>
      </c>
      <c r="G442" s="14" t="s">
        <v>2160</v>
      </c>
    </row>
    <row r="443" spans="1:7" ht="15" customHeight="1" x14ac:dyDescent="0.25">
      <c r="A443" s="74">
        <v>5769</v>
      </c>
      <c r="B443" s="3">
        <v>1996</v>
      </c>
      <c r="C443" s="1" t="s">
        <v>225</v>
      </c>
      <c r="D443" s="14" t="s">
        <v>390</v>
      </c>
      <c r="E443" s="14" t="s">
        <v>428</v>
      </c>
      <c r="F443" s="14" t="s">
        <v>11</v>
      </c>
      <c r="G443" s="14" t="s">
        <v>2161</v>
      </c>
    </row>
    <row r="444" spans="1:7" ht="15" customHeight="1" x14ac:dyDescent="0.25">
      <c r="A444" s="74">
        <v>9433</v>
      </c>
      <c r="B444" s="3">
        <v>2008</v>
      </c>
      <c r="C444" s="1" t="s">
        <v>225</v>
      </c>
      <c r="D444" s="14" t="s">
        <v>390</v>
      </c>
      <c r="E444" s="14" t="s">
        <v>429</v>
      </c>
      <c r="F444" s="14" t="s">
        <v>430</v>
      </c>
      <c r="G444" s="14" t="s">
        <v>431</v>
      </c>
    </row>
    <row r="445" spans="1:7" ht="15" customHeight="1" x14ac:dyDescent="0.25">
      <c r="A445" s="74">
        <v>5760</v>
      </c>
      <c r="B445" s="3">
        <v>1996</v>
      </c>
      <c r="C445" s="1" t="s">
        <v>225</v>
      </c>
      <c r="D445" s="14" t="s">
        <v>390</v>
      </c>
      <c r="E445" s="14" t="s">
        <v>432</v>
      </c>
      <c r="F445" s="14" t="s">
        <v>433</v>
      </c>
      <c r="G445" s="14" t="s">
        <v>2162</v>
      </c>
    </row>
    <row r="446" spans="1:7" ht="15" customHeight="1" x14ac:dyDescent="0.25">
      <c r="A446" s="74">
        <v>7552</v>
      </c>
      <c r="B446" s="3">
        <v>2000</v>
      </c>
      <c r="C446" s="1" t="s">
        <v>225</v>
      </c>
      <c r="D446" s="14" t="s">
        <v>390</v>
      </c>
      <c r="E446" s="14" t="s">
        <v>434</v>
      </c>
      <c r="F446" s="14" t="s">
        <v>26</v>
      </c>
      <c r="G446" s="14" t="str">
        <f>UPPER("antigeno Neospora (antigeno GP1 do PRV)")</f>
        <v>ANTIGENO NEOSPORA (ANTIGENO GP1 DO PRV)</v>
      </c>
    </row>
    <row r="447" spans="1:7" ht="15" customHeight="1" x14ac:dyDescent="0.25">
      <c r="A447" s="74">
        <v>10196</v>
      </c>
      <c r="B447" s="3">
        <v>2016</v>
      </c>
      <c r="C447" s="1" t="s">
        <v>225</v>
      </c>
      <c r="D447" s="14" t="s">
        <v>390</v>
      </c>
      <c r="E447" s="14" t="s">
        <v>438</v>
      </c>
      <c r="F447" s="24" t="s">
        <v>97</v>
      </c>
      <c r="G447" s="14" t="s">
        <v>439</v>
      </c>
    </row>
    <row r="448" spans="1:7" ht="15" customHeight="1" x14ac:dyDescent="0.25">
      <c r="A448" s="74">
        <v>9997</v>
      </c>
      <c r="B448" s="3">
        <v>2015</v>
      </c>
      <c r="C448" s="1" t="s">
        <v>225</v>
      </c>
      <c r="D448" s="14" t="s">
        <v>390</v>
      </c>
      <c r="E448" s="14" t="s">
        <v>440</v>
      </c>
      <c r="F448" s="24" t="s">
        <v>97</v>
      </c>
      <c r="G448" s="14" t="s">
        <v>441</v>
      </c>
    </row>
    <row r="449" spans="1:7" ht="15" customHeight="1" x14ac:dyDescent="0.25">
      <c r="A449" s="75">
        <v>9397</v>
      </c>
      <c r="B449" s="3">
        <v>2008</v>
      </c>
      <c r="C449" s="1" t="s">
        <v>225</v>
      </c>
      <c r="D449" s="14" t="s">
        <v>390</v>
      </c>
      <c r="E449" s="14" t="s">
        <v>442</v>
      </c>
      <c r="F449" s="24" t="s">
        <v>97</v>
      </c>
      <c r="G449" s="14" t="s">
        <v>443</v>
      </c>
    </row>
    <row r="450" spans="1:7" ht="15" customHeight="1" x14ac:dyDescent="0.25">
      <c r="A450" s="74">
        <v>5836</v>
      </c>
      <c r="B450" s="3">
        <v>1997</v>
      </c>
      <c r="C450" s="1" t="s">
        <v>225</v>
      </c>
      <c r="D450" s="14" t="s">
        <v>390</v>
      </c>
      <c r="E450" s="14" t="s">
        <v>444</v>
      </c>
      <c r="F450" s="14" t="s">
        <v>33</v>
      </c>
      <c r="G450" s="14" t="s">
        <v>445</v>
      </c>
    </row>
    <row r="451" spans="1:7" ht="15" customHeight="1" x14ac:dyDescent="0.25">
      <c r="A451" s="74">
        <v>5555</v>
      </c>
      <c r="B451" s="3">
        <v>1996</v>
      </c>
      <c r="C451" s="1" t="s">
        <v>225</v>
      </c>
      <c r="D451" s="14" t="s">
        <v>390</v>
      </c>
      <c r="E451" s="14" t="s">
        <v>447</v>
      </c>
      <c r="F451" s="14" t="s">
        <v>26</v>
      </c>
      <c r="G451" s="14" t="s">
        <v>448</v>
      </c>
    </row>
    <row r="452" spans="1:7" ht="15" customHeight="1" x14ac:dyDescent="0.25">
      <c r="A452" s="74">
        <v>10000</v>
      </c>
      <c r="B452" s="3">
        <v>2016</v>
      </c>
      <c r="C452" s="1" t="s">
        <v>225</v>
      </c>
      <c r="D452" s="14" t="s">
        <v>390</v>
      </c>
      <c r="E452" s="14" t="s">
        <v>450</v>
      </c>
      <c r="F452" s="24" t="s">
        <v>97</v>
      </c>
      <c r="G452" s="14" t="s">
        <v>451</v>
      </c>
    </row>
    <row r="453" spans="1:7" ht="15" customHeight="1" x14ac:dyDescent="0.25">
      <c r="A453" s="71">
        <v>7049</v>
      </c>
      <c r="B453" s="17">
        <v>1999</v>
      </c>
      <c r="C453" s="15" t="s">
        <v>225</v>
      </c>
      <c r="D453" s="20" t="s">
        <v>390</v>
      </c>
      <c r="E453" s="20" t="s">
        <v>534</v>
      </c>
      <c r="F453" s="20" t="s">
        <v>33</v>
      </c>
      <c r="G453" s="20" t="s">
        <v>2174</v>
      </c>
    </row>
    <row r="454" spans="1:7" ht="15" customHeight="1" x14ac:dyDescent="0.25">
      <c r="A454" s="75">
        <v>9176</v>
      </c>
      <c r="B454" s="11">
        <v>2005</v>
      </c>
      <c r="C454" s="1" t="s">
        <v>225</v>
      </c>
      <c r="D454" s="14" t="s">
        <v>390</v>
      </c>
      <c r="E454" s="31" t="s">
        <v>594</v>
      </c>
      <c r="F454" s="14" t="s">
        <v>237</v>
      </c>
      <c r="G454" s="31" t="s">
        <v>595</v>
      </c>
    </row>
    <row r="455" spans="1:7" ht="15" customHeight="1" x14ac:dyDescent="0.25">
      <c r="A455" s="74">
        <v>10115</v>
      </c>
      <c r="B455" s="3">
        <v>2015</v>
      </c>
      <c r="C455" s="1" t="s">
        <v>225</v>
      </c>
      <c r="D455" s="14" t="s">
        <v>390</v>
      </c>
      <c r="E455" s="14" t="s">
        <v>596</v>
      </c>
      <c r="F455" s="14" t="s">
        <v>156</v>
      </c>
      <c r="G455" s="14" t="s">
        <v>597</v>
      </c>
    </row>
    <row r="456" spans="1:7" ht="15" customHeight="1" x14ac:dyDescent="0.25">
      <c r="A456" s="74">
        <v>10380</v>
      </c>
      <c r="B456" s="3">
        <v>2021</v>
      </c>
      <c r="C456" s="1" t="s">
        <v>225</v>
      </c>
      <c r="D456" s="14" t="s">
        <v>390</v>
      </c>
      <c r="E456" s="14" t="s">
        <v>598</v>
      </c>
      <c r="F456" s="14" t="s">
        <v>156</v>
      </c>
      <c r="G456" s="14" t="s">
        <v>2181</v>
      </c>
    </row>
    <row r="457" spans="1:7" ht="15" customHeight="1" x14ac:dyDescent="0.25">
      <c r="A457" s="74">
        <v>6691</v>
      </c>
      <c r="B457" s="8">
        <v>1999</v>
      </c>
      <c r="C457" s="1" t="s">
        <v>225</v>
      </c>
      <c r="D457" s="14" t="s">
        <v>390</v>
      </c>
      <c r="E457" s="24" t="s">
        <v>599</v>
      </c>
      <c r="F457" s="14" t="s">
        <v>156</v>
      </c>
      <c r="G457" s="14" t="s">
        <v>600</v>
      </c>
    </row>
    <row r="458" spans="1:7" ht="15" customHeight="1" x14ac:dyDescent="0.25">
      <c r="A458" s="74">
        <v>9981</v>
      </c>
      <c r="B458" s="3">
        <v>2014</v>
      </c>
      <c r="C458" s="1" t="s">
        <v>225</v>
      </c>
      <c r="D458" s="14" t="s">
        <v>591</v>
      </c>
      <c r="E458" s="14" t="s">
        <v>592</v>
      </c>
      <c r="F458" s="14" t="s">
        <v>156</v>
      </c>
      <c r="G458" s="14" t="s">
        <v>593</v>
      </c>
    </row>
    <row r="459" spans="1:7" ht="15" customHeight="1" x14ac:dyDescent="0.25">
      <c r="A459" s="73">
        <v>10413</v>
      </c>
      <c r="B459" s="4">
        <v>2021</v>
      </c>
      <c r="C459" s="1" t="s">
        <v>225</v>
      </c>
      <c r="D459" s="47" t="s">
        <v>377</v>
      </c>
      <c r="E459" s="47" t="s">
        <v>378</v>
      </c>
      <c r="F459" s="24" t="s">
        <v>97</v>
      </c>
      <c r="G459" s="47" t="str">
        <f>UPPER("Microplacas revestidas com suspensão antigênica de ADV")</f>
        <v>MICROPLACAS REVESTIDAS COM SUSPENSÃO ANTIGÊNICA DE ADV</v>
      </c>
    </row>
    <row r="460" spans="1:7" ht="15" customHeight="1" x14ac:dyDescent="0.25">
      <c r="A460" s="75">
        <v>10285</v>
      </c>
      <c r="B460" s="3">
        <v>2019</v>
      </c>
      <c r="C460" s="1" t="s">
        <v>225</v>
      </c>
      <c r="D460" s="14" t="s">
        <v>377</v>
      </c>
      <c r="E460" s="14" t="s">
        <v>2023</v>
      </c>
      <c r="F460" s="14" t="s">
        <v>381</v>
      </c>
      <c r="G460" s="14" t="s">
        <v>2358</v>
      </c>
    </row>
    <row r="461" spans="1:7" ht="15" customHeight="1" x14ac:dyDescent="0.25">
      <c r="A461" s="74">
        <v>10394</v>
      </c>
      <c r="B461" s="3">
        <v>2021</v>
      </c>
      <c r="C461" s="1" t="s">
        <v>225</v>
      </c>
      <c r="D461" s="14" t="s">
        <v>377</v>
      </c>
      <c r="E461" s="14" t="s">
        <v>2024</v>
      </c>
      <c r="F461" s="24" t="s">
        <v>97</v>
      </c>
      <c r="G461" s="14" t="s">
        <v>2150</v>
      </c>
    </row>
    <row r="462" spans="1:7" ht="15" customHeight="1" x14ac:dyDescent="0.25">
      <c r="A462" s="69">
        <v>10451</v>
      </c>
      <c r="B462" s="44">
        <v>2021</v>
      </c>
      <c r="C462" s="56" t="s">
        <v>225</v>
      </c>
      <c r="D462" s="49" t="s">
        <v>377</v>
      </c>
      <c r="E462" s="49" t="s">
        <v>2240</v>
      </c>
      <c r="F462" s="49" t="s">
        <v>283</v>
      </c>
      <c r="G462" s="49" t="s">
        <v>2239</v>
      </c>
    </row>
    <row r="463" spans="1:7" ht="15" customHeight="1" x14ac:dyDescent="0.25">
      <c r="A463" s="75">
        <v>10301</v>
      </c>
      <c r="B463" s="3">
        <v>2020</v>
      </c>
      <c r="C463" s="1" t="s">
        <v>225</v>
      </c>
      <c r="D463" s="14" t="s">
        <v>377</v>
      </c>
      <c r="E463" s="14" t="s">
        <v>2025</v>
      </c>
      <c r="F463" s="14" t="s">
        <v>382</v>
      </c>
      <c r="G463" s="14" t="s">
        <v>2359</v>
      </c>
    </row>
    <row r="464" spans="1:7" ht="15" customHeight="1" x14ac:dyDescent="0.25">
      <c r="A464" s="73">
        <v>10416</v>
      </c>
      <c r="B464" s="4">
        <v>2021</v>
      </c>
      <c r="C464" s="1" t="s">
        <v>225</v>
      </c>
      <c r="D464" s="47" t="s">
        <v>377</v>
      </c>
      <c r="E464" s="47" t="s">
        <v>383</v>
      </c>
      <c r="F464" s="14" t="s">
        <v>11</v>
      </c>
      <c r="G464" s="47" t="str">
        <f>UPPER("anticorpos anti-Mycoplasma synoviae")</f>
        <v>ANTICORPOS ANTI-MYCOPLASMA SYNOVIAE</v>
      </c>
    </row>
    <row r="465" spans="1:7" ht="15" customHeight="1" x14ac:dyDescent="0.25">
      <c r="A465" s="74">
        <v>10350</v>
      </c>
      <c r="B465" s="3">
        <v>2020</v>
      </c>
      <c r="C465" s="1" t="s">
        <v>225</v>
      </c>
      <c r="D465" s="14" t="s">
        <v>377</v>
      </c>
      <c r="E465" s="14" t="s">
        <v>384</v>
      </c>
      <c r="F465" s="14" t="s">
        <v>385</v>
      </c>
      <c r="G465" s="51" t="str">
        <f>UPPER("anticorpos específicos contra a proteína não-estrutural do Vírus da Febre Aftosa (FMD NSP) ")</f>
        <v xml:space="preserve">ANTICORPOS ESPECÍFICOS CONTRA A PROTEÍNA NÃO-ESTRUTURAL DO VÍRUS DA FEBRE AFTOSA (FMD NSP) </v>
      </c>
    </row>
    <row r="466" spans="1:7" ht="15" customHeight="1" x14ac:dyDescent="0.25">
      <c r="A466" s="75">
        <v>10302</v>
      </c>
      <c r="B466" s="3">
        <v>2020</v>
      </c>
      <c r="C466" s="1" t="s">
        <v>225</v>
      </c>
      <c r="D466" s="14" t="s">
        <v>377</v>
      </c>
      <c r="E466" s="14" t="s">
        <v>2026</v>
      </c>
      <c r="F466" s="14" t="s">
        <v>283</v>
      </c>
      <c r="G466" s="14" t="s">
        <v>386</v>
      </c>
    </row>
    <row r="467" spans="1:7" ht="15" customHeight="1" x14ac:dyDescent="0.25">
      <c r="A467" s="75">
        <v>10300</v>
      </c>
      <c r="B467" s="3">
        <v>2020</v>
      </c>
      <c r="C467" s="1" t="s">
        <v>225</v>
      </c>
      <c r="D467" s="14" t="s">
        <v>377</v>
      </c>
      <c r="E467" s="14" t="s">
        <v>2027</v>
      </c>
      <c r="F467" s="14" t="s">
        <v>382</v>
      </c>
      <c r="G467" s="14" t="s">
        <v>2360</v>
      </c>
    </row>
    <row r="468" spans="1:7" ht="15" customHeight="1" x14ac:dyDescent="0.25">
      <c r="A468" s="74">
        <v>10345</v>
      </c>
      <c r="B468" s="3">
        <v>2020</v>
      </c>
      <c r="C468" s="1" t="s">
        <v>225</v>
      </c>
      <c r="D468" s="14" t="s">
        <v>377</v>
      </c>
      <c r="E468" s="14" t="s">
        <v>2028</v>
      </c>
      <c r="F468" s="14" t="s">
        <v>11</v>
      </c>
      <c r="G468" s="14" t="s">
        <v>387</v>
      </c>
    </row>
    <row r="469" spans="1:7" ht="15" customHeight="1" x14ac:dyDescent="0.25">
      <c r="A469" s="75">
        <v>10246</v>
      </c>
      <c r="B469" s="3">
        <v>2019</v>
      </c>
      <c r="C469" s="1" t="s">
        <v>225</v>
      </c>
      <c r="D469" s="14" t="s">
        <v>377</v>
      </c>
      <c r="E469" s="14" t="s">
        <v>2029</v>
      </c>
      <c r="F469" s="14" t="s">
        <v>283</v>
      </c>
      <c r="G469" s="14" t="s">
        <v>388</v>
      </c>
    </row>
    <row r="470" spans="1:7" ht="15" customHeight="1" x14ac:dyDescent="0.25">
      <c r="A470" s="75">
        <v>10230</v>
      </c>
      <c r="B470" s="3">
        <v>2019</v>
      </c>
      <c r="C470" s="1" t="s">
        <v>225</v>
      </c>
      <c r="D470" s="14" t="s">
        <v>377</v>
      </c>
      <c r="E470" s="14" t="s">
        <v>2030</v>
      </c>
      <c r="F470" s="14" t="s">
        <v>26</v>
      </c>
      <c r="G470" s="14" t="s">
        <v>389</v>
      </c>
    </row>
    <row r="471" spans="1:7" ht="15" customHeight="1" x14ac:dyDescent="0.25">
      <c r="A471" s="71">
        <v>8363</v>
      </c>
      <c r="B471" s="16">
        <v>2002</v>
      </c>
      <c r="C471" s="15" t="s">
        <v>672</v>
      </c>
      <c r="D471" s="20" t="s">
        <v>1766</v>
      </c>
      <c r="E471" s="20" t="s">
        <v>1767</v>
      </c>
      <c r="F471" s="35" t="s">
        <v>33</v>
      </c>
      <c r="G471" s="35" t="s">
        <v>1768</v>
      </c>
    </row>
    <row r="472" spans="1:7" ht="15" customHeight="1" x14ac:dyDescent="0.25">
      <c r="A472" s="76">
        <v>9199</v>
      </c>
      <c r="B472" s="17">
        <v>2006</v>
      </c>
      <c r="C472" s="15" t="s">
        <v>672</v>
      </c>
      <c r="D472" s="20" t="s">
        <v>1032</v>
      </c>
      <c r="E472" s="20" t="s">
        <v>1033</v>
      </c>
      <c r="F472" s="40" t="s">
        <v>26</v>
      </c>
      <c r="G472" s="20" t="s">
        <v>1034</v>
      </c>
    </row>
    <row r="473" spans="1:7" ht="15" customHeight="1" x14ac:dyDescent="0.25">
      <c r="A473" s="74">
        <v>10361</v>
      </c>
      <c r="B473" s="3">
        <v>2020</v>
      </c>
      <c r="C473" s="1" t="s">
        <v>225</v>
      </c>
      <c r="D473" s="14" t="s">
        <v>466</v>
      </c>
      <c r="E473" s="30" t="s">
        <v>467</v>
      </c>
      <c r="F473" s="14" t="s">
        <v>156</v>
      </c>
      <c r="G473" s="14" t="str">
        <f>UPPER("ensaio imunoenzimático indireto")</f>
        <v>ENSAIO IMUNOENZIMÁTICO INDIRETO</v>
      </c>
    </row>
    <row r="474" spans="1:7" ht="15" customHeight="1" x14ac:dyDescent="0.25">
      <c r="A474" s="74">
        <v>9657</v>
      </c>
      <c r="B474" s="3">
        <v>2012</v>
      </c>
      <c r="C474" s="1" t="s">
        <v>225</v>
      </c>
      <c r="D474" s="14" t="s">
        <v>466</v>
      </c>
      <c r="E474" s="14" t="s">
        <v>468</v>
      </c>
      <c r="F474" s="14" t="s">
        <v>156</v>
      </c>
      <c r="G474" s="14" t="s">
        <v>469</v>
      </c>
    </row>
    <row r="475" spans="1:7" ht="15" customHeight="1" x14ac:dyDescent="0.25">
      <c r="A475" s="74">
        <v>9656</v>
      </c>
      <c r="B475" s="3">
        <v>2012</v>
      </c>
      <c r="C475" s="1" t="s">
        <v>225</v>
      </c>
      <c r="D475" s="14" t="s">
        <v>466</v>
      </c>
      <c r="E475" s="14" t="s">
        <v>470</v>
      </c>
      <c r="F475" s="14" t="s">
        <v>156</v>
      </c>
      <c r="G475" s="14" t="s">
        <v>315</v>
      </c>
    </row>
    <row r="476" spans="1:7" ht="15" customHeight="1" x14ac:dyDescent="0.25">
      <c r="A476" s="75">
        <v>10292</v>
      </c>
      <c r="B476" s="3">
        <v>2019</v>
      </c>
      <c r="C476" s="1" t="s">
        <v>225</v>
      </c>
      <c r="D476" s="14" t="s">
        <v>466</v>
      </c>
      <c r="E476" s="14" t="s">
        <v>2035</v>
      </c>
      <c r="F476" s="14" t="s">
        <v>255</v>
      </c>
      <c r="G476" s="14" t="s">
        <v>471</v>
      </c>
    </row>
    <row r="477" spans="1:7" ht="15" customHeight="1" x14ac:dyDescent="0.25">
      <c r="A477" s="74">
        <v>10331</v>
      </c>
      <c r="B477" s="3">
        <v>2020</v>
      </c>
      <c r="C477" s="1" t="s">
        <v>225</v>
      </c>
      <c r="D477" s="14" t="s">
        <v>466</v>
      </c>
      <c r="E477" s="14" t="s">
        <v>472</v>
      </c>
      <c r="F477" s="14" t="s">
        <v>26</v>
      </c>
      <c r="G477" s="14" t="s">
        <v>2167</v>
      </c>
    </row>
    <row r="478" spans="1:7" ht="15" customHeight="1" x14ac:dyDescent="0.25">
      <c r="A478" s="75">
        <v>10293</v>
      </c>
      <c r="B478" s="3">
        <v>2019</v>
      </c>
      <c r="C478" s="1" t="s">
        <v>225</v>
      </c>
      <c r="D478" s="14" t="s">
        <v>466</v>
      </c>
      <c r="E478" s="14" t="s">
        <v>2036</v>
      </c>
      <c r="F478" s="14" t="s">
        <v>26</v>
      </c>
      <c r="G478" s="14" t="s">
        <v>473</v>
      </c>
    </row>
    <row r="479" spans="1:7" ht="15" customHeight="1" x14ac:dyDescent="0.25">
      <c r="A479" s="69">
        <v>10450</v>
      </c>
      <c r="B479" s="44">
        <v>2021</v>
      </c>
      <c r="C479" s="56" t="s">
        <v>225</v>
      </c>
      <c r="D479" s="49" t="s">
        <v>466</v>
      </c>
      <c r="E479" s="49" t="s">
        <v>2238</v>
      </c>
      <c r="F479" s="49" t="s">
        <v>26</v>
      </c>
      <c r="G479" s="49" t="s">
        <v>2237</v>
      </c>
    </row>
    <row r="480" spans="1:7" ht="15" customHeight="1" x14ac:dyDescent="0.25">
      <c r="A480" s="74">
        <v>9658</v>
      </c>
      <c r="B480" s="3">
        <v>2012</v>
      </c>
      <c r="C480" s="1" t="s">
        <v>225</v>
      </c>
      <c r="D480" s="14" t="s">
        <v>466</v>
      </c>
      <c r="E480" s="14" t="s">
        <v>474</v>
      </c>
      <c r="F480" s="14" t="s">
        <v>156</v>
      </c>
      <c r="G480" s="14" t="s">
        <v>2168</v>
      </c>
    </row>
    <row r="481" spans="1:7" ht="15" customHeight="1" x14ac:dyDescent="0.25">
      <c r="A481" s="74">
        <v>9713</v>
      </c>
      <c r="B481" s="3">
        <v>2012</v>
      </c>
      <c r="C481" s="1" t="s">
        <v>225</v>
      </c>
      <c r="D481" s="14" t="s">
        <v>466</v>
      </c>
      <c r="E481" s="14" t="s">
        <v>475</v>
      </c>
      <c r="F481" s="14" t="s">
        <v>156</v>
      </c>
      <c r="G481" s="14" t="s">
        <v>2169</v>
      </c>
    </row>
    <row r="482" spans="1:7" ht="15" customHeight="1" x14ac:dyDescent="0.25">
      <c r="A482" s="74">
        <v>3618</v>
      </c>
      <c r="B482" s="3">
        <v>1991</v>
      </c>
      <c r="C482" s="1" t="s">
        <v>672</v>
      </c>
      <c r="D482" s="14" t="s">
        <v>1167</v>
      </c>
      <c r="E482" s="14" t="s">
        <v>1168</v>
      </c>
      <c r="F482" s="14" t="s">
        <v>171</v>
      </c>
      <c r="G482" s="14" t="s">
        <v>1169</v>
      </c>
    </row>
    <row r="483" spans="1:7" ht="15" customHeight="1" x14ac:dyDescent="0.25">
      <c r="A483" s="69">
        <v>10452</v>
      </c>
      <c r="B483" s="44">
        <v>2021</v>
      </c>
      <c r="C483" s="56" t="s">
        <v>672</v>
      </c>
      <c r="D483" s="49" t="s">
        <v>2225</v>
      </c>
      <c r="E483" s="49" t="s">
        <v>2242</v>
      </c>
      <c r="F483" s="49" t="s">
        <v>2241</v>
      </c>
      <c r="G483" s="49" t="s">
        <v>736</v>
      </c>
    </row>
    <row r="484" spans="1:7" ht="15" customHeight="1" x14ac:dyDescent="0.25">
      <c r="A484" s="69">
        <v>10456</v>
      </c>
      <c r="B484" s="44">
        <v>2021</v>
      </c>
      <c r="C484" s="56" t="s">
        <v>672</v>
      </c>
      <c r="D484" s="49" t="s">
        <v>2225</v>
      </c>
      <c r="E484" s="49" t="s">
        <v>2250</v>
      </c>
      <c r="F484" s="49" t="s">
        <v>2244</v>
      </c>
      <c r="G484" s="49" t="s">
        <v>2249</v>
      </c>
    </row>
    <row r="485" spans="1:7" ht="15" customHeight="1" x14ac:dyDescent="0.25">
      <c r="A485" s="69">
        <v>10443</v>
      </c>
      <c r="B485" s="44">
        <v>2021</v>
      </c>
      <c r="C485" s="56" t="s">
        <v>672</v>
      </c>
      <c r="D485" s="49" t="s">
        <v>2225</v>
      </c>
      <c r="E485" s="49" t="s">
        <v>2224</v>
      </c>
      <c r="F485" s="49" t="s">
        <v>97</v>
      </c>
      <c r="G485" s="49" t="s">
        <v>2223</v>
      </c>
    </row>
    <row r="486" spans="1:7" ht="15" customHeight="1" x14ac:dyDescent="0.25">
      <c r="A486" s="74">
        <v>9501</v>
      </c>
      <c r="B486" s="3">
        <v>2009</v>
      </c>
      <c r="C486" s="1" t="s">
        <v>95</v>
      </c>
      <c r="D486" s="14" t="s">
        <v>133</v>
      </c>
      <c r="E486" s="14" t="s">
        <v>134</v>
      </c>
      <c r="F486" s="14" t="s">
        <v>26</v>
      </c>
      <c r="G486" s="14" t="s">
        <v>135</v>
      </c>
    </row>
    <row r="487" spans="1:7" ht="15" customHeight="1" x14ac:dyDescent="0.25">
      <c r="A487" s="74">
        <v>9500</v>
      </c>
      <c r="B487" s="3">
        <v>2009</v>
      </c>
      <c r="C487" s="1" t="s">
        <v>672</v>
      </c>
      <c r="D487" s="14" t="s">
        <v>133</v>
      </c>
      <c r="E487" s="14" t="s">
        <v>1041</v>
      </c>
      <c r="F487" s="24" t="s">
        <v>97</v>
      </c>
      <c r="G487" s="14" t="s">
        <v>1042</v>
      </c>
    </row>
    <row r="488" spans="1:7" ht="15" customHeight="1" x14ac:dyDescent="0.25">
      <c r="A488" s="75">
        <v>9466</v>
      </c>
      <c r="B488" s="3">
        <v>2009</v>
      </c>
      <c r="C488" s="1" t="s">
        <v>95</v>
      </c>
      <c r="D488" s="14" t="s">
        <v>133</v>
      </c>
      <c r="E488" s="14" t="s">
        <v>164</v>
      </c>
      <c r="F488" s="14" t="s">
        <v>165</v>
      </c>
      <c r="G488" s="14" t="s">
        <v>166</v>
      </c>
    </row>
    <row r="489" spans="1:7" ht="15" customHeight="1" x14ac:dyDescent="0.25">
      <c r="A489" s="74">
        <v>7323</v>
      </c>
      <c r="B489" s="3">
        <v>2000</v>
      </c>
      <c r="C489" s="1" t="s">
        <v>0</v>
      </c>
      <c r="D489" s="14" t="s">
        <v>4</v>
      </c>
      <c r="E489" s="14" t="s">
        <v>1979</v>
      </c>
      <c r="F489" s="14" t="s">
        <v>2</v>
      </c>
      <c r="G489" s="14" t="s">
        <v>5</v>
      </c>
    </row>
    <row r="490" spans="1:7" ht="15" customHeight="1" x14ac:dyDescent="0.25">
      <c r="A490" s="74">
        <v>4700</v>
      </c>
      <c r="B490" s="3">
        <v>1994</v>
      </c>
      <c r="C490" s="1" t="s">
        <v>0</v>
      </c>
      <c r="D490" s="14" t="s">
        <v>4</v>
      </c>
      <c r="E490" s="14" t="s">
        <v>74</v>
      </c>
      <c r="F490" s="14" t="s">
        <v>75</v>
      </c>
      <c r="G490" s="14" t="s">
        <v>76</v>
      </c>
    </row>
    <row r="491" spans="1:7" ht="15" customHeight="1" x14ac:dyDescent="0.25">
      <c r="A491" s="74">
        <v>4697</v>
      </c>
      <c r="B491" s="3">
        <v>1994</v>
      </c>
      <c r="C491" s="1" t="s">
        <v>0</v>
      </c>
      <c r="D491" s="14" t="s">
        <v>4</v>
      </c>
      <c r="E491" s="14" t="s">
        <v>81</v>
      </c>
      <c r="F491" s="14" t="s">
        <v>75</v>
      </c>
      <c r="G491" s="14" t="s">
        <v>85</v>
      </c>
    </row>
    <row r="492" spans="1:7" ht="15" customHeight="1" x14ac:dyDescent="0.25">
      <c r="A492" s="77">
        <v>7916</v>
      </c>
      <c r="B492" s="6">
        <v>2001</v>
      </c>
      <c r="C492" s="5" t="s">
        <v>0</v>
      </c>
      <c r="D492" s="21" t="s">
        <v>25</v>
      </c>
      <c r="E492" s="21" t="s">
        <v>1984</v>
      </c>
      <c r="F492" s="21" t="s">
        <v>26</v>
      </c>
      <c r="G492" s="21" t="s">
        <v>27</v>
      </c>
    </row>
    <row r="493" spans="1:7" ht="15" customHeight="1" x14ac:dyDescent="0.25">
      <c r="A493" s="74">
        <v>9494</v>
      </c>
      <c r="B493" s="3">
        <v>2009</v>
      </c>
      <c r="C493" s="1" t="s">
        <v>672</v>
      </c>
      <c r="D493" s="14" t="s">
        <v>1611</v>
      </c>
      <c r="E493" s="14" t="s">
        <v>1612</v>
      </c>
      <c r="F493" s="14" t="s">
        <v>237</v>
      </c>
      <c r="G493" s="14" t="s">
        <v>2417</v>
      </c>
    </row>
    <row r="494" spans="1:7" ht="15" customHeight="1" x14ac:dyDescent="0.25">
      <c r="A494" s="74">
        <v>4577</v>
      </c>
      <c r="B494" s="3">
        <v>1994</v>
      </c>
      <c r="C494" s="1" t="s">
        <v>0</v>
      </c>
      <c r="D494" s="14" t="s">
        <v>21</v>
      </c>
      <c r="E494" s="14" t="s">
        <v>22</v>
      </c>
      <c r="F494" s="22" t="s">
        <v>23</v>
      </c>
      <c r="G494" s="14" t="s">
        <v>24</v>
      </c>
    </row>
    <row r="495" spans="1:7" ht="15" customHeight="1" x14ac:dyDescent="0.25">
      <c r="A495" s="74">
        <v>3626</v>
      </c>
      <c r="B495" s="3">
        <v>1991</v>
      </c>
      <c r="C495" s="1" t="s">
        <v>0</v>
      </c>
      <c r="D495" s="14" t="s">
        <v>21</v>
      </c>
      <c r="E495" s="14" t="s">
        <v>81</v>
      </c>
      <c r="F495" s="14" t="s">
        <v>26</v>
      </c>
      <c r="G495" s="14" t="s">
        <v>82</v>
      </c>
    </row>
    <row r="496" spans="1:7" ht="15" customHeight="1" x14ac:dyDescent="0.25">
      <c r="A496" s="74">
        <v>3627</v>
      </c>
      <c r="B496" s="3">
        <v>1991</v>
      </c>
      <c r="C496" s="1" t="s">
        <v>0</v>
      </c>
      <c r="D496" s="14" t="s">
        <v>21</v>
      </c>
      <c r="E496" s="14" t="s">
        <v>81</v>
      </c>
      <c r="F496" s="14" t="s">
        <v>83</v>
      </c>
      <c r="G496" s="14" t="s">
        <v>84</v>
      </c>
    </row>
    <row r="497" spans="1:7" ht="15" customHeight="1" x14ac:dyDescent="0.25">
      <c r="A497" s="75">
        <v>8968</v>
      </c>
      <c r="B497" s="3">
        <v>2004</v>
      </c>
      <c r="C497" s="1" t="s">
        <v>225</v>
      </c>
      <c r="D497" s="14" t="s">
        <v>347</v>
      </c>
      <c r="E497" s="14" t="s">
        <v>348</v>
      </c>
      <c r="F497" s="14" t="s">
        <v>156</v>
      </c>
      <c r="G497" s="14" t="s">
        <v>349</v>
      </c>
    </row>
    <row r="498" spans="1:7" ht="15" customHeight="1" x14ac:dyDescent="0.25">
      <c r="A498" s="76">
        <v>9206</v>
      </c>
      <c r="B498" s="17">
        <v>2006</v>
      </c>
      <c r="C498" s="15" t="s">
        <v>672</v>
      </c>
      <c r="D498" s="20" t="s">
        <v>1331</v>
      </c>
      <c r="E498" s="20" t="s">
        <v>1332</v>
      </c>
      <c r="F498" s="20" t="s">
        <v>283</v>
      </c>
      <c r="G498" s="20" t="s">
        <v>1333</v>
      </c>
    </row>
    <row r="499" spans="1:7" ht="15" customHeight="1" x14ac:dyDescent="0.25">
      <c r="A499" s="74">
        <v>2024</v>
      </c>
      <c r="B499" s="3">
        <v>1984</v>
      </c>
      <c r="C499" s="1" t="s">
        <v>672</v>
      </c>
      <c r="D499" s="14" t="s">
        <v>61</v>
      </c>
      <c r="E499" s="14" t="s">
        <v>682</v>
      </c>
      <c r="F499" s="14" t="s">
        <v>381</v>
      </c>
      <c r="G499" s="14" t="s">
        <v>683</v>
      </c>
    </row>
    <row r="500" spans="1:7" ht="15" customHeight="1" x14ac:dyDescent="0.25">
      <c r="A500" s="74">
        <v>9610</v>
      </c>
      <c r="B500" s="3">
        <v>2011</v>
      </c>
      <c r="C500" s="1" t="s">
        <v>95</v>
      </c>
      <c r="D500" s="14" t="s">
        <v>61</v>
      </c>
      <c r="E500" s="14" t="s">
        <v>99</v>
      </c>
      <c r="F500" s="14" t="s">
        <v>100</v>
      </c>
      <c r="G500" s="14" t="s">
        <v>101</v>
      </c>
    </row>
    <row r="501" spans="1:7" ht="15" customHeight="1" x14ac:dyDescent="0.25">
      <c r="A501" s="75">
        <v>9297</v>
      </c>
      <c r="B501" s="3">
        <v>2007</v>
      </c>
      <c r="C501" s="1" t="s">
        <v>672</v>
      </c>
      <c r="D501" s="14" t="s">
        <v>61</v>
      </c>
      <c r="E501" s="14" t="s">
        <v>698</v>
      </c>
      <c r="F501" s="14" t="s">
        <v>11</v>
      </c>
      <c r="G501" s="14" t="s">
        <v>699</v>
      </c>
    </row>
    <row r="502" spans="1:7" ht="15" customHeight="1" x14ac:dyDescent="0.25">
      <c r="A502" s="76">
        <v>9258</v>
      </c>
      <c r="B502" s="17">
        <v>2006</v>
      </c>
      <c r="C502" s="15" t="s">
        <v>672</v>
      </c>
      <c r="D502" s="20" t="s">
        <v>61</v>
      </c>
      <c r="E502" s="20" t="s">
        <v>831</v>
      </c>
      <c r="F502" s="20" t="s">
        <v>26</v>
      </c>
      <c r="G502" s="20" t="s">
        <v>832</v>
      </c>
    </row>
    <row r="503" spans="1:7" ht="15" customHeight="1" x14ac:dyDescent="0.25">
      <c r="A503" s="74">
        <v>8504</v>
      </c>
      <c r="B503" s="3">
        <v>2003</v>
      </c>
      <c r="C503" s="1" t="s">
        <v>672</v>
      </c>
      <c r="D503" s="14" t="s">
        <v>61</v>
      </c>
      <c r="E503" s="14" t="s">
        <v>833</v>
      </c>
      <c r="F503" s="22" t="s">
        <v>26</v>
      </c>
      <c r="G503" s="14" t="s">
        <v>834</v>
      </c>
    </row>
    <row r="504" spans="1:7" ht="15" customHeight="1" x14ac:dyDescent="0.25">
      <c r="A504" s="75">
        <v>7863</v>
      </c>
      <c r="B504" s="3">
        <v>2001</v>
      </c>
      <c r="C504" s="1" t="s">
        <v>672</v>
      </c>
      <c r="D504" s="14" t="s">
        <v>61</v>
      </c>
      <c r="E504" s="14" t="s">
        <v>863</v>
      </c>
      <c r="F504" s="14" t="s">
        <v>33</v>
      </c>
      <c r="G504" s="14" t="s">
        <v>2259</v>
      </c>
    </row>
    <row r="505" spans="1:7" ht="15" customHeight="1" x14ac:dyDescent="0.25">
      <c r="A505" s="75">
        <v>9446</v>
      </c>
      <c r="B505" s="3">
        <v>2009</v>
      </c>
      <c r="C505" s="1" t="s">
        <v>672</v>
      </c>
      <c r="D505" s="14" t="s">
        <v>61</v>
      </c>
      <c r="E505" s="14" t="s">
        <v>947</v>
      </c>
      <c r="F505" s="24" t="s">
        <v>97</v>
      </c>
      <c r="G505" s="14" t="s">
        <v>2197</v>
      </c>
    </row>
    <row r="506" spans="1:7" ht="15" customHeight="1" x14ac:dyDescent="0.25">
      <c r="A506" s="74">
        <v>9734</v>
      </c>
      <c r="B506" s="3">
        <v>2013</v>
      </c>
      <c r="C506" s="1" t="s">
        <v>672</v>
      </c>
      <c r="D506" s="14" t="s">
        <v>61</v>
      </c>
      <c r="E506" s="14" t="s">
        <v>948</v>
      </c>
      <c r="F506" s="24" t="s">
        <v>97</v>
      </c>
      <c r="G506" s="14" t="s">
        <v>949</v>
      </c>
    </row>
    <row r="507" spans="1:7" ht="15" customHeight="1" x14ac:dyDescent="0.25">
      <c r="A507" s="74">
        <v>4462</v>
      </c>
      <c r="B507" s="3">
        <v>1993</v>
      </c>
      <c r="C507" s="1" t="s">
        <v>672</v>
      </c>
      <c r="D507" s="14" t="s">
        <v>61</v>
      </c>
      <c r="E507" s="14" t="s">
        <v>966</v>
      </c>
      <c r="F507" s="14" t="s">
        <v>33</v>
      </c>
      <c r="G507" s="14" t="s">
        <v>967</v>
      </c>
    </row>
    <row r="508" spans="1:7" ht="15" customHeight="1" x14ac:dyDescent="0.25">
      <c r="A508" s="74">
        <v>4690</v>
      </c>
      <c r="B508" s="3">
        <v>1994</v>
      </c>
      <c r="C508" s="1" t="s">
        <v>209</v>
      </c>
      <c r="D508" s="14" t="s">
        <v>61</v>
      </c>
      <c r="E508" s="14" t="s">
        <v>215</v>
      </c>
      <c r="F508" s="14" t="s">
        <v>33</v>
      </c>
      <c r="G508" s="14" t="s">
        <v>216</v>
      </c>
    </row>
    <row r="509" spans="1:7" ht="15" customHeight="1" x14ac:dyDescent="0.25">
      <c r="A509" s="74">
        <v>7398</v>
      </c>
      <c r="B509" s="3">
        <v>2000</v>
      </c>
      <c r="C509" s="1" t="s">
        <v>672</v>
      </c>
      <c r="D509" s="14" t="s">
        <v>61</v>
      </c>
      <c r="E509" s="14" t="s">
        <v>1070</v>
      </c>
      <c r="F509" s="14" t="s">
        <v>283</v>
      </c>
      <c r="G509" s="14" t="s">
        <v>704</v>
      </c>
    </row>
    <row r="510" spans="1:7" ht="15" customHeight="1" x14ac:dyDescent="0.25">
      <c r="A510" s="74">
        <v>9766</v>
      </c>
      <c r="B510" s="3">
        <v>2013</v>
      </c>
      <c r="C510" s="1" t="s">
        <v>672</v>
      </c>
      <c r="D510" s="14" t="s">
        <v>61</v>
      </c>
      <c r="E510" s="14" t="s">
        <v>1099</v>
      </c>
      <c r="F510" s="14" t="s">
        <v>1100</v>
      </c>
      <c r="G510" s="14" t="s">
        <v>1101</v>
      </c>
    </row>
    <row r="511" spans="1:7" ht="15" customHeight="1" x14ac:dyDescent="0.25">
      <c r="A511" s="74">
        <v>9808</v>
      </c>
      <c r="B511" s="3">
        <v>2014</v>
      </c>
      <c r="C511" s="1" t="s">
        <v>672</v>
      </c>
      <c r="D511" s="14" t="s">
        <v>61</v>
      </c>
      <c r="E511" s="14" t="s">
        <v>1203</v>
      </c>
      <c r="F511" s="14" t="s">
        <v>33</v>
      </c>
      <c r="G511" s="14" t="s">
        <v>1204</v>
      </c>
    </row>
    <row r="512" spans="1:7" ht="15" customHeight="1" x14ac:dyDescent="0.25">
      <c r="A512" s="74">
        <v>6727</v>
      </c>
      <c r="B512" s="3">
        <v>1999</v>
      </c>
      <c r="C512" s="9" t="s">
        <v>95</v>
      </c>
      <c r="D512" s="14" t="s">
        <v>61</v>
      </c>
      <c r="E512" s="14" t="s">
        <v>167</v>
      </c>
      <c r="F512" s="24" t="s">
        <v>97</v>
      </c>
      <c r="G512" s="24" t="s">
        <v>168</v>
      </c>
    </row>
    <row r="513" spans="1:7" ht="15" customHeight="1" x14ac:dyDescent="0.25">
      <c r="A513" s="75">
        <v>8110</v>
      </c>
      <c r="B513" s="3">
        <v>2002</v>
      </c>
      <c r="C513" s="1" t="s">
        <v>95</v>
      </c>
      <c r="D513" s="14" t="s">
        <v>61</v>
      </c>
      <c r="E513" s="14" t="s">
        <v>169</v>
      </c>
      <c r="F513" s="24" t="s">
        <v>97</v>
      </c>
      <c r="G513" s="14" t="s">
        <v>113</v>
      </c>
    </row>
    <row r="514" spans="1:7" ht="15" customHeight="1" x14ac:dyDescent="0.25">
      <c r="A514" s="76">
        <v>7650</v>
      </c>
      <c r="B514" s="17">
        <v>2001</v>
      </c>
      <c r="C514" s="15" t="s">
        <v>672</v>
      </c>
      <c r="D514" s="20" t="s">
        <v>61</v>
      </c>
      <c r="E514" s="20" t="s">
        <v>1284</v>
      </c>
      <c r="F514" s="20" t="s">
        <v>283</v>
      </c>
      <c r="G514" s="20" t="s">
        <v>1285</v>
      </c>
    </row>
    <row r="515" spans="1:7" ht="15" customHeight="1" x14ac:dyDescent="0.25">
      <c r="A515" s="76">
        <v>7908</v>
      </c>
      <c r="B515" s="17">
        <v>2001</v>
      </c>
      <c r="C515" s="15" t="s">
        <v>672</v>
      </c>
      <c r="D515" s="20" t="s">
        <v>61</v>
      </c>
      <c r="E515" s="20" t="s">
        <v>1323</v>
      </c>
      <c r="F515" s="20" t="s">
        <v>33</v>
      </c>
      <c r="G515" s="20" t="s">
        <v>2377</v>
      </c>
    </row>
    <row r="516" spans="1:7" ht="15" customHeight="1" x14ac:dyDescent="0.25">
      <c r="A516" s="74">
        <v>5257</v>
      </c>
      <c r="B516" s="3">
        <v>1995</v>
      </c>
      <c r="C516" s="1" t="s">
        <v>0</v>
      </c>
      <c r="D516" s="14" t="s">
        <v>61</v>
      </c>
      <c r="E516" s="14" t="s">
        <v>62</v>
      </c>
      <c r="F516" s="14" t="s">
        <v>63</v>
      </c>
      <c r="G516" s="14" t="s">
        <v>64</v>
      </c>
    </row>
    <row r="517" spans="1:7" ht="15" customHeight="1" x14ac:dyDescent="0.25">
      <c r="A517" s="74">
        <v>6876</v>
      </c>
      <c r="B517" s="3">
        <v>1999</v>
      </c>
      <c r="C517" s="1" t="s">
        <v>672</v>
      </c>
      <c r="D517" s="14" t="s">
        <v>61</v>
      </c>
      <c r="E517" s="14" t="s">
        <v>1326</v>
      </c>
      <c r="F517" s="14" t="s">
        <v>33</v>
      </c>
      <c r="G517" s="24" t="s">
        <v>2378</v>
      </c>
    </row>
    <row r="518" spans="1:7" ht="15" customHeight="1" x14ac:dyDescent="0.25">
      <c r="A518" s="75">
        <v>9289</v>
      </c>
      <c r="B518" s="3">
        <v>2007</v>
      </c>
      <c r="C518" s="1" t="s">
        <v>672</v>
      </c>
      <c r="D518" s="14" t="s">
        <v>61</v>
      </c>
      <c r="E518" s="14" t="s">
        <v>1327</v>
      </c>
      <c r="F518" s="14" t="s">
        <v>283</v>
      </c>
      <c r="G518" s="14" t="s">
        <v>1328</v>
      </c>
    </row>
    <row r="519" spans="1:7" ht="15" customHeight="1" x14ac:dyDescent="0.25">
      <c r="A519" s="74">
        <v>6598</v>
      </c>
      <c r="B519" s="8">
        <v>1998</v>
      </c>
      <c r="C519" s="1" t="s">
        <v>672</v>
      </c>
      <c r="D519" s="14" t="s">
        <v>61</v>
      </c>
      <c r="E519" s="24" t="s">
        <v>1329</v>
      </c>
      <c r="F519" s="14" t="s">
        <v>33</v>
      </c>
      <c r="G519" s="14" t="s">
        <v>1330</v>
      </c>
    </row>
    <row r="520" spans="1:7" ht="15" customHeight="1" x14ac:dyDescent="0.25">
      <c r="A520" s="71">
        <v>8109</v>
      </c>
      <c r="B520" s="17">
        <v>2002</v>
      </c>
      <c r="C520" s="15" t="s">
        <v>672</v>
      </c>
      <c r="D520" s="20" t="s">
        <v>61</v>
      </c>
      <c r="E520" s="20" t="s">
        <v>1334</v>
      </c>
      <c r="F520" s="20" t="s">
        <v>33</v>
      </c>
      <c r="G520" s="20" t="s">
        <v>1335</v>
      </c>
    </row>
    <row r="521" spans="1:7" ht="15" customHeight="1" x14ac:dyDescent="0.25">
      <c r="A521" s="71">
        <v>5798</v>
      </c>
      <c r="B521" s="17">
        <v>1997</v>
      </c>
      <c r="C521" s="15" t="s">
        <v>672</v>
      </c>
      <c r="D521" s="20" t="s">
        <v>61</v>
      </c>
      <c r="E521" s="20" t="s">
        <v>1336</v>
      </c>
      <c r="F521" s="20" t="s">
        <v>33</v>
      </c>
      <c r="G521" s="20" t="s">
        <v>1337</v>
      </c>
    </row>
    <row r="522" spans="1:7" ht="15" customHeight="1" x14ac:dyDescent="0.25">
      <c r="A522" s="74">
        <v>7039</v>
      </c>
      <c r="B522" s="3">
        <v>1999</v>
      </c>
      <c r="C522" s="1" t="s">
        <v>672</v>
      </c>
      <c r="D522" s="14" t="s">
        <v>61</v>
      </c>
      <c r="E522" s="14" t="s">
        <v>1338</v>
      </c>
      <c r="F522" s="14" t="s">
        <v>33</v>
      </c>
      <c r="G522" s="14" t="s">
        <v>2379</v>
      </c>
    </row>
    <row r="523" spans="1:7" ht="15" customHeight="1" x14ac:dyDescent="0.25">
      <c r="A523" s="74">
        <v>5259</v>
      </c>
      <c r="B523" s="3">
        <v>1995</v>
      </c>
      <c r="C523" s="1" t="s">
        <v>672</v>
      </c>
      <c r="D523" s="14" t="s">
        <v>61</v>
      </c>
      <c r="E523" s="14" t="s">
        <v>1339</v>
      </c>
      <c r="F523" s="14" t="s">
        <v>33</v>
      </c>
      <c r="G523" s="14" t="s">
        <v>2380</v>
      </c>
    </row>
    <row r="524" spans="1:7" ht="15" customHeight="1" x14ac:dyDescent="0.25">
      <c r="A524" s="75">
        <v>9305</v>
      </c>
      <c r="B524" s="3">
        <v>2007</v>
      </c>
      <c r="C524" s="1" t="s">
        <v>672</v>
      </c>
      <c r="D524" s="14" t="s">
        <v>61</v>
      </c>
      <c r="E524" s="14" t="s">
        <v>1340</v>
      </c>
      <c r="F524" s="14" t="s">
        <v>33</v>
      </c>
      <c r="G524" s="14" t="s">
        <v>1341</v>
      </c>
    </row>
    <row r="525" spans="1:7" ht="15" customHeight="1" x14ac:dyDescent="0.25">
      <c r="A525" s="71">
        <v>5281</v>
      </c>
      <c r="B525" s="17">
        <v>1995</v>
      </c>
      <c r="C525" s="15" t="s">
        <v>672</v>
      </c>
      <c r="D525" s="57" t="s">
        <v>61</v>
      </c>
      <c r="E525" s="57" t="s">
        <v>2278</v>
      </c>
      <c r="F525" s="57" t="s">
        <v>2279</v>
      </c>
      <c r="G525" s="57" t="s">
        <v>2298</v>
      </c>
    </row>
    <row r="526" spans="1:7" ht="15" customHeight="1" x14ac:dyDescent="0.25">
      <c r="A526" s="74">
        <v>5256</v>
      </c>
      <c r="B526" s="3">
        <v>1995</v>
      </c>
      <c r="C526" s="1" t="s">
        <v>672</v>
      </c>
      <c r="D526" s="14" t="s">
        <v>61</v>
      </c>
      <c r="E526" s="14" t="s">
        <v>1342</v>
      </c>
      <c r="F526" s="14" t="s">
        <v>33</v>
      </c>
      <c r="G526" s="14" t="s">
        <v>2381</v>
      </c>
    </row>
    <row r="527" spans="1:7" ht="15" customHeight="1" x14ac:dyDescent="0.25">
      <c r="A527" s="74">
        <v>5260</v>
      </c>
      <c r="B527" s="3">
        <v>1995</v>
      </c>
      <c r="C527" s="1" t="s">
        <v>672</v>
      </c>
      <c r="D527" s="14" t="s">
        <v>61</v>
      </c>
      <c r="E527" s="14" t="s">
        <v>1343</v>
      </c>
      <c r="F527" s="14" t="s">
        <v>131</v>
      </c>
      <c r="G527" s="14" t="s">
        <v>2298</v>
      </c>
    </row>
    <row r="528" spans="1:7" ht="15" customHeight="1" x14ac:dyDescent="0.25">
      <c r="A528" s="75">
        <v>9304</v>
      </c>
      <c r="B528" s="3">
        <v>2007</v>
      </c>
      <c r="C528" s="1" t="s">
        <v>672</v>
      </c>
      <c r="D528" s="14" t="s">
        <v>61</v>
      </c>
      <c r="E528" s="14" t="s">
        <v>1346</v>
      </c>
      <c r="F528" s="14" t="s">
        <v>33</v>
      </c>
      <c r="G528" s="14" t="s">
        <v>1347</v>
      </c>
    </row>
    <row r="529" spans="1:7" ht="15" customHeight="1" x14ac:dyDescent="0.25">
      <c r="A529" s="71">
        <v>7132</v>
      </c>
      <c r="B529" s="17">
        <v>1999</v>
      </c>
      <c r="C529" s="15" t="s">
        <v>672</v>
      </c>
      <c r="D529" s="20" t="s">
        <v>61</v>
      </c>
      <c r="E529" s="20" t="s">
        <v>1348</v>
      </c>
      <c r="F529" s="20" t="s">
        <v>33</v>
      </c>
      <c r="G529" s="20" t="s">
        <v>2382</v>
      </c>
    </row>
    <row r="530" spans="1:7" ht="15" customHeight="1" x14ac:dyDescent="0.25">
      <c r="A530" s="74">
        <v>5336</v>
      </c>
      <c r="B530" s="3">
        <v>1995</v>
      </c>
      <c r="C530" s="1" t="s">
        <v>672</v>
      </c>
      <c r="D530" s="14" t="s">
        <v>61</v>
      </c>
      <c r="E530" s="14" t="s">
        <v>1349</v>
      </c>
      <c r="F530" s="14" t="s">
        <v>33</v>
      </c>
      <c r="G530" s="14" t="s">
        <v>2383</v>
      </c>
    </row>
    <row r="531" spans="1:7" ht="15" customHeight="1" x14ac:dyDescent="0.25">
      <c r="A531" s="74">
        <v>5275</v>
      </c>
      <c r="B531" s="3">
        <v>1995</v>
      </c>
      <c r="C531" s="1" t="s">
        <v>672</v>
      </c>
      <c r="D531" s="14" t="s">
        <v>61</v>
      </c>
      <c r="E531" s="14" t="s">
        <v>1350</v>
      </c>
      <c r="F531" s="14" t="s">
        <v>11</v>
      </c>
      <c r="G531" s="14" t="s">
        <v>2384</v>
      </c>
    </row>
    <row r="532" spans="1:7" ht="15" customHeight="1" x14ac:dyDescent="0.25">
      <c r="A532" s="74">
        <v>5337</v>
      </c>
      <c r="B532" s="3">
        <v>1995</v>
      </c>
      <c r="C532" s="1" t="s">
        <v>672</v>
      </c>
      <c r="D532" s="14" t="s">
        <v>61</v>
      </c>
      <c r="E532" s="14" t="s">
        <v>1351</v>
      </c>
      <c r="F532" s="14" t="s">
        <v>766</v>
      </c>
      <c r="G532" s="14" t="s">
        <v>2385</v>
      </c>
    </row>
    <row r="533" spans="1:7" ht="15" customHeight="1" x14ac:dyDescent="0.25">
      <c r="A533" s="71">
        <v>9616</v>
      </c>
      <c r="B533" s="16">
        <v>2011</v>
      </c>
      <c r="C533" s="15" t="s">
        <v>672</v>
      </c>
      <c r="D533" s="20" t="s">
        <v>61</v>
      </c>
      <c r="E533" s="20" t="s">
        <v>1352</v>
      </c>
      <c r="F533" s="20" t="s">
        <v>283</v>
      </c>
      <c r="G533" s="20" t="s">
        <v>2386</v>
      </c>
    </row>
    <row r="534" spans="1:7" ht="15" customHeight="1" x14ac:dyDescent="0.25">
      <c r="A534" s="75">
        <v>9445</v>
      </c>
      <c r="B534" s="3">
        <v>2009</v>
      </c>
      <c r="C534" s="1" t="s">
        <v>672</v>
      </c>
      <c r="D534" s="14" t="s">
        <v>61</v>
      </c>
      <c r="E534" s="14" t="s">
        <v>1353</v>
      </c>
      <c r="F534" s="14" t="s">
        <v>1354</v>
      </c>
      <c r="G534" s="14" t="s">
        <v>1355</v>
      </c>
    </row>
    <row r="535" spans="1:7" ht="15" customHeight="1" x14ac:dyDescent="0.25">
      <c r="A535" s="74">
        <v>5327</v>
      </c>
      <c r="B535" s="3">
        <v>1995</v>
      </c>
      <c r="C535" s="1" t="s">
        <v>672</v>
      </c>
      <c r="D535" s="14" t="s">
        <v>61</v>
      </c>
      <c r="E535" s="14" t="s">
        <v>1356</v>
      </c>
      <c r="F535" s="14" t="s">
        <v>33</v>
      </c>
      <c r="G535" s="14" t="s">
        <v>1357</v>
      </c>
    </row>
    <row r="536" spans="1:7" ht="15" customHeight="1" x14ac:dyDescent="0.25">
      <c r="A536" s="75">
        <v>9368</v>
      </c>
      <c r="B536" s="3">
        <v>2008</v>
      </c>
      <c r="C536" s="1" t="s">
        <v>672</v>
      </c>
      <c r="D536" s="14" t="s">
        <v>61</v>
      </c>
      <c r="E536" s="14" t="s">
        <v>1358</v>
      </c>
      <c r="F536" s="14" t="s">
        <v>1359</v>
      </c>
      <c r="G536" s="14" t="s">
        <v>1360</v>
      </c>
    </row>
    <row r="537" spans="1:7" ht="15" customHeight="1" x14ac:dyDescent="0.25">
      <c r="A537" s="74">
        <v>5193</v>
      </c>
      <c r="B537" s="3">
        <v>1995</v>
      </c>
      <c r="C537" s="1" t="s">
        <v>672</v>
      </c>
      <c r="D537" s="14" t="s">
        <v>61</v>
      </c>
      <c r="E537" s="14" t="s">
        <v>1361</v>
      </c>
      <c r="F537" s="14" t="s">
        <v>1362</v>
      </c>
      <c r="G537" s="14" t="s">
        <v>1363</v>
      </c>
    </row>
    <row r="538" spans="1:7" ht="15" customHeight="1" x14ac:dyDescent="0.25">
      <c r="A538" s="75">
        <v>9287</v>
      </c>
      <c r="B538" s="3">
        <v>2007</v>
      </c>
      <c r="C538" s="1" t="s">
        <v>672</v>
      </c>
      <c r="D538" s="14" t="s">
        <v>61</v>
      </c>
      <c r="E538" s="14" t="s">
        <v>1364</v>
      </c>
      <c r="F538" s="14" t="s">
        <v>33</v>
      </c>
      <c r="G538" s="14" t="s">
        <v>1365</v>
      </c>
    </row>
    <row r="539" spans="1:7" ht="15" customHeight="1" x14ac:dyDescent="0.25">
      <c r="A539" s="75">
        <v>9341</v>
      </c>
      <c r="B539" s="3">
        <v>2007</v>
      </c>
      <c r="C539" s="1" t="s">
        <v>672</v>
      </c>
      <c r="D539" s="14" t="s">
        <v>61</v>
      </c>
      <c r="E539" s="14" t="s">
        <v>1366</v>
      </c>
      <c r="F539" s="14" t="s">
        <v>1367</v>
      </c>
      <c r="G539" s="14" t="s">
        <v>2387</v>
      </c>
    </row>
    <row r="540" spans="1:7" ht="15" customHeight="1" x14ac:dyDescent="0.25">
      <c r="A540" s="75">
        <v>9291</v>
      </c>
      <c r="B540" s="3">
        <v>2007</v>
      </c>
      <c r="C540" s="1" t="s">
        <v>672</v>
      </c>
      <c r="D540" s="14" t="s">
        <v>61</v>
      </c>
      <c r="E540" s="14" t="s">
        <v>1369</v>
      </c>
      <c r="F540" s="14" t="s">
        <v>33</v>
      </c>
      <c r="G540" s="14" t="s">
        <v>1370</v>
      </c>
    </row>
    <row r="541" spans="1:7" ht="15" customHeight="1" x14ac:dyDescent="0.25">
      <c r="A541" s="75">
        <v>9288</v>
      </c>
      <c r="B541" s="3">
        <v>2007</v>
      </c>
      <c r="C541" s="1" t="s">
        <v>672</v>
      </c>
      <c r="D541" s="14" t="s">
        <v>61</v>
      </c>
      <c r="E541" s="14" t="s">
        <v>1371</v>
      </c>
      <c r="F541" s="14" t="s">
        <v>33</v>
      </c>
      <c r="G541" s="14" t="s">
        <v>1372</v>
      </c>
    </row>
    <row r="542" spans="1:7" ht="15" customHeight="1" x14ac:dyDescent="0.25">
      <c r="A542" s="74">
        <v>7045</v>
      </c>
      <c r="B542" s="3">
        <v>1999</v>
      </c>
      <c r="C542" s="1" t="s">
        <v>672</v>
      </c>
      <c r="D542" s="14" t="s">
        <v>61</v>
      </c>
      <c r="E542" s="14" t="s">
        <v>1373</v>
      </c>
      <c r="F542" s="14" t="s">
        <v>33</v>
      </c>
      <c r="G542" s="14" t="s">
        <v>2389</v>
      </c>
    </row>
    <row r="543" spans="1:7" ht="15" customHeight="1" x14ac:dyDescent="0.25">
      <c r="A543" s="74">
        <v>7043</v>
      </c>
      <c r="B543" s="3">
        <v>1999</v>
      </c>
      <c r="C543" s="1" t="s">
        <v>672</v>
      </c>
      <c r="D543" s="14" t="s">
        <v>61</v>
      </c>
      <c r="E543" s="14" t="s">
        <v>1374</v>
      </c>
      <c r="F543" s="14" t="s">
        <v>33</v>
      </c>
      <c r="G543" s="14" t="s">
        <v>1375</v>
      </c>
    </row>
    <row r="544" spans="1:7" ht="15" customHeight="1" x14ac:dyDescent="0.25">
      <c r="A544" s="75">
        <v>9179</v>
      </c>
      <c r="B544" s="3">
        <v>2005</v>
      </c>
      <c r="C544" s="1" t="s">
        <v>672</v>
      </c>
      <c r="D544" s="14" t="s">
        <v>61</v>
      </c>
      <c r="E544" s="14" t="s">
        <v>1376</v>
      </c>
      <c r="F544" s="14" t="s">
        <v>933</v>
      </c>
      <c r="G544" s="14" t="s">
        <v>1377</v>
      </c>
    </row>
    <row r="545" spans="1:7" ht="15" customHeight="1" x14ac:dyDescent="0.25">
      <c r="A545" s="74">
        <v>5748</v>
      </c>
      <c r="B545" s="3">
        <v>1996</v>
      </c>
      <c r="C545" s="1" t="s">
        <v>672</v>
      </c>
      <c r="D545" s="14" t="s">
        <v>61</v>
      </c>
      <c r="E545" s="14" t="s">
        <v>1378</v>
      </c>
      <c r="F545" s="14" t="s">
        <v>933</v>
      </c>
      <c r="G545" s="14" t="s">
        <v>1379</v>
      </c>
    </row>
    <row r="546" spans="1:7" ht="15" customHeight="1" x14ac:dyDescent="0.25">
      <c r="A546" s="75">
        <v>9266</v>
      </c>
      <c r="B546" s="3">
        <v>2007</v>
      </c>
      <c r="C546" s="1" t="s">
        <v>672</v>
      </c>
      <c r="D546" s="14" t="s">
        <v>61</v>
      </c>
      <c r="E546" s="14" t="s">
        <v>1380</v>
      </c>
      <c r="F546" s="14" t="s">
        <v>33</v>
      </c>
      <c r="G546" s="14" t="s">
        <v>2390</v>
      </c>
    </row>
    <row r="547" spans="1:7" ht="15" customHeight="1" x14ac:dyDescent="0.25">
      <c r="A547" s="75">
        <v>8104</v>
      </c>
      <c r="B547" s="3">
        <v>2002</v>
      </c>
      <c r="C547" s="1" t="s">
        <v>672</v>
      </c>
      <c r="D547" s="14" t="s">
        <v>61</v>
      </c>
      <c r="E547" s="14" t="s">
        <v>1382</v>
      </c>
      <c r="F547" s="14" t="s">
        <v>156</v>
      </c>
      <c r="G547" s="14" t="s">
        <v>2392</v>
      </c>
    </row>
    <row r="548" spans="1:7" ht="15" customHeight="1" x14ac:dyDescent="0.25">
      <c r="A548" s="71">
        <v>5952</v>
      </c>
      <c r="B548" s="17">
        <v>1997</v>
      </c>
      <c r="C548" s="15" t="s">
        <v>672</v>
      </c>
      <c r="D548" s="20" t="s">
        <v>61</v>
      </c>
      <c r="E548" s="20" t="s">
        <v>1383</v>
      </c>
      <c r="F548" s="20" t="s">
        <v>156</v>
      </c>
      <c r="G548" s="20" t="s">
        <v>1384</v>
      </c>
    </row>
    <row r="549" spans="1:7" ht="15" customHeight="1" x14ac:dyDescent="0.25">
      <c r="A549" s="74">
        <v>5800</v>
      </c>
      <c r="B549" s="3">
        <v>1997</v>
      </c>
      <c r="C549" s="1" t="s">
        <v>672</v>
      </c>
      <c r="D549" s="14" t="s">
        <v>61</v>
      </c>
      <c r="E549" s="14" t="s">
        <v>1385</v>
      </c>
      <c r="F549" s="14" t="s">
        <v>156</v>
      </c>
      <c r="G549" s="14" t="s">
        <v>2393</v>
      </c>
    </row>
    <row r="550" spans="1:7" ht="15" customHeight="1" x14ac:dyDescent="0.25">
      <c r="A550" s="75">
        <v>9328</v>
      </c>
      <c r="B550" s="3">
        <v>2007</v>
      </c>
      <c r="C550" s="1" t="s">
        <v>672</v>
      </c>
      <c r="D550" s="14" t="s">
        <v>61</v>
      </c>
      <c r="E550" s="14" t="s">
        <v>1389</v>
      </c>
      <c r="F550" s="14" t="s">
        <v>255</v>
      </c>
      <c r="G550" s="14" t="s">
        <v>1390</v>
      </c>
    </row>
    <row r="551" spans="1:7" ht="15" customHeight="1" x14ac:dyDescent="0.25">
      <c r="A551" s="74">
        <v>7512</v>
      </c>
      <c r="B551" s="3">
        <v>2000</v>
      </c>
      <c r="C551" s="1" t="s">
        <v>672</v>
      </c>
      <c r="D551" s="14" t="s">
        <v>61</v>
      </c>
      <c r="E551" s="14" t="s">
        <v>1391</v>
      </c>
      <c r="F551" s="14" t="s">
        <v>156</v>
      </c>
      <c r="G551" s="14" t="s">
        <v>2325</v>
      </c>
    </row>
    <row r="552" spans="1:7" ht="15" customHeight="1" x14ac:dyDescent="0.25">
      <c r="A552" s="74">
        <v>9793</v>
      </c>
      <c r="B552" s="3">
        <v>2014</v>
      </c>
      <c r="C552" s="1" t="s">
        <v>672</v>
      </c>
      <c r="D552" s="14" t="s">
        <v>61</v>
      </c>
      <c r="E552" s="14" t="s">
        <v>1395</v>
      </c>
      <c r="F552" s="14" t="s">
        <v>156</v>
      </c>
      <c r="G552" s="14" t="s">
        <v>1396</v>
      </c>
    </row>
    <row r="553" spans="1:7" ht="15" customHeight="1" x14ac:dyDescent="0.25">
      <c r="A553" s="75">
        <v>9240</v>
      </c>
      <c r="B553" s="3">
        <v>2006</v>
      </c>
      <c r="C553" s="1" t="s">
        <v>672</v>
      </c>
      <c r="D553" s="14" t="s">
        <v>61</v>
      </c>
      <c r="E553" s="14" t="s">
        <v>1397</v>
      </c>
      <c r="F553" s="31" t="s">
        <v>156</v>
      </c>
      <c r="G553" s="14" t="s">
        <v>1398</v>
      </c>
    </row>
    <row r="554" spans="1:7" ht="15" customHeight="1" x14ac:dyDescent="0.25">
      <c r="A554" s="71">
        <v>6048</v>
      </c>
      <c r="B554" s="17">
        <v>1997</v>
      </c>
      <c r="C554" s="15" t="s">
        <v>672</v>
      </c>
      <c r="D554" s="20" t="s">
        <v>61</v>
      </c>
      <c r="E554" s="20" t="s">
        <v>1399</v>
      </c>
      <c r="F554" s="20" t="s">
        <v>255</v>
      </c>
      <c r="G554" s="20" t="s">
        <v>150</v>
      </c>
    </row>
    <row r="555" spans="1:7" ht="15" customHeight="1" x14ac:dyDescent="0.25">
      <c r="A555" s="74">
        <v>10071</v>
      </c>
      <c r="B555" s="3">
        <v>2015</v>
      </c>
      <c r="C555" s="1" t="s">
        <v>672</v>
      </c>
      <c r="D555" s="14" t="s">
        <v>61</v>
      </c>
      <c r="E555" s="14" t="s">
        <v>1400</v>
      </c>
      <c r="F555" s="20" t="s">
        <v>255</v>
      </c>
      <c r="G555" s="14" t="s">
        <v>2395</v>
      </c>
    </row>
    <row r="556" spans="1:7" ht="15" customHeight="1" x14ac:dyDescent="0.25">
      <c r="A556" s="71">
        <v>5235</v>
      </c>
      <c r="B556" s="17">
        <v>1995</v>
      </c>
      <c r="C556" s="15" t="s">
        <v>672</v>
      </c>
      <c r="D556" s="20" t="s">
        <v>61</v>
      </c>
      <c r="E556" s="20" t="s">
        <v>1401</v>
      </c>
      <c r="F556" s="20" t="s">
        <v>33</v>
      </c>
      <c r="G556" s="20" t="s">
        <v>2396</v>
      </c>
    </row>
    <row r="557" spans="1:7" ht="15" customHeight="1" x14ac:dyDescent="0.25">
      <c r="A557" s="76">
        <v>8032</v>
      </c>
      <c r="B557" s="17">
        <v>2001</v>
      </c>
      <c r="C557" s="15" t="s">
        <v>672</v>
      </c>
      <c r="D557" s="20" t="s">
        <v>61</v>
      </c>
      <c r="E557" s="20" t="s">
        <v>1415</v>
      </c>
      <c r="F557" s="20" t="s">
        <v>33</v>
      </c>
      <c r="G557" s="20" t="s">
        <v>1416</v>
      </c>
    </row>
    <row r="558" spans="1:7" ht="15" customHeight="1" x14ac:dyDescent="0.25">
      <c r="A558" s="71">
        <v>8077</v>
      </c>
      <c r="B558" s="16">
        <v>2002</v>
      </c>
      <c r="C558" s="15" t="s">
        <v>672</v>
      </c>
      <c r="D558" s="20" t="s">
        <v>61</v>
      </c>
      <c r="E558" s="20" t="s">
        <v>1469</v>
      </c>
      <c r="F558" s="26" t="s">
        <v>97</v>
      </c>
      <c r="G558" s="20" t="s">
        <v>1470</v>
      </c>
    </row>
    <row r="559" spans="1:7" ht="15" customHeight="1" x14ac:dyDescent="0.25">
      <c r="A559" s="74">
        <v>5804</v>
      </c>
      <c r="B559" s="3">
        <v>1997</v>
      </c>
      <c r="C559" s="1" t="s">
        <v>672</v>
      </c>
      <c r="D559" s="14" t="s">
        <v>61</v>
      </c>
      <c r="E559" s="14" t="s">
        <v>1471</v>
      </c>
      <c r="F559" s="24" t="s">
        <v>97</v>
      </c>
      <c r="G559" s="14" t="s">
        <v>1472</v>
      </c>
    </row>
    <row r="560" spans="1:7" ht="15" customHeight="1" x14ac:dyDescent="0.25">
      <c r="A560" s="74">
        <v>5329</v>
      </c>
      <c r="B560" s="3">
        <v>1995</v>
      </c>
      <c r="C560" s="1" t="s">
        <v>672</v>
      </c>
      <c r="D560" s="14" t="s">
        <v>61</v>
      </c>
      <c r="E560" s="14" t="s">
        <v>1478</v>
      </c>
      <c r="F560" s="24" t="s">
        <v>97</v>
      </c>
      <c r="G560" s="14" t="s">
        <v>2403</v>
      </c>
    </row>
    <row r="561" spans="1:7" ht="15" customHeight="1" x14ac:dyDescent="0.25">
      <c r="A561" s="74">
        <v>6726</v>
      </c>
      <c r="B561" s="3">
        <v>1999</v>
      </c>
      <c r="C561" s="1" t="s">
        <v>672</v>
      </c>
      <c r="D561" s="14" t="s">
        <v>61</v>
      </c>
      <c r="E561" s="14" t="s">
        <v>1479</v>
      </c>
      <c r="F561" s="24" t="s">
        <v>97</v>
      </c>
      <c r="G561" s="14" t="s">
        <v>1480</v>
      </c>
    </row>
    <row r="562" spans="1:7" ht="15" customHeight="1" x14ac:dyDescent="0.25">
      <c r="A562" s="74">
        <v>5347</v>
      </c>
      <c r="B562" s="3">
        <v>1995</v>
      </c>
      <c r="C562" s="1" t="s">
        <v>672</v>
      </c>
      <c r="D562" s="14" t="s">
        <v>61</v>
      </c>
      <c r="E562" s="14" t="s">
        <v>1481</v>
      </c>
      <c r="F562" s="14" t="s">
        <v>1482</v>
      </c>
      <c r="G562" s="14" t="s">
        <v>1483</v>
      </c>
    </row>
    <row r="563" spans="1:7" ht="15" customHeight="1" x14ac:dyDescent="0.25">
      <c r="A563" s="74">
        <v>9967</v>
      </c>
      <c r="B563" s="3">
        <v>2014</v>
      </c>
      <c r="C563" s="1" t="s">
        <v>672</v>
      </c>
      <c r="D563" s="14" t="s">
        <v>61</v>
      </c>
      <c r="E563" s="14" t="s">
        <v>1484</v>
      </c>
      <c r="F563" s="24" t="s">
        <v>97</v>
      </c>
      <c r="G563" s="14" t="s">
        <v>1485</v>
      </c>
    </row>
    <row r="564" spans="1:7" ht="15" customHeight="1" x14ac:dyDescent="0.25">
      <c r="A564" s="75">
        <v>9242</v>
      </c>
      <c r="B564" s="3">
        <v>2006</v>
      </c>
      <c r="C564" s="1" t="s">
        <v>672</v>
      </c>
      <c r="D564" s="14" t="s">
        <v>61</v>
      </c>
      <c r="E564" s="14" t="s">
        <v>1486</v>
      </c>
      <c r="F564" s="24" t="s">
        <v>97</v>
      </c>
      <c r="G564" s="14" t="s">
        <v>113</v>
      </c>
    </row>
    <row r="565" spans="1:7" ht="15" customHeight="1" x14ac:dyDescent="0.25">
      <c r="A565" s="75">
        <v>9169</v>
      </c>
      <c r="B565" s="3">
        <v>2005</v>
      </c>
      <c r="C565" s="1" t="s">
        <v>672</v>
      </c>
      <c r="D565" s="14" t="s">
        <v>61</v>
      </c>
      <c r="E565" s="14" t="s">
        <v>1487</v>
      </c>
      <c r="F565" s="24" t="s">
        <v>97</v>
      </c>
      <c r="G565" s="14" t="s">
        <v>113</v>
      </c>
    </row>
    <row r="566" spans="1:7" ht="15" customHeight="1" x14ac:dyDescent="0.25">
      <c r="A566" s="71">
        <v>6743</v>
      </c>
      <c r="B566" s="17">
        <v>1999</v>
      </c>
      <c r="C566" s="15" t="s">
        <v>672</v>
      </c>
      <c r="D566" s="20" t="s">
        <v>61</v>
      </c>
      <c r="E566" s="20" t="s">
        <v>1488</v>
      </c>
      <c r="F566" s="26" t="s">
        <v>97</v>
      </c>
      <c r="G566" s="20" t="s">
        <v>113</v>
      </c>
    </row>
    <row r="567" spans="1:7" ht="15" customHeight="1" x14ac:dyDescent="0.25">
      <c r="A567" s="74">
        <v>5346</v>
      </c>
      <c r="B567" s="3">
        <v>1995</v>
      </c>
      <c r="C567" s="1" t="s">
        <v>672</v>
      </c>
      <c r="D567" s="14" t="s">
        <v>61</v>
      </c>
      <c r="E567" s="14" t="s">
        <v>1489</v>
      </c>
      <c r="F567" s="24" t="s">
        <v>97</v>
      </c>
      <c r="G567" s="14" t="s">
        <v>1490</v>
      </c>
    </row>
    <row r="568" spans="1:7" ht="15" customHeight="1" x14ac:dyDescent="0.25">
      <c r="A568" s="74">
        <v>9840</v>
      </c>
      <c r="B568" s="3">
        <v>2014</v>
      </c>
      <c r="C568" s="1" t="s">
        <v>672</v>
      </c>
      <c r="D568" s="14" t="s">
        <v>61</v>
      </c>
      <c r="E568" s="14" t="s">
        <v>1491</v>
      </c>
      <c r="F568" s="24" t="s">
        <v>97</v>
      </c>
      <c r="G568" s="14" t="s">
        <v>1492</v>
      </c>
    </row>
    <row r="569" spans="1:7" ht="15" customHeight="1" x14ac:dyDescent="0.25">
      <c r="A569" s="75">
        <v>9172</v>
      </c>
      <c r="B569" s="3">
        <v>2005</v>
      </c>
      <c r="C569" s="1" t="s">
        <v>672</v>
      </c>
      <c r="D569" s="14" t="s">
        <v>61</v>
      </c>
      <c r="E569" s="14" t="s">
        <v>1495</v>
      </c>
      <c r="F569" s="24" t="s">
        <v>97</v>
      </c>
      <c r="G569" s="14" t="s">
        <v>2204</v>
      </c>
    </row>
    <row r="570" spans="1:7" ht="15" customHeight="1" x14ac:dyDescent="0.25">
      <c r="A570" s="74">
        <v>10009</v>
      </c>
      <c r="B570" s="3">
        <v>2015</v>
      </c>
      <c r="C570" s="1" t="s">
        <v>672</v>
      </c>
      <c r="D570" s="14" t="s">
        <v>61</v>
      </c>
      <c r="E570" s="14" t="s">
        <v>1496</v>
      </c>
      <c r="F570" s="24" t="s">
        <v>97</v>
      </c>
      <c r="G570" s="14" t="s">
        <v>1497</v>
      </c>
    </row>
    <row r="571" spans="1:7" ht="15" customHeight="1" x14ac:dyDescent="0.25">
      <c r="A571" s="75">
        <v>8420</v>
      </c>
      <c r="B571" s="3">
        <v>2002</v>
      </c>
      <c r="C571" s="1" t="s">
        <v>672</v>
      </c>
      <c r="D571" s="14" t="s">
        <v>61</v>
      </c>
      <c r="E571" s="14" t="s">
        <v>1571</v>
      </c>
      <c r="F571" s="14" t="s">
        <v>255</v>
      </c>
      <c r="G571" s="14" t="s">
        <v>2414</v>
      </c>
    </row>
    <row r="572" spans="1:7" ht="15" customHeight="1" x14ac:dyDescent="0.25">
      <c r="A572" s="74">
        <v>9614</v>
      </c>
      <c r="B572" s="3">
        <v>2011</v>
      </c>
      <c r="C572" s="1" t="s">
        <v>672</v>
      </c>
      <c r="D572" s="14" t="s">
        <v>61</v>
      </c>
      <c r="E572" s="14" t="s">
        <v>1588</v>
      </c>
      <c r="F572" s="14" t="s">
        <v>26</v>
      </c>
      <c r="G572" s="14" t="s">
        <v>1589</v>
      </c>
    </row>
    <row r="573" spans="1:7" ht="15" customHeight="1" x14ac:dyDescent="0.25">
      <c r="A573" s="75">
        <v>9415</v>
      </c>
      <c r="B573" s="3">
        <v>2008</v>
      </c>
      <c r="C573" s="1" t="s">
        <v>672</v>
      </c>
      <c r="D573" s="14" t="s">
        <v>61</v>
      </c>
      <c r="E573" s="14" t="s">
        <v>1633</v>
      </c>
      <c r="F573" s="14" t="s">
        <v>26</v>
      </c>
      <c r="G573" s="14" t="s">
        <v>1634</v>
      </c>
    </row>
    <row r="574" spans="1:7" ht="15" customHeight="1" x14ac:dyDescent="0.25">
      <c r="A574" s="74">
        <v>4252</v>
      </c>
      <c r="B574" s="3">
        <v>1993</v>
      </c>
      <c r="C574" s="1" t="s">
        <v>672</v>
      </c>
      <c r="D574" s="14" t="s">
        <v>61</v>
      </c>
      <c r="E574" s="14" t="s">
        <v>1725</v>
      </c>
      <c r="F574" s="14" t="s">
        <v>156</v>
      </c>
      <c r="G574" s="14" t="s">
        <v>1387</v>
      </c>
    </row>
    <row r="575" spans="1:7" ht="15" customHeight="1" x14ac:dyDescent="0.25">
      <c r="A575" s="74">
        <v>7267</v>
      </c>
      <c r="B575" s="3">
        <v>2000</v>
      </c>
      <c r="C575" s="1" t="s">
        <v>672</v>
      </c>
      <c r="D575" s="14" t="s">
        <v>61</v>
      </c>
      <c r="E575" s="14" t="s">
        <v>1738</v>
      </c>
      <c r="F575" s="22" t="s">
        <v>33</v>
      </c>
      <c r="G575" s="14" t="s">
        <v>1739</v>
      </c>
    </row>
    <row r="576" spans="1:7" ht="15" customHeight="1" x14ac:dyDescent="0.25">
      <c r="A576" s="74">
        <v>8870</v>
      </c>
      <c r="B576" s="3">
        <v>2004</v>
      </c>
      <c r="C576" s="1" t="s">
        <v>672</v>
      </c>
      <c r="D576" s="14" t="s">
        <v>61</v>
      </c>
      <c r="E576" s="14" t="s">
        <v>1870</v>
      </c>
      <c r="F576" s="22" t="s">
        <v>23</v>
      </c>
      <c r="G576" s="33" t="s">
        <v>1006</v>
      </c>
    </row>
    <row r="577" spans="1:7" ht="15" customHeight="1" x14ac:dyDescent="0.25">
      <c r="A577" s="75">
        <v>8068</v>
      </c>
      <c r="B577" s="3">
        <v>2002</v>
      </c>
      <c r="C577" s="1" t="s">
        <v>672</v>
      </c>
      <c r="D577" s="14" t="s">
        <v>61</v>
      </c>
      <c r="E577" s="14" t="s">
        <v>1871</v>
      </c>
      <c r="F577" s="14" t="s">
        <v>784</v>
      </c>
      <c r="G577" s="14" t="s">
        <v>140</v>
      </c>
    </row>
    <row r="578" spans="1:7" ht="15" customHeight="1" x14ac:dyDescent="0.25">
      <c r="A578" s="75">
        <v>8069</v>
      </c>
      <c r="B578" s="3">
        <v>2002</v>
      </c>
      <c r="C578" s="1" t="s">
        <v>672</v>
      </c>
      <c r="D578" s="14" t="s">
        <v>61</v>
      </c>
      <c r="E578" s="14" t="s">
        <v>1872</v>
      </c>
      <c r="F578" s="14" t="s">
        <v>784</v>
      </c>
      <c r="G578" s="14" t="s">
        <v>140</v>
      </c>
    </row>
    <row r="579" spans="1:7" ht="15" customHeight="1" x14ac:dyDescent="0.25">
      <c r="A579" s="75">
        <v>5335</v>
      </c>
      <c r="B579" s="3">
        <v>1995</v>
      </c>
      <c r="C579" s="1" t="s">
        <v>672</v>
      </c>
      <c r="D579" s="14" t="s">
        <v>1475</v>
      </c>
      <c r="E579" s="14" t="s">
        <v>1476</v>
      </c>
      <c r="F579" s="24" t="s">
        <v>97</v>
      </c>
      <c r="G579" s="14" t="s">
        <v>1477</v>
      </c>
    </row>
    <row r="580" spans="1:7" ht="15" customHeight="1" x14ac:dyDescent="0.25">
      <c r="A580" s="75">
        <v>5750</v>
      </c>
      <c r="B580" s="3">
        <v>1996</v>
      </c>
      <c r="C580" s="1" t="s">
        <v>672</v>
      </c>
      <c r="D580" s="14" t="s">
        <v>1392</v>
      </c>
      <c r="E580" s="14" t="s">
        <v>1393</v>
      </c>
      <c r="F580" s="14" t="s">
        <v>156</v>
      </c>
      <c r="G580" s="14" t="s">
        <v>1394</v>
      </c>
    </row>
    <row r="581" spans="1:7" ht="15" customHeight="1" x14ac:dyDescent="0.25">
      <c r="A581" s="74">
        <v>9591</v>
      </c>
      <c r="B581" s="3">
        <v>2010</v>
      </c>
      <c r="C581" s="1" t="s">
        <v>225</v>
      </c>
      <c r="D581" s="14" t="s">
        <v>604</v>
      </c>
      <c r="E581" s="14" t="s">
        <v>605</v>
      </c>
      <c r="F581" s="14" t="s">
        <v>156</v>
      </c>
      <c r="G581" s="14" t="s">
        <v>606</v>
      </c>
    </row>
    <row r="582" spans="1:7" ht="15" customHeight="1" x14ac:dyDescent="0.25">
      <c r="A582" s="76">
        <v>9264</v>
      </c>
      <c r="B582" s="17">
        <v>2007</v>
      </c>
      <c r="C582" s="15" t="s">
        <v>672</v>
      </c>
      <c r="D582" s="20" t="s">
        <v>847</v>
      </c>
      <c r="E582" s="20" t="s">
        <v>848</v>
      </c>
      <c r="F582" s="20" t="s">
        <v>26</v>
      </c>
      <c r="G582" s="20" t="s">
        <v>849</v>
      </c>
    </row>
    <row r="583" spans="1:7" ht="15" customHeight="1" x14ac:dyDescent="0.25">
      <c r="A583" s="76">
        <v>9251</v>
      </c>
      <c r="B583" s="17">
        <v>2006</v>
      </c>
      <c r="C583" s="15" t="s">
        <v>672</v>
      </c>
      <c r="D583" s="20" t="s">
        <v>847</v>
      </c>
      <c r="E583" s="20" t="s">
        <v>952</v>
      </c>
      <c r="F583" s="40" t="s">
        <v>26</v>
      </c>
      <c r="G583" s="20" t="s">
        <v>953</v>
      </c>
    </row>
    <row r="584" spans="1:7" ht="15" customHeight="1" x14ac:dyDescent="0.25">
      <c r="A584" s="76">
        <v>9252</v>
      </c>
      <c r="B584" s="17">
        <v>2006</v>
      </c>
      <c r="C584" s="15" t="s">
        <v>672</v>
      </c>
      <c r="D584" s="20" t="s">
        <v>847</v>
      </c>
      <c r="E584" s="20" t="s">
        <v>1575</v>
      </c>
      <c r="F584" s="40" t="s">
        <v>372</v>
      </c>
      <c r="G584" s="20" t="s">
        <v>1576</v>
      </c>
    </row>
    <row r="585" spans="1:7" ht="15" customHeight="1" x14ac:dyDescent="0.25">
      <c r="A585" s="76">
        <v>9263</v>
      </c>
      <c r="B585" s="17">
        <v>2007</v>
      </c>
      <c r="C585" s="15" t="s">
        <v>672</v>
      </c>
      <c r="D585" s="20" t="s">
        <v>847</v>
      </c>
      <c r="E585" s="20" t="s">
        <v>1740</v>
      </c>
      <c r="F585" s="20" t="s">
        <v>26</v>
      </c>
      <c r="G585" s="20" t="s">
        <v>1741</v>
      </c>
    </row>
    <row r="586" spans="1:7" ht="15" customHeight="1" x14ac:dyDescent="0.25">
      <c r="A586" s="71">
        <v>6021</v>
      </c>
      <c r="B586" s="16">
        <v>1997</v>
      </c>
      <c r="C586" s="15" t="s">
        <v>95</v>
      </c>
      <c r="D586" s="20" t="s">
        <v>51</v>
      </c>
      <c r="E586" s="26" t="s">
        <v>96</v>
      </c>
      <c r="F586" s="26" t="s">
        <v>97</v>
      </c>
      <c r="G586" s="20" t="s">
        <v>98</v>
      </c>
    </row>
    <row r="587" spans="1:7" ht="15" customHeight="1" x14ac:dyDescent="0.25">
      <c r="A587" s="71">
        <v>6467</v>
      </c>
      <c r="B587" s="17">
        <v>1998</v>
      </c>
      <c r="C587" s="15" t="s">
        <v>672</v>
      </c>
      <c r="D587" s="20" t="s">
        <v>51</v>
      </c>
      <c r="E587" s="20" t="s">
        <v>954</v>
      </c>
      <c r="F587" s="26" t="s">
        <v>955</v>
      </c>
      <c r="G587" s="26" t="s">
        <v>140</v>
      </c>
    </row>
    <row r="588" spans="1:7" ht="15" customHeight="1" x14ac:dyDescent="0.25">
      <c r="A588" s="71">
        <v>6133</v>
      </c>
      <c r="B588" s="17">
        <v>1997</v>
      </c>
      <c r="C588" s="15" t="s">
        <v>672</v>
      </c>
      <c r="D588" s="20" t="s">
        <v>51</v>
      </c>
      <c r="E588" s="20" t="s">
        <v>1039</v>
      </c>
      <c r="F588" s="26" t="s">
        <v>97</v>
      </c>
      <c r="G588" s="20" t="s">
        <v>1040</v>
      </c>
    </row>
    <row r="589" spans="1:7" ht="15" customHeight="1" x14ac:dyDescent="0.25">
      <c r="A589" s="71">
        <v>2895</v>
      </c>
      <c r="B589" s="17">
        <v>1988</v>
      </c>
      <c r="C589" s="15" t="s">
        <v>0</v>
      </c>
      <c r="D589" s="20" t="s">
        <v>51</v>
      </c>
      <c r="E589" s="20" t="s">
        <v>52</v>
      </c>
      <c r="F589" s="20" t="s">
        <v>26</v>
      </c>
      <c r="G589" s="20" t="s">
        <v>53</v>
      </c>
    </row>
    <row r="590" spans="1:7" ht="15" customHeight="1" x14ac:dyDescent="0.25">
      <c r="A590" s="71">
        <v>5143</v>
      </c>
      <c r="B590" s="17">
        <v>1995</v>
      </c>
      <c r="C590" s="15" t="s">
        <v>672</v>
      </c>
      <c r="D590" s="20" t="s">
        <v>51</v>
      </c>
      <c r="E590" s="20" t="s">
        <v>1218</v>
      </c>
      <c r="F590" s="20" t="s">
        <v>156</v>
      </c>
      <c r="G590" s="20" t="s">
        <v>1219</v>
      </c>
    </row>
    <row r="591" spans="1:7" ht="15" customHeight="1" x14ac:dyDescent="0.25">
      <c r="A591" s="71">
        <v>6781</v>
      </c>
      <c r="B591" s="16">
        <v>1999</v>
      </c>
      <c r="C591" s="15" t="s">
        <v>672</v>
      </c>
      <c r="D591" s="20" t="s">
        <v>51</v>
      </c>
      <c r="E591" s="26" t="s">
        <v>1243</v>
      </c>
      <c r="F591" s="20" t="s">
        <v>26</v>
      </c>
      <c r="G591" s="20" t="s">
        <v>1244</v>
      </c>
    </row>
    <row r="592" spans="1:7" ht="15" customHeight="1" x14ac:dyDescent="0.25">
      <c r="A592" s="71">
        <v>6003</v>
      </c>
      <c r="B592" s="16">
        <v>1997</v>
      </c>
      <c r="C592" s="15" t="s">
        <v>672</v>
      </c>
      <c r="D592" s="20" t="s">
        <v>51</v>
      </c>
      <c r="E592" s="20" t="s">
        <v>1432</v>
      </c>
      <c r="F592" s="26" t="s">
        <v>97</v>
      </c>
      <c r="G592" s="20" t="s">
        <v>2203</v>
      </c>
    </row>
    <row r="593" spans="1:7" ht="15" customHeight="1" x14ac:dyDescent="0.25">
      <c r="A593" s="71">
        <v>6022</v>
      </c>
      <c r="B593" s="17">
        <v>1997</v>
      </c>
      <c r="C593" s="15" t="s">
        <v>672</v>
      </c>
      <c r="D593" s="20" t="s">
        <v>51</v>
      </c>
      <c r="E593" s="20" t="s">
        <v>1433</v>
      </c>
      <c r="F593" s="26" t="s">
        <v>97</v>
      </c>
      <c r="G593" s="20" t="s">
        <v>1434</v>
      </c>
    </row>
    <row r="594" spans="1:7" ht="15" customHeight="1" x14ac:dyDescent="0.25">
      <c r="A594" s="71">
        <v>1932</v>
      </c>
      <c r="B594" s="17">
        <v>1984</v>
      </c>
      <c r="C594" s="15" t="s">
        <v>672</v>
      </c>
      <c r="D594" s="20" t="s">
        <v>51</v>
      </c>
      <c r="E594" s="20" t="s">
        <v>1458</v>
      </c>
      <c r="F594" s="20" t="s">
        <v>436</v>
      </c>
      <c r="G594" s="20" t="s">
        <v>1459</v>
      </c>
    </row>
    <row r="595" spans="1:7" ht="15" customHeight="1" x14ac:dyDescent="0.25">
      <c r="A595" s="71">
        <v>6131</v>
      </c>
      <c r="B595" s="16">
        <v>1997</v>
      </c>
      <c r="C595" s="15" t="s">
        <v>672</v>
      </c>
      <c r="D595" s="20" t="s">
        <v>51</v>
      </c>
      <c r="E595" s="26" t="s">
        <v>1628</v>
      </c>
      <c r="F595" s="26" t="s">
        <v>97</v>
      </c>
      <c r="G595" s="26" t="s">
        <v>1470</v>
      </c>
    </row>
    <row r="596" spans="1:7" ht="15" customHeight="1" x14ac:dyDescent="0.25">
      <c r="A596" s="75">
        <v>9424</v>
      </c>
      <c r="B596" s="3">
        <v>2008</v>
      </c>
      <c r="C596" s="1" t="s">
        <v>225</v>
      </c>
      <c r="D596" s="14" t="s">
        <v>289</v>
      </c>
      <c r="E596" s="14" t="s">
        <v>290</v>
      </c>
      <c r="F596" s="14" t="s">
        <v>156</v>
      </c>
      <c r="G596" s="14" t="s">
        <v>291</v>
      </c>
    </row>
    <row r="597" spans="1:7" ht="15" customHeight="1" x14ac:dyDescent="0.25">
      <c r="A597" s="74">
        <v>10014</v>
      </c>
      <c r="B597" s="3">
        <v>2015</v>
      </c>
      <c r="C597" s="1" t="s">
        <v>225</v>
      </c>
      <c r="D597" s="14" t="s">
        <v>289</v>
      </c>
      <c r="E597" s="14" t="s">
        <v>294</v>
      </c>
      <c r="F597" s="14" t="s">
        <v>156</v>
      </c>
      <c r="G597" s="14" t="s">
        <v>295</v>
      </c>
    </row>
    <row r="598" spans="1:7" ht="15" customHeight="1" x14ac:dyDescent="0.25">
      <c r="A598" s="74">
        <v>9704</v>
      </c>
      <c r="B598" s="3">
        <v>2012</v>
      </c>
      <c r="C598" s="1" t="s">
        <v>225</v>
      </c>
      <c r="D598" s="14" t="s">
        <v>289</v>
      </c>
      <c r="E598" s="14" t="s">
        <v>462</v>
      </c>
      <c r="F598" s="14" t="s">
        <v>255</v>
      </c>
      <c r="G598" s="14" t="s">
        <v>463</v>
      </c>
    </row>
    <row r="599" spans="1:7" ht="15" customHeight="1" x14ac:dyDescent="0.25">
      <c r="A599" s="75">
        <v>9705</v>
      </c>
      <c r="B599" s="3">
        <v>2012</v>
      </c>
      <c r="C599" s="1" t="s">
        <v>225</v>
      </c>
      <c r="D599" s="14" t="s">
        <v>289</v>
      </c>
      <c r="E599" s="14" t="s">
        <v>465</v>
      </c>
      <c r="F599" s="31" t="s">
        <v>156</v>
      </c>
      <c r="G599" s="14" t="s">
        <v>2166</v>
      </c>
    </row>
    <row r="600" spans="1:7" ht="15" customHeight="1" x14ac:dyDescent="0.25">
      <c r="A600" s="74">
        <v>9982</v>
      </c>
      <c r="B600" s="3">
        <v>2014</v>
      </c>
      <c r="C600" s="1" t="s">
        <v>225</v>
      </c>
      <c r="D600" s="14" t="s">
        <v>289</v>
      </c>
      <c r="E600" s="14" t="s">
        <v>609</v>
      </c>
      <c r="F600" s="14" t="s">
        <v>156</v>
      </c>
      <c r="G600" s="14" t="s">
        <v>610</v>
      </c>
    </row>
    <row r="601" spans="1:7" ht="15" customHeight="1" x14ac:dyDescent="0.25">
      <c r="A601" s="71">
        <v>10410</v>
      </c>
      <c r="B601" s="17">
        <v>2021</v>
      </c>
      <c r="C601" s="1" t="s">
        <v>225</v>
      </c>
      <c r="D601" s="20" t="s">
        <v>292</v>
      </c>
      <c r="E601" s="20" t="s">
        <v>293</v>
      </c>
      <c r="F601" s="14" t="s">
        <v>156</v>
      </c>
      <c r="G601" s="20" t="s">
        <v>2121</v>
      </c>
    </row>
    <row r="602" spans="1:7" ht="15" customHeight="1" x14ac:dyDescent="0.25">
      <c r="A602" s="73">
        <v>10433</v>
      </c>
      <c r="B602" s="4">
        <v>2021</v>
      </c>
      <c r="C602" s="1" t="s">
        <v>225</v>
      </c>
      <c r="D602" s="47" t="s">
        <v>292</v>
      </c>
      <c r="E602" s="47" t="s">
        <v>352</v>
      </c>
      <c r="F602" s="47" t="s">
        <v>237</v>
      </c>
      <c r="G602" s="47" t="str">
        <f>UPPER("anti-Cryptosporidium parvum, anti-Giardia,  Imunoglobulina IgG anti-camundongo, Anticorpo monoclonal  anti-canino/ felino Giardia e Cryptosporidium conjugado a latex")</f>
        <v>ANTI-CRYPTOSPORIDIUM PARVUM, ANTI-GIARDIA,  IMUNOGLOBULINA IGG ANTI-CAMUNDONGO, ANTICORPO MONOCLONAL  ANTI-CANINO/ FELINO GIARDIA E CRYPTOSPORIDIUM CONJUGADO A LATEX</v>
      </c>
    </row>
    <row r="603" spans="1:7" ht="15" customHeight="1" x14ac:dyDescent="0.25">
      <c r="A603" s="75">
        <v>10220</v>
      </c>
      <c r="B603" s="3">
        <v>2019</v>
      </c>
      <c r="C603" s="1" t="s">
        <v>225</v>
      </c>
      <c r="D603" s="14" t="s">
        <v>292</v>
      </c>
      <c r="E603" s="14" t="s">
        <v>461</v>
      </c>
      <c r="F603" s="14" t="s">
        <v>26</v>
      </c>
      <c r="G603" s="14" t="s">
        <v>2164</v>
      </c>
    </row>
    <row r="604" spans="1:7" ht="15" customHeight="1" x14ac:dyDescent="0.25">
      <c r="A604" s="74">
        <v>10208</v>
      </c>
      <c r="B604" s="3">
        <v>2017</v>
      </c>
      <c r="C604" s="1" t="s">
        <v>225</v>
      </c>
      <c r="D604" s="14" t="s">
        <v>292</v>
      </c>
      <c r="E604" s="14" t="s">
        <v>464</v>
      </c>
      <c r="F604" s="14" t="s">
        <v>255</v>
      </c>
      <c r="G604" s="14" t="s">
        <v>2165</v>
      </c>
    </row>
    <row r="605" spans="1:7" ht="15" customHeight="1" x14ac:dyDescent="0.25">
      <c r="A605" s="75">
        <v>9457</v>
      </c>
      <c r="B605" s="3">
        <v>2009</v>
      </c>
      <c r="C605" s="1" t="s">
        <v>672</v>
      </c>
      <c r="D605" s="14" t="s">
        <v>1567</v>
      </c>
      <c r="E605" s="14" t="s">
        <v>1568</v>
      </c>
      <c r="F605" s="14" t="s">
        <v>385</v>
      </c>
      <c r="G605" s="14" t="s">
        <v>1569</v>
      </c>
    </row>
    <row r="606" spans="1:7" ht="15" customHeight="1" x14ac:dyDescent="0.25">
      <c r="A606" s="74">
        <v>10330</v>
      </c>
      <c r="B606" s="3">
        <v>2020</v>
      </c>
      <c r="C606" s="1" t="s">
        <v>1888</v>
      </c>
      <c r="D606" s="14" t="s">
        <v>1968</v>
      </c>
      <c r="E606" s="14" t="s">
        <v>1969</v>
      </c>
      <c r="F606" s="14" t="s">
        <v>738</v>
      </c>
      <c r="G606" s="14" t="s">
        <v>1970</v>
      </c>
    </row>
    <row r="607" spans="1:7" ht="15" customHeight="1" x14ac:dyDescent="0.25">
      <c r="A607" s="71">
        <v>10406</v>
      </c>
      <c r="B607" s="17">
        <v>2021</v>
      </c>
      <c r="C607" s="1" t="s">
        <v>1888</v>
      </c>
      <c r="D607" s="20" t="s">
        <v>1826</v>
      </c>
      <c r="E607" s="45" t="s">
        <v>1947</v>
      </c>
      <c r="F607" s="20" t="s">
        <v>237</v>
      </c>
      <c r="G607" s="64" t="s">
        <v>1948</v>
      </c>
    </row>
    <row r="608" spans="1:7" ht="15" customHeight="1" x14ac:dyDescent="0.25">
      <c r="A608" s="69">
        <v>10453</v>
      </c>
      <c r="B608" s="44">
        <v>2021</v>
      </c>
      <c r="C608" s="56" t="s">
        <v>672</v>
      </c>
      <c r="D608" s="49" t="s">
        <v>1826</v>
      </c>
      <c r="E608" s="49" t="s">
        <v>2245</v>
      </c>
      <c r="F608" s="49" t="s">
        <v>2244</v>
      </c>
      <c r="G608" s="49" t="s">
        <v>2243</v>
      </c>
    </row>
    <row r="609" spans="1:7" ht="15" customHeight="1" x14ac:dyDescent="0.25">
      <c r="A609" s="73">
        <v>10414</v>
      </c>
      <c r="B609" s="4">
        <v>2021</v>
      </c>
      <c r="C609" s="54" t="s">
        <v>672</v>
      </c>
      <c r="D609" s="47" t="s">
        <v>1826</v>
      </c>
      <c r="E609" s="47" t="s">
        <v>1827</v>
      </c>
      <c r="F609" s="42" t="s">
        <v>980</v>
      </c>
      <c r="G609" s="47" t="str">
        <f>UPPER("Antígeno de Avibacterium paragallinarum amostra A, B, C,")</f>
        <v>ANTÍGENO DE AVIBACTERIUM PARAGALLINARUM AMOSTRA A, B, C,</v>
      </c>
    </row>
    <row r="610" spans="1:7" ht="15" customHeight="1" x14ac:dyDescent="0.25">
      <c r="A610" s="74">
        <v>10344</v>
      </c>
      <c r="B610" s="3">
        <v>2020</v>
      </c>
      <c r="C610" s="1" t="s">
        <v>672</v>
      </c>
      <c r="D610" s="14" t="s">
        <v>1826</v>
      </c>
      <c r="E610" s="14" t="s">
        <v>1828</v>
      </c>
      <c r="F610" s="14" t="s">
        <v>1829</v>
      </c>
      <c r="G610" s="66" t="s">
        <v>1830</v>
      </c>
    </row>
    <row r="611" spans="1:7" ht="15" customHeight="1" x14ac:dyDescent="0.25">
      <c r="A611" s="74">
        <v>10404</v>
      </c>
      <c r="B611" s="3">
        <v>2021</v>
      </c>
      <c r="C611" s="1" t="s">
        <v>1888</v>
      </c>
      <c r="D611" s="14" t="s">
        <v>1826</v>
      </c>
      <c r="E611" s="14" t="s">
        <v>2111</v>
      </c>
      <c r="F611" s="14" t="s">
        <v>26</v>
      </c>
      <c r="G611" s="66" t="s">
        <v>2213</v>
      </c>
    </row>
    <row r="612" spans="1:7" ht="15" customHeight="1" x14ac:dyDescent="0.25">
      <c r="A612" s="74">
        <v>10346</v>
      </c>
      <c r="B612" s="3">
        <v>2020</v>
      </c>
      <c r="C612" s="1" t="s">
        <v>672</v>
      </c>
      <c r="D612" s="14" t="s">
        <v>1826</v>
      </c>
      <c r="E612" s="14" t="s">
        <v>1831</v>
      </c>
      <c r="F612" s="14" t="s">
        <v>1832</v>
      </c>
      <c r="G612" s="14" t="s">
        <v>2145</v>
      </c>
    </row>
    <row r="613" spans="1:7" ht="15" customHeight="1" x14ac:dyDescent="0.25">
      <c r="A613" s="74">
        <v>10354</v>
      </c>
      <c r="B613" s="3">
        <v>2020</v>
      </c>
      <c r="C613" s="1" t="s">
        <v>672</v>
      </c>
      <c r="D613" s="14" t="s">
        <v>1824</v>
      </c>
      <c r="E613" s="14" t="s">
        <v>1825</v>
      </c>
      <c r="F613" s="14" t="s">
        <v>33</v>
      </c>
      <c r="G613" s="66" t="str">
        <f>UPPER("Antígeno de Avibacterium paragallinarum amostra A, B e C, Antígeno de vírus de Newcastle amostra La Sota, Antígeno de vírus da Bronquite Infecciosa Aviária, Antígeno de vírus da Síndrome da Queda de Postura, Antígeno de Salmonella Gallinarum")</f>
        <v>ANTÍGENO DE AVIBACTERIUM PARAGALLINARUM AMOSTRA A, B E C, ANTÍGENO DE VÍRUS DE NEWCASTLE AMOSTRA LA SOTA, ANTÍGENO DE VÍRUS DA BRONQUITE INFECCIOSA AVIÁRIA, ANTÍGENO DE VÍRUS DA SÍNDROME DA QUEDA DE POSTURA, ANTÍGENO DE SALMONELLA GALLINARUM</v>
      </c>
    </row>
    <row r="614" spans="1:7" ht="15" customHeight="1" x14ac:dyDescent="0.25">
      <c r="A614" s="75">
        <v>10229</v>
      </c>
      <c r="B614" s="3">
        <v>2019</v>
      </c>
      <c r="C614" s="1" t="s">
        <v>1888</v>
      </c>
      <c r="D614" s="14" t="s">
        <v>1894</v>
      </c>
      <c r="E614" s="14" t="s">
        <v>2084</v>
      </c>
      <c r="F614" s="14" t="s">
        <v>1895</v>
      </c>
      <c r="G614" s="14" t="s">
        <v>1896</v>
      </c>
    </row>
    <row r="615" spans="1:7" ht="15" customHeight="1" x14ac:dyDescent="0.25">
      <c r="A615" s="75">
        <v>9696</v>
      </c>
      <c r="B615" s="3">
        <v>2012</v>
      </c>
      <c r="C615" s="1" t="s">
        <v>672</v>
      </c>
      <c r="D615" s="14" t="s">
        <v>769</v>
      </c>
      <c r="E615" s="14" t="s">
        <v>770</v>
      </c>
      <c r="F615" s="31" t="s">
        <v>771</v>
      </c>
      <c r="G615" s="14" t="s">
        <v>772</v>
      </c>
    </row>
    <row r="616" spans="1:7" ht="15" customHeight="1" x14ac:dyDescent="0.25">
      <c r="A616" s="75">
        <v>10297</v>
      </c>
      <c r="B616" s="3">
        <v>2019</v>
      </c>
      <c r="C616" s="1" t="s">
        <v>1888</v>
      </c>
      <c r="D616" s="14" t="s">
        <v>1964</v>
      </c>
      <c r="E616" s="14" t="s">
        <v>1965</v>
      </c>
      <c r="F616" s="14" t="s">
        <v>1966</v>
      </c>
      <c r="G616" s="66" t="s">
        <v>1967</v>
      </c>
    </row>
    <row r="617" spans="1:7" ht="15" customHeight="1" x14ac:dyDescent="0.25">
      <c r="A617" s="75">
        <v>7958</v>
      </c>
      <c r="B617" s="3">
        <v>2001</v>
      </c>
      <c r="C617" s="1" t="s">
        <v>672</v>
      </c>
      <c r="D617" s="14" t="s">
        <v>44</v>
      </c>
      <c r="E617" s="14" t="s">
        <v>693</v>
      </c>
      <c r="F617" s="14" t="s">
        <v>694</v>
      </c>
      <c r="G617" s="14" t="s">
        <v>695</v>
      </c>
    </row>
    <row r="618" spans="1:7" ht="15" customHeight="1" x14ac:dyDescent="0.25">
      <c r="A618" s="74">
        <v>983</v>
      </c>
      <c r="B618" s="4">
        <v>1979</v>
      </c>
      <c r="C618" s="1" t="s">
        <v>672</v>
      </c>
      <c r="D618" s="14" t="s">
        <v>44</v>
      </c>
      <c r="E618" s="14" t="s">
        <v>743</v>
      </c>
      <c r="F618" s="14" t="s">
        <v>33</v>
      </c>
      <c r="G618" s="14" t="s">
        <v>2313</v>
      </c>
    </row>
    <row r="619" spans="1:7" ht="15" customHeight="1" x14ac:dyDescent="0.25">
      <c r="A619" s="74">
        <v>5255</v>
      </c>
      <c r="B619" s="3">
        <v>1995</v>
      </c>
      <c r="C619" s="1" t="s">
        <v>672</v>
      </c>
      <c r="D619" s="14" t="s">
        <v>44</v>
      </c>
      <c r="E619" s="14" t="s">
        <v>744</v>
      </c>
      <c r="F619" s="14" t="s">
        <v>33</v>
      </c>
      <c r="G619" s="14" t="s">
        <v>2314</v>
      </c>
    </row>
    <row r="620" spans="1:7" ht="15" customHeight="1" x14ac:dyDescent="0.25">
      <c r="A620" s="74">
        <v>2382</v>
      </c>
      <c r="B620" s="3">
        <v>1986</v>
      </c>
      <c r="C620" s="1" t="s">
        <v>672</v>
      </c>
      <c r="D620" s="14" t="s">
        <v>44</v>
      </c>
      <c r="E620" s="14" t="s">
        <v>745</v>
      </c>
      <c r="F620" s="14" t="s">
        <v>33</v>
      </c>
      <c r="G620" s="14" t="s">
        <v>746</v>
      </c>
    </row>
    <row r="621" spans="1:7" ht="15" customHeight="1" x14ac:dyDescent="0.25">
      <c r="A621" s="75">
        <v>8297</v>
      </c>
      <c r="B621" s="3">
        <v>2002</v>
      </c>
      <c r="C621" s="1" t="s">
        <v>672</v>
      </c>
      <c r="D621" s="14" t="s">
        <v>44</v>
      </c>
      <c r="E621" s="14" t="s">
        <v>747</v>
      </c>
      <c r="F621" s="14" t="s">
        <v>33</v>
      </c>
      <c r="G621" s="14" t="s">
        <v>2193</v>
      </c>
    </row>
    <row r="622" spans="1:7" ht="15" customHeight="1" x14ac:dyDescent="0.25">
      <c r="A622" s="71">
        <v>2217</v>
      </c>
      <c r="B622" s="17">
        <v>1985</v>
      </c>
      <c r="C622" s="15" t="s">
        <v>672</v>
      </c>
      <c r="D622" s="20" t="s">
        <v>44</v>
      </c>
      <c r="E622" s="20" t="s">
        <v>748</v>
      </c>
      <c r="F622" s="20" t="s">
        <v>33</v>
      </c>
      <c r="G622" s="20" t="s">
        <v>2315</v>
      </c>
    </row>
    <row r="623" spans="1:7" ht="15" customHeight="1" x14ac:dyDescent="0.25">
      <c r="A623" s="74">
        <v>1041</v>
      </c>
      <c r="B623" s="3">
        <v>1980</v>
      </c>
      <c r="C623" s="1" t="s">
        <v>672</v>
      </c>
      <c r="D623" s="14" t="s">
        <v>44</v>
      </c>
      <c r="E623" s="14" t="s">
        <v>754</v>
      </c>
      <c r="F623" s="14" t="s">
        <v>33</v>
      </c>
      <c r="G623" s="14" t="s">
        <v>2317</v>
      </c>
    </row>
    <row r="624" spans="1:7" ht="15" customHeight="1" x14ac:dyDescent="0.25">
      <c r="A624" s="74">
        <v>7154</v>
      </c>
      <c r="B624" s="3">
        <v>1999</v>
      </c>
      <c r="C624" s="1" t="s">
        <v>672</v>
      </c>
      <c r="D624" s="14" t="s">
        <v>44</v>
      </c>
      <c r="E624" s="14" t="s">
        <v>765</v>
      </c>
      <c r="F624" s="14" t="s">
        <v>766</v>
      </c>
      <c r="G624" s="14" t="s">
        <v>2145</v>
      </c>
    </row>
    <row r="625" spans="1:7" ht="15" customHeight="1" x14ac:dyDescent="0.25">
      <c r="A625" s="71">
        <v>1911</v>
      </c>
      <c r="B625" s="17">
        <v>1984</v>
      </c>
      <c r="C625" s="15" t="s">
        <v>672</v>
      </c>
      <c r="D625" s="57" t="s">
        <v>44</v>
      </c>
      <c r="E625" s="57" t="s">
        <v>2260</v>
      </c>
      <c r="F625" s="57" t="s">
        <v>33</v>
      </c>
      <c r="G625" s="57" t="s">
        <v>2261</v>
      </c>
    </row>
    <row r="626" spans="1:7" ht="15" customHeight="1" x14ac:dyDescent="0.25">
      <c r="A626" s="74">
        <v>112</v>
      </c>
      <c r="B626" s="3">
        <v>1974</v>
      </c>
      <c r="C626" s="1" t="s">
        <v>672</v>
      </c>
      <c r="D626" s="14" t="s">
        <v>44</v>
      </c>
      <c r="E626" s="14" t="s">
        <v>818</v>
      </c>
      <c r="F626" s="31" t="s">
        <v>725</v>
      </c>
      <c r="G626" s="14" t="s">
        <v>819</v>
      </c>
    </row>
    <row r="627" spans="1:7" ht="15" customHeight="1" x14ac:dyDescent="0.25">
      <c r="A627" s="71">
        <v>960</v>
      </c>
      <c r="B627" s="17">
        <v>1979</v>
      </c>
      <c r="C627" s="15" t="s">
        <v>672</v>
      </c>
      <c r="D627" s="20" t="s">
        <v>44</v>
      </c>
      <c r="E627" s="20" t="s">
        <v>850</v>
      </c>
      <c r="F627" s="20" t="s">
        <v>26</v>
      </c>
      <c r="G627" s="20" t="s">
        <v>851</v>
      </c>
    </row>
    <row r="628" spans="1:7" ht="15" customHeight="1" x14ac:dyDescent="0.25">
      <c r="A628" s="74">
        <v>4901</v>
      </c>
      <c r="B628" s="3">
        <v>1994</v>
      </c>
      <c r="C628" s="1" t="s">
        <v>95</v>
      </c>
      <c r="D628" s="14" t="s">
        <v>44</v>
      </c>
      <c r="E628" s="14" t="s">
        <v>130</v>
      </c>
      <c r="F628" s="14" t="s">
        <v>131</v>
      </c>
      <c r="G628" s="14" t="s">
        <v>132</v>
      </c>
    </row>
    <row r="629" spans="1:7" ht="15" customHeight="1" x14ac:dyDescent="0.25">
      <c r="A629" s="71">
        <v>1706</v>
      </c>
      <c r="B629" s="16">
        <v>1983</v>
      </c>
      <c r="C629" s="15" t="s">
        <v>672</v>
      </c>
      <c r="D629" s="20" t="s">
        <v>44</v>
      </c>
      <c r="E629" s="20" t="s">
        <v>1008</v>
      </c>
      <c r="F629" s="20" t="s">
        <v>1009</v>
      </c>
      <c r="G629" s="20" t="s">
        <v>2343</v>
      </c>
    </row>
    <row r="630" spans="1:7" ht="15" customHeight="1" x14ac:dyDescent="0.25">
      <c r="A630" s="74">
        <v>2507</v>
      </c>
      <c r="B630" s="3">
        <v>1986</v>
      </c>
      <c r="C630" s="1" t="s">
        <v>0</v>
      </c>
      <c r="D630" s="14" t="s">
        <v>44</v>
      </c>
      <c r="E630" s="14" t="s">
        <v>45</v>
      </c>
      <c r="F630" s="14" t="s">
        <v>33</v>
      </c>
      <c r="G630" s="14" t="s">
        <v>46</v>
      </c>
    </row>
    <row r="631" spans="1:7" ht="15" customHeight="1" x14ac:dyDescent="0.25">
      <c r="A631" s="74">
        <v>8657</v>
      </c>
      <c r="B631" s="3">
        <v>2003</v>
      </c>
      <c r="C631" s="1" t="s">
        <v>672</v>
      </c>
      <c r="D631" s="14" t="s">
        <v>44</v>
      </c>
      <c r="E631" s="14" t="s">
        <v>1187</v>
      </c>
      <c r="F631" s="14" t="s">
        <v>237</v>
      </c>
      <c r="G631" s="14" t="s">
        <v>1188</v>
      </c>
    </row>
    <row r="632" spans="1:7" ht="15" customHeight="1" x14ac:dyDescent="0.25">
      <c r="A632" s="74">
        <v>1078</v>
      </c>
      <c r="B632" s="3">
        <v>1980</v>
      </c>
      <c r="C632" s="1" t="s">
        <v>95</v>
      </c>
      <c r="D632" s="14" t="s">
        <v>44</v>
      </c>
      <c r="E632" s="14" t="s">
        <v>162</v>
      </c>
      <c r="F632" s="14" t="s">
        <v>163</v>
      </c>
      <c r="G632" s="14" t="s">
        <v>161</v>
      </c>
    </row>
    <row r="633" spans="1:7" ht="15" customHeight="1" x14ac:dyDescent="0.25">
      <c r="A633" s="74">
        <v>2080</v>
      </c>
      <c r="B633" s="3">
        <v>1984</v>
      </c>
      <c r="C633" s="1" t="s">
        <v>0</v>
      </c>
      <c r="D633" s="14" t="s">
        <v>44</v>
      </c>
      <c r="E633" s="14" t="s">
        <v>54</v>
      </c>
      <c r="F633" s="14" t="s">
        <v>33</v>
      </c>
      <c r="G633" s="14" t="s">
        <v>55</v>
      </c>
    </row>
    <row r="634" spans="1:7" ht="15" customHeight="1" x14ac:dyDescent="0.25">
      <c r="A634" s="74">
        <v>6533</v>
      </c>
      <c r="B634" s="3">
        <v>1998</v>
      </c>
      <c r="C634" s="1" t="s">
        <v>672</v>
      </c>
      <c r="D634" s="14" t="s">
        <v>44</v>
      </c>
      <c r="E634" s="14" t="s">
        <v>1237</v>
      </c>
      <c r="F634" s="14" t="s">
        <v>33</v>
      </c>
      <c r="G634" s="14" t="s">
        <v>1238</v>
      </c>
    </row>
    <row r="635" spans="1:7" ht="15" customHeight="1" x14ac:dyDescent="0.25">
      <c r="A635" s="71">
        <v>5254</v>
      </c>
      <c r="B635" s="17">
        <v>1995</v>
      </c>
      <c r="C635" s="15" t="s">
        <v>672</v>
      </c>
      <c r="D635" s="20" t="s">
        <v>44</v>
      </c>
      <c r="E635" s="20" t="s">
        <v>1239</v>
      </c>
      <c r="F635" s="20" t="s">
        <v>33</v>
      </c>
      <c r="G635" s="20" t="s">
        <v>1240</v>
      </c>
    </row>
    <row r="636" spans="1:7" ht="15" customHeight="1" x14ac:dyDescent="0.25">
      <c r="A636" s="74">
        <v>2141</v>
      </c>
      <c r="B636" s="3">
        <v>1984</v>
      </c>
      <c r="C636" s="1" t="s">
        <v>672</v>
      </c>
      <c r="D636" s="14" t="s">
        <v>44</v>
      </c>
      <c r="E636" s="14" t="s">
        <v>1291</v>
      </c>
      <c r="F636" s="14" t="s">
        <v>33</v>
      </c>
      <c r="G636" s="14" t="s">
        <v>1292</v>
      </c>
    </row>
    <row r="637" spans="1:7" ht="15" customHeight="1" x14ac:dyDescent="0.25">
      <c r="A637" s="74">
        <v>2081</v>
      </c>
      <c r="B637" s="3">
        <v>1984</v>
      </c>
      <c r="C637" s="1" t="s">
        <v>0</v>
      </c>
      <c r="D637" s="14" t="s">
        <v>44</v>
      </c>
      <c r="E637" s="14" t="s">
        <v>56</v>
      </c>
      <c r="F637" s="14" t="s">
        <v>33</v>
      </c>
      <c r="G637" s="14" t="s">
        <v>57</v>
      </c>
    </row>
    <row r="638" spans="1:7" ht="15" customHeight="1" x14ac:dyDescent="0.25">
      <c r="A638" s="71">
        <v>3758</v>
      </c>
      <c r="B638" s="17">
        <v>1991</v>
      </c>
      <c r="C638" s="15" t="s">
        <v>0</v>
      </c>
      <c r="D638" s="57" t="s">
        <v>44</v>
      </c>
      <c r="E638" s="57" t="s">
        <v>2276</v>
      </c>
      <c r="F638" s="57" t="s">
        <v>33</v>
      </c>
      <c r="G638" s="57" t="s">
        <v>2277</v>
      </c>
    </row>
    <row r="639" spans="1:7" ht="15" customHeight="1" x14ac:dyDescent="0.25">
      <c r="A639" s="75">
        <v>8352</v>
      </c>
      <c r="B639" s="3">
        <v>2002</v>
      </c>
      <c r="C639" s="1" t="s">
        <v>672</v>
      </c>
      <c r="D639" s="14" t="s">
        <v>44</v>
      </c>
      <c r="E639" s="14" t="s">
        <v>1303</v>
      </c>
      <c r="F639" s="42" t="s">
        <v>1304</v>
      </c>
      <c r="G639" s="33" t="s">
        <v>2375</v>
      </c>
    </row>
    <row r="640" spans="1:7" ht="15" customHeight="1" x14ac:dyDescent="0.25">
      <c r="A640" s="74">
        <v>8974</v>
      </c>
      <c r="B640" s="3">
        <v>2004</v>
      </c>
      <c r="C640" s="1" t="s">
        <v>672</v>
      </c>
      <c r="D640" s="14" t="s">
        <v>44</v>
      </c>
      <c r="E640" s="14" t="s">
        <v>1305</v>
      </c>
      <c r="F640" s="22" t="s">
        <v>33</v>
      </c>
      <c r="G640" s="14" t="s">
        <v>2199</v>
      </c>
    </row>
    <row r="641" spans="1:7" ht="15" customHeight="1" x14ac:dyDescent="0.25">
      <c r="A641" s="75">
        <v>8353</v>
      </c>
      <c r="B641" s="4">
        <v>2002</v>
      </c>
      <c r="C641" s="1" t="s">
        <v>672</v>
      </c>
      <c r="D641" s="14" t="s">
        <v>44</v>
      </c>
      <c r="E641" s="14" t="s">
        <v>1306</v>
      </c>
      <c r="F641" s="14" t="s">
        <v>283</v>
      </c>
      <c r="G641" s="33" t="s">
        <v>2199</v>
      </c>
    </row>
    <row r="642" spans="1:7" ht="15" customHeight="1" x14ac:dyDescent="0.25">
      <c r="A642" s="74">
        <v>8964</v>
      </c>
      <c r="B642" s="3">
        <v>2004</v>
      </c>
      <c r="C642" s="1" t="s">
        <v>672</v>
      </c>
      <c r="D642" s="14" t="s">
        <v>44</v>
      </c>
      <c r="E642" s="14" t="s">
        <v>2067</v>
      </c>
      <c r="F642" s="14" t="s">
        <v>869</v>
      </c>
      <c r="G642" s="14" t="s">
        <v>2200</v>
      </c>
    </row>
    <row r="643" spans="1:7" ht="15" customHeight="1" x14ac:dyDescent="0.25">
      <c r="A643" s="71">
        <v>7155</v>
      </c>
      <c r="B643" s="17">
        <v>1999</v>
      </c>
      <c r="C643" s="15" t="s">
        <v>672</v>
      </c>
      <c r="D643" s="20" t="s">
        <v>44</v>
      </c>
      <c r="E643" s="20" t="s">
        <v>1307</v>
      </c>
      <c r="F643" s="20" t="s">
        <v>33</v>
      </c>
      <c r="G643" s="20" t="s">
        <v>1322</v>
      </c>
    </row>
    <row r="644" spans="1:7" ht="15" customHeight="1" x14ac:dyDescent="0.25">
      <c r="A644" s="75">
        <v>7862</v>
      </c>
      <c r="B644" s="3">
        <v>2001</v>
      </c>
      <c r="C644" s="1" t="s">
        <v>672</v>
      </c>
      <c r="D644" s="14" t="s">
        <v>44</v>
      </c>
      <c r="E644" s="14" t="s">
        <v>1308</v>
      </c>
      <c r="F644" s="14" t="s">
        <v>33</v>
      </c>
      <c r="G644" s="14" t="s">
        <v>2376</v>
      </c>
    </row>
    <row r="645" spans="1:7" ht="15" customHeight="1" x14ac:dyDescent="0.25">
      <c r="A645" s="75">
        <v>113</v>
      </c>
      <c r="B645" s="3">
        <v>1974</v>
      </c>
      <c r="C645" s="1" t="s">
        <v>672</v>
      </c>
      <c r="D645" s="14" t="s">
        <v>44</v>
      </c>
      <c r="E645" s="14" t="s">
        <v>1318</v>
      </c>
      <c r="F645" s="14" t="s">
        <v>33</v>
      </c>
      <c r="G645" s="14" t="s">
        <v>1319</v>
      </c>
    </row>
    <row r="646" spans="1:7" ht="15" customHeight="1" x14ac:dyDescent="0.25">
      <c r="A646" s="74">
        <v>1478</v>
      </c>
      <c r="B646" s="3">
        <v>1976</v>
      </c>
      <c r="C646" s="1" t="s">
        <v>672</v>
      </c>
      <c r="D646" s="14" t="s">
        <v>44</v>
      </c>
      <c r="E646" s="14" t="s">
        <v>1320</v>
      </c>
      <c r="F646" s="14" t="s">
        <v>1321</v>
      </c>
      <c r="G646" s="14" t="s">
        <v>1322</v>
      </c>
    </row>
    <row r="647" spans="1:7" ht="15" customHeight="1" x14ac:dyDescent="0.25">
      <c r="A647" s="74">
        <v>4134</v>
      </c>
      <c r="B647" s="3">
        <v>1992</v>
      </c>
      <c r="C647" s="1" t="s">
        <v>672</v>
      </c>
      <c r="D647" s="14" t="s">
        <v>44</v>
      </c>
      <c r="E647" s="14" t="s">
        <v>1405</v>
      </c>
      <c r="F647" s="14" t="s">
        <v>156</v>
      </c>
      <c r="G647" s="14" t="s">
        <v>2201</v>
      </c>
    </row>
    <row r="648" spans="1:7" ht="15" customHeight="1" x14ac:dyDescent="0.25">
      <c r="A648" s="74">
        <v>1604</v>
      </c>
      <c r="B648" s="3">
        <v>1982</v>
      </c>
      <c r="C648" s="1" t="s">
        <v>672</v>
      </c>
      <c r="D648" s="14" t="s">
        <v>44</v>
      </c>
      <c r="E648" s="14" t="s">
        <v>1426</v>
      </c>
      <c r="F648" s="22" t="s">
        <v>156</v>
      </c>
      <c r="G648" s="14" t="s">
        <v>2398</v>
      </c>
    </row>
    <row r="649" spans="1:7" ht="15" customHeight="1" x14ac:dyDescent="0.25">
      <c r="A649" s="71">
        <v>2362</v>
      </c>
      <c r="B649" s="17">
        <v>1985</v>
      </c>
      <c r="C649" s="15" t="s">
        <v>672</v>
      </c>
      <c r="D649" s="20" t="s">
        <v>44</v>
      </c>
      <c r="E649" s="20" t="s">
        <v>1430</v>
      </c>
      <c r="F649" s="20" t="s">
        <v>156</v>
      </c>
      <c r="G649" s="20" t="s">
        <v>1431</v>
      </c>
    </row>
    <row r="650" spans="1:7" ht="15" customHeight="1" x14ac:dyDescent="0.25">
      <c r="A650" s="79">
        <v>2360</v>
      </c>
      <c r="B650" s="10">
        <v>1985</v>
      </c>
      <c r="C650" s="1" t="s">
        <v>672</v>
      </c>
      <c r="D650" s="14" t="s">
        <v>44</v>
      </c>
      <c r="E650" s="28" t="s">
        <v>1451</v>
      </c>
      <c r="F650" s="14" t="s">
        <v>156</v>
      </c>
      <c r="G650" s="28" t="s">
        <v>1452</v>
      </c>
    </row>
    <row r="651" spans="1:7" ht="15" customHeight="1" x14ac:dyDescent="0.25">
      <c r="A651" s="74">
        <v>1651</v>
      </c>
      <c r="B651" s="3">
        <v>1983</v>
      </c>
      <c r="C651" s="1" t="s">
        <v>672</v>
      </c>
      <c r="D651" s="14" t="s">
        <v>44</v>
      </c>
      <c r="E651" s="14" t="s">
        <v>1555</v>
      </c>
      <c r="F651" s="22" t="s">
        <v>33</v>
      </c>
      <c r="G651" s="14" t="s">
        <v>1556</v>
      </c>
    </row>
    <row r="652" spans="1:7" ht="15" customHeight="1" x14ac:dyDescent="0.25">
      <c r="A652" s="74">
        <v>2207</v>
      </c>
      <c r="B652" s="3">
        <v>1985</v>
      </c>
      <c r="C652" s="1" t="s">
        <v>672</v>
      </c>
      <c r="D652" s="14" t="s">
        <v>44</v>
      </c>
      <c r="E652" s="14" t="s">
        <v>1586</v>
      </c>
      <c r="F652" s="14" t="s">
        <v>784</v>
      </c>
      <c r="G652" s="14" t="s">
        <v>1587</v>
      </c>
    </row>
    <row r="653" spans="1:7" ht="15" customHeight="1" x14ac:dyDescent="0.25">
      <c r="A653" s="74">
        <v>5326</v>
      </c>
      <c r="B653" s="3">
        <v>1995</v>
      </c>
      <c r="C653" s="1" t="s">
        <v>672</v>
      </c>
      <c r="D653" s="14" t="s">
        <v>44</v>
      </c>
      <c r="E653" s="14" t="s">
        <v>2075</v>
      </c>
      <c r="F653" s="14" t="s">
        <v>385</v>
      </c>
      <c r="G653" s="14" t="s">
        <v>1605</v>
      </c>
    </row>
    <row r="654" spans="1:7" ht="15" customHeight="1" x14ac:dyDescent="0.25">
      <c r="A654" s="71">
        <v>1661</v>
      </c>
      <c r="B654" s="17">
        <v>1983</v>
      </c>
      <c r="C654" s="15" t="s">
        <v>672</v>
      </c>
      <c r="D654" s="20" t="s">
        <v>44</v>
      </c>
      <c r="E654" s="20" t="s">
        <v>1626</v>
      </c>
      <c r="F654" s="26" t="s">
        <v>97</v>
      </c>
      <c r="G654" s="20" t="s">
        <v>1627</v>
      </c>
    </row>
    <row r="655" spans="1:7" ht="15" customHeight="1" x14ac:dyDescent="0.25">
      <c r="A655" s="74">
        <v>2215</v>
      </c>
      <c r="B655" s="3">
        <v>1985</v>
      </c>
      <c r="C655" s="1" t="s">
        <v>672</v>
      </c>
      <c r="D655" s="14" t="s">
        <v>44</v>
      </c>
      <c r="E655" s="14" t="s">
        <v>1641</v>
      </c>
      <c r="F655" s="14" t="s">
        <v>869</v>
      </c>
      <c r="G655" s="14" t="s">
        <v>1642</v>
      </c>
    </row>
    <row r="656" spans="1:7" ht="15" customHeight="1" x14ac:dyDescent="0.25">
      <c r="A656" s="71">
        <v>2316</v>
      </c>
      <c r="B656" s="17">
        <v>1985</v>
      </c>
      <c r="C656" s="15" t="s">
        <v>644</v>
      </c>
      <c r="D656" s="20" t="s">
        <v>44</v>
      </c>
      <c r="E656" s="20" t="s">
        <v>659</v>
      </c>
      <c r="F656" s="39" t="s">
        <v>380</v>
      </c>
      <c r="G656" s="20" t="s">
        <v>660</v>
      </c>
    </row>
    <row r="657" spans="1:7" ht="15" customHeight="1" x14ac:dyDescent="0.25">
      <c r="A657" s="74">
        <v>3040</v>
      </c>
      <c r="B657" s="3">
        <v>1988</v>
      </c>
      <c r="C657" s="1" t="s">
        <v>672</v>
      </c>
      <c r="D657" s="14" t="s">
        <v>44</v>
      </c>
      <c r="E657" s="34" t="s">
        <v>1663</v>
      </c>
      <c r="F657" s="14" t="s">
        <v>1304</v>
      </c>
      <c r="G657" s="14" t="s">
        <v>1664</v>
      </c>
    </row>
    <row r="658" spans="1:7" ht="15" customHeight="1" x14ac:dyDescent="0.25">
      <c r="A658" s="71">
        <v>1652</v>
      </c>
      <c r="B658" s="17">
        <v>1983</v>
      </c>
      <c r="C658" s="15" t="s">
        <v>672</v>
      </c>
      <c r="D658" s="57" t="s">
        <v>44</v>
      </c>
      <c r="E658" s="57" t="s">
        <v>2288</v>
      </c>
      <c r="F658" s="60" t="s">
        <v>980</v>
      </c>
      <c r="G658" s="57" t="s">
        <v>2289</v>
      </c>
    </row>
    <row r="659" spans="1:7" ht="15" customHeight="1" x14ac:dyDescent="0.25">
      <c r="A659" s="74">
        <v>2681</v>
      </c>
      <c r="B659" s="3">
        <v>1987</v>
      </c>
      <c r="C659" s="1" t="s">
        <v>672</v>
      </c>
      <c r="D659" s="14" t="s">
        <v>44</v>
      </c>
      <c r="E659" s="14" t="s">
        <v>1670</v>
      </c>
      <c r="F659" s="24" t="s">
        <v>97</v>
      </c>
      <c r="G659" s="14" t="s">
        <v>1671</v>
      </c>
    </row>
    <row r="660" spans="1:7" ht="15" customHeight="1" x14ac:dyDescent="0.25">
      <c r="A660" s="74">
        <v>873</v>
      </c>
      <c r="B660" s="3">
        <v>1979</v>
      </c>
      <c r="C660" s="1" t="s">
        <v>672</v>
      </c>
      <c r="D660" s="14" t="s">
        <v>44</v>
      </c>
      <c r="E660" s="14" t="s">
        <v>1759</v>
      </c>
      <c r="F660" s="14" t="s">
        <v>1760</v>
      </c>
      <c r="G660" s="14" t="s">
        <v>1761</v>
      </c>
    </row>
    <row r="661" spans="1:7" ht="15" customHeight="1" x14ac:dyDescent="0.25">
      <c r="A661" s="76">
        <v>8306</v>
      </c>
      <c r="B661" s="17">
        <v>2002</v>
      </c>
      <c r="C661" s="15" t="s">
        <v>225</v>
      </c>
      <c r="D661" s="20" t="s">
        <v>16</v>
      </c>
      <c r="E661" s="20" t="s">
        <v>265</v>
      </c>
      <c r="F661" s="20" t="s">
        <v>17</v>
      </c>
      <c r="G661" s="20" t="s">
        <v>266</v>
      </c>
    </row>
    <row r="662" spans="1:7" ht="15" customHeight="1" x14ac:dyDescent="0.25">
      <c r="A662" s="71">
        <v>3434</v>
      </c>
      <c r="B662" s="17">
        <v>1990</v>
      </c>
      <c r="C662" s="15" t="s">
        <v>0</v>
      </c>
      <c r="D662" s="20" t="s">
        <v>16</v>
      </c>
      <c r="E662" s="20" t="s">
        <v>1981</v>
      </c>
      <c r="F662" s="20" t="s">
        <v>17</v>
      </c>
      <c r="G662" s="20" t="s">
        <v>2304</v>
      </c>
    </row>
    <row r="663" spans="1:7" ht="15" customHeight="1" x14ac:dyDescent="0.25">
      <c r="A663" s="73">
        <v>10437</v>
      </c>
      <c r="B663" s="4">
        <v>2021</v>
      </c>
      <c r="C663" s="54" t="s">
        <v>672</v>
      </c>
      <c r="D663" s="47" t="s">
        <v>1742</v>
      </c>
      <c r="E663" s="47" t="s">
        <v>1743</v>
      </c>
      <c r="F663" s="47" t="s">
        <v>237</v>
      </c>
      <c r="G663" s="47" t="s">
        <v>1744</v>
      </c>
    </row>
    <row r="664" spans="1:7" ht="15" customHeight="1" x14ac:dyDescent="0.25">
      <c r="A664" s="73">
        <v>10426</v>
      </c>
      <c r="B664" s="4">
        <v>2021</v>
      </c>
      <c r="C664" s="54" t="s">
        <v>672</v>
      </c>
      <c r="D664" s="47" t="s">
        <v>1742</v>
      </c>
      <c r="E664" s="47" t="s">
        <v>1745</v>
      </c>
      <c r="F664" s="47" t="s">
        <v>1746</v>
      </c>
      <c r="G664" s="47" t="str">
        <f>UPPER("VÍRUS RÁBICO")</f>
        <v>VÍRUS RÁBICO</v>
      </c>
    </row>
    <row r="665" spans="1:7" ht="15" customHeight="1" x14ac:dyDescent="0.25">
      <c r="A665" s="70">
        <v>10412</v>
      </c>
      <c r="B665" s="16">
        <v>2021</v>
      </c>
      <c r="C665" s="54" t="s">
        <v>672</v>
      </c>
      <c r="D665" s="48" t="s">
        <v>1742</v>
      </c>
      <c r="E665" s="48" t="s">
        <v>1747</v>
      </c>
      <c r="F665" s="48" t="s">
        <v>26</v>
      </c>
      <c r="G665" s="48" t="str">
        <f>UPPER("Vírus da Rinotraqueíte Infecciosa BOVINOS tipo 1 e 5, Vírus da Diarréia Viral BOVINOS tipo 1 e 2")</f>
        <v>VÍRUS DA RINOTRAQUEÍTE INFECCIOSA BOVINOS TIPO 1 E 5, VÍRUS DA DIARRÉIA VIRAL BOVINOS TIPO 1 E 2</v>
      </c>
    </row>
    <row r="666" spans="1:7" ht="15" customHeight="1" x14ac:dyDescent="0.25">
      <c r="A666" s="74">
        <v>9752</v>
      </c>
      <c r="B666" s="3">
        <v>2013</v>
      </c>
      <c r="C666" s="1" t="s">
        <v>672</v>
      </c>
      <c r="D666" s="14" t="s">
        <v>767</v>
      </c>
      <c r="E666" s="14" t="s">
        <v>768</v>
      </c>
      <c r="F666" s="14" t="s">
        <v>255</v>
      </c>
      <c r="G666" s="14" t="s">
        <v>2318</v>
      </c>
    </row>
    <row r="667" spans="1:7" ht="15" customHeight="1" x14ac:dyDescent="0.25">
      <c r="A667" s="74">
        <v>10191</v>
      </c>
      <c r="B667" s="3">
        <v>2016</v>
      </c>
      <c r="C667" s="1" t="s">
        <v>672</v>
      </c>
      <c r="D667" s="14" t="s">
        <v>767</v>
      </c>
      <c r="E667" s="14" t="s">
        <v>1183</v>
      </c>
      <c r="F667" s="14" t="s">
        <v>156</v>
      </c>
      <c r="G667" s="14" t="s">
        <v>2367</v>
      </c>
    </row>
    <row r="668" spans="1:7" ht="15" customHeight="1" x14ac:dyDescent="0.25">
      <c r="A668" s="71">
        <v>4905</v>
      </c>
      <c r="B668" s="17">
        <v>1994</v>
      </c>
      <c r="C668" s="15" t="s">
        <v>672</v>
      </c>
      <c r="D668" s="20" t="s">
        <v>37</v>
      </c>
      <c r="E668" s="20" t="s">
        <v>1030</v>
      </c>
      <c r="F668" s="20" t="s">
        <v>26</v>
      </c>
      <c r="G668" s="20" t="s">
        <v>1031</v>
      </c>
    </row>
    <row r="669" spans="1:7" ht="15" customHeight="1" x14ac:dyDescent="0.25">
      <c r="A669" s="74">
        <v>3377</v>
      </c>
      <c r="B669" s="3">
        <v>1990</v>
      </c>
      <c r="C669" s="1" t="s">
        <v>0</v>
      </c>
      <c r="D669" s="14" t="s">
        <v>37</v>
      </c>
      <c r="E669" s="14" t="s">
        <v>38</v>
      </c>
      <c r="F669" s="14" t="s">
        <v>26</v>
      </c>
      <c r="G669" s="14" t="s">
        <v>39</v>
      </c>
    </row>
    <row r="670" spans="1:7" ht="15" customHeight="1" x14ac:dyDescent="0.25">
      <c r="A670" s="74">
        <v>8846</v>
      </c>
      <c r="B670" s="3">
        <v>2004</v>
      </c>
      <c r="C670" s="1" t="s">
        <v>672</v>
      </c>
      <c r="D670" s="14" t="s">
        <v>1277</v>
      </c>
      <c r="E670" s="14" t="s">
        <v>1278</v>
      </c>
      <c r="F670" s="24" t="s">
        <v>97</v>
      </c>
      <c r="G670" s="14" t="s">
        <v>1279</v>
      </c>
    </row>
    <row r="671" spans="1:7" ht="15" customHeight="1" x14ac:dyDescent="0.25">
      <c r="A671" s="75">
        <v>9822</v>
      </c>
      <c r="B671" s="3">
        <v>2014</v>
      </c>
      <c r="C671" s="1" t="s">
        <v>225</v>
      </c>
      <c r="D671" s="14" t="s">
        <v>305</v>
      </c>
      <c r="E671" s="14" t="s">
        <v>306</v>
      </c>
      <c r="F671" s="22" t="s">
        <v>23</v>
      </c>
      <c r="G671" s="14" t="s">
        <v>307</v>
      </c>
    </row>
    <row r="672" spans="1:7" ht="15" customHeight="1" x14ac:dyDescent="0.25">
      <c r="A672" s="75">
        <v>8386</v>
      </c>
      <c r="B672" s="3">
        <v>2002</v>
      </c>
      <c r="C672" s="1" t="s">
        <v>225</v>
      </c>
      <c r="D672" s="14" t="s">
        <v>325</v>
      </c>
      <c r="E672" s="14" t="s">
        <v>326</v>
      </c>
      <c r="F672" s="24" t="s">
        <v>97</v>
      </c>
      <c r="G672" s="14" t="s">
        <v>327</v>
      </c>
    </row>
    <row r="673" spans="1:7" ht="15" customHeight="1" x14ac:dyDescent="0.25">
      <c r="A673" s="71">
        <v>6692</v>
      </c>
      <c r="B673" s="17">
        <v>1999</v>
      </c>
      <c r="C673" s="15" t="s">
        <v>672</v>
      </c>
      <c r="D673" s="20" t="s">
        <v>1785</v>
      </c>
      <c r="E673" s="20" t="s">
        <v>1786</v>
      </c>
      <c r="F673" s="26" t="s">
        <v>33</v>
      </c>
      <c r="G673" s="26" t="s">
        <v>2209</v>
      </c>
    </row>
    <row r="674" spans="1:7" ht="15" customHeight="1" x14ac:dyDescent="0.25">
      <c r="A674" s="75">
        <v>10212</v>
      </c>
      <c r="B674" s="3">
        <v>2018</v>
      </c>
      <c r="C674" s="1" t="s">
        <v>0</v>
      </c>
      <c r="D674" s="14" t="s">
        <v>89</v>
      </c>
      <c r="E674" s="14" t="s">
        <v>90</v>
      </c>
      <c r="F674" s="14" t="s">
        <v>26</v>
      </c>
      <c r="G674" s="14" t="s">
        <v>30</v>
      </c>
    </row>
    <row r="675" spans="1:7" ht="15" customHeight="1" x14ac:dyDescent="0.25">
      <c r="A675" s="75">
        <v>10244</v>
      </c>
      <c r="B675" s="3">
        <v>2019</v>
      </c>
      <c r="C675" s="1" t="s">
        <v>672</v>
      </c>
      <c r="D675" s="14" t="s">
        <v>89</v>
      </c>
      <c r="E675" s="14" t="s">
        <v>2077</v>
      </c>
      <c r="F675" s="14" t="s">
        <v>791</v>
      </c>
      <c r="G675" s="14" t="s">
        <v>1807</v>
      </c>
    </row>
    <row r="676" spans="1:7" ht="15" customHeight="1" x14ac:dyDescent="0.25">
      <c r="A676" s="75">
        <v>10228</v>
      </c>
      <c r="B676" s="3">
        <v>2019</v>
      </c>
      <c r="C676" s="1" t="s">
        <v>0</v>
      </c>
      <c r="D676" s="14" t="s">
        <v>1</v>
      </c>
      <c r="E676" s="14" t="s">
        <v>1978</v>
      </c>
      <c r="F676" s="14" t="s">
        <v>2</v>
      </c>
      <c r="G676" s="14" t="s">
        <v>3</v>
      </c>
    </row>
    <row r="677" spans="1:7" ht="15" customHeight="1" x14ac:dyDescent="0.25">
      <c r="A677" s="75">
        <v>10213</v>
      </c>
      <c r="B677" s="3">
        <v>2018</v>
      </c>
      <c r="C677" s="1" t="s">
        <v>0</v>
      </c>
      <c r="D677" s="14" t="s">
        <v>1</v>
      </c>
      <c r="E677" s="14" t="s">
        <v>91</v>
      </c>
      <c r="F677" s="14" t="s">
        <v>26</v>
      </c>
      <c r="G677" s="14" t="s">
        <v>1196</v>
      </c>
    </row>
    <row r="678" spans="1:7" ht="15" customHeight="1" x14ac:dyDescent="0.25">
      <c r="A678" s="74">
        <v>10174</v>
      </c>
      <c r="B678" s="3">
        <v>2015</v>
      </c>
      <c r="C678" s="1" t="s">
        <v>672</v>
      </c>
      <c r="D678" s="14" t="s">
        <v>1</v>
      </c>
      <c r="E678" s="14" t="s">
        <v>1805</v>
      </c>
      <c r="F678" s="14" t="s">
        <v>436</v>
      </c>
      <c r="G678" s="14" t="s">
        <v>1806</v>
      </c>
    </row>
    <row r="679" spans="1:7" ht="15" customHeight="1" x14ac:dyDescent="0.25">
      <c r="A679" s="75">
        <v>10267</v>
      </c>
      <c r="B679" s="3">
        <v>2019</v>
      </c>
      <c r="C679" s="1" t="s">
        <v>1888</v>
      </c>
      <c r="D679" s="14" t="s">
        <v>1</v>
      </c>
      <c r="E679" s="14" t="s">
        <v>1960</v>
      </c>
      <c r="F679" s="14" t="s">
        <v>791</v>
      </c>
      <c r="G679" s="14" t="s">
        <v>1961</v>
      </c>
    </row>
    <row r="680" spans="1:7" ht="15" customHeight="1" x14ac:dyDescent="0.25">
      <c r="A680" s="75">
        <v>10225</v>
      </c>
      <c r="B680" s="3">
        <v>2019</v>
      </c>
      <c r="C680" s="1" t="s">
        <v>672</v>
      </c>
      <c r="D680" s="14" t="s">
        <v>1</v>
      </c>
      <c r="E680" s="14" t="s">
        <v>2078</v>
      </c>
      <c r="F680" s="14" t="s">
        <v>312</v>
      </c>
      <c r="G680" s="14" t="s">
        <v>1811</v>
      </c>
    </row>
    <row r="681" spans="1:7" ht="15" customHeight="1" x14ac:dyDescent="0.25">
      <c r="A681" s="75">
        <v>10224</v>
      </c>
      <c r="B681" s="3">
        <v>2019</v>
      </c>
      <c r="C681" s="1" t="s">
        <v>1888</v>
      </c>
      <c r="D681" s="14" t="s">
        <v>1</v>
      </c>
      <c r="E681" s="14" t="s">
        <v>2109</v>
      </c>
      <c r="F681" s="14" t="s">
        <v>26</v>
      </c>
      <c r="G681" s="14" t="s">
        <v>1811</v>
      </c>
    </row>
    <row r="682" spans="1:7" ht="15" customHeight="1" x14ac:dyDescent="0.25">
      <c r="A682" s="82">
        <v>7036</v>
      </c>
      <c r="B682" s="18">
        <v>1999</v>
      </c>
      <c r="C682" s="15" t="s">
        <v>95</v>
      </c>
      <c r="D682" s="20" t="s">
        <v>136</v>
      </c>
      <c r="E682" s="20" t="s">
        <v>137</v>
      </c>
      <c r="F682" s="20" t="s">
        <v>26</v>
      </c>
      <c r="G682" s="20" t="s">
        <v>138</v>
      </c>
    </row>
    <row r="683" spans="1:7" ht="15" customHeight="1" x14ac:dyDescent="0.25">
      <c r="A683" s="74">
        <v>9714</v>
      </c>
      <c r="B683" s="3">
        <v>2012</v>
      </c>
      <c r="C683" s="1" t="s">
        <v>672</v>
      </c>
      <c r="D683" s="14" t="s">
        <v>136</v>
      </c>
      <c r="E683" s="14" t="s">
        <v>1124</v>
      </c>
      <c r="F683" s="22" t="s">
        <v>1125</v>
      </c>
      <c r="G683" s="14" t="s">
        <v>1126</v>
      </c>
    </row>
    <row r="684" spans="1:7" ht="15" customHeight="1" x14ac:dyDescent="0.25">
      <c r="A684" s="74">
        <v>118</v>
      </c>
      <c r="B684" s="3">
        <v>1972</v>
      </c>
      <c r="C684" s="1" t="s">
        <v>672</v>
      </c>
      <c r="D684" s="14" t="s">
        <v>1777</v>
      </c>
      <c r="E684" s="14" t="s">
        <v>1778</v>
      </c>
      <c r="F684" s="22" t="s">
        <v>17</v>
      </c>
      <c r="G684" s="14" t="s">
        <v>1779</v>
      </c>
    </row>
    <row r="685" spans="1:7" ht="15" customHeight="1" x14ac:dyDescent="0.25">
      <c r="A685" s="76">
        <v>9253</v>
      </c>
      <c r="B685" s="17">
        <v>2006</v>
      </c>
      <c r="C685" s="15" t="s">
        <v>672</v>
      </c>
      <c r="D685" s="20" t="s">
        <v>1616</v>
      </c>
      <c r="E685" s="20" t="s">
        <v>1617</v>
      </c>
      <c r="F685" s="40" t="s">
        <v>1618</v>
      </c>
      <c r="G685" s="20" t="s">
        <v>2206</v>
      </c>
    </row>
    <row r="686" spans="1:7" ht="15" customHeight="1" x14ac:dyDescent="0.25">
      <c r="A686" s="74">
        <v>9758</v>
      </c>
      <c r="B686" s="3">
        <v>2013</v>
      </c>
      <c r="C686" s="1" t="s">
        <v>672</v>
      </c>
      <c r="D686" s="14" t="s">
        <v>1170</v>
      </c>
      <c r="E686" s="14" t="s">
        <v>1171</v>
      </c>
      <c r="F686" s="14" t="s">
        <v>156</v>
      </c>
      <c r="G686" s="14" t="s">
        <v>2364</v>
      </c>
    </row>
    <row r="687" spans="1:7" ht="15" customHeight="1" x14ac:dyDescent="0.25">
      <c r="A687" s="74">
        <v>7040</v>
      </c>
      <c r="B687" s="3">
        <v>1999</v>
      </c>
      <c r="C687" s="1" t="s">
        <v>672</v>
      </c>
      <c r="D687" s="14" t="s">
        <v>805</v>
      </c>
      <c r="E687" s="14" t="s">
        <v>806</v>
      </c>
      <c r="F687" s="14" t="s">
        <v>646</v>
      </c>
      <c r="G687" s="14" t="s">
        <v>807</v>
      </c>
    </row>
    <row r="688" spans="1:7" ht="15" customHeight="1" x14ac:dyDescent="0.25">
      <c r="A688" s="71">
        <v>5951</v>
      </c>
      <c r="B688" s="17">
        <v>1997</v>
      </c>
      <c r="C688" s="15" t="s">
        <v>672</v>
      </c>
      <c r="D688" s="20" t="s">
        <v>805</v>
      </c>
      <c r="E688" s="20" t="s">
        <v>1118</v>
      </c>
      <c r="F688" s="20" t="s">
        <v>253</v>
      </c>
      <c r="G688" s="20" t="s">
        <v>1119</v>
      </c>
    </row>
    <row r="689" spans="1:7" ht="15" customHeight="1" x14ac:dyDescent="0.25">
      <c r="A689" s="74">
        <v>7041</v>
      </c>
      <c r="B689" s="3">
        <v>1999</v>
      </c>
      <c r="C689" s="1" t="s">
        <v>672</v>
      </c>
      <c r="D689" s="14" t="s">
        <v>805</v>
      </c>
      <c r="E689" s="14" t="s">
        <v>1220</v>
      </c>
      <c r="F689" s="14" t="s">
        <v>1221</v>
      </c>
      <c r="G689" s="14" t="s">
        <v>1222</v>
      </c>
    </row>
    <row r="690" spans="1:7" ht="15" customHeight="1" x14ac:dyDescent="0.25">
      <c r="A690" s="75">
        <v>7760</v>
      </c>
      <c r="B690" s="3">
        <v>2001</v>
      </c>
      <c r="C690" s="1" t="s">
        <v>672</v>
      </c>
      <c r="D690" s="14" t="s">
        <v>805</v>
      </c>
      <c r="E690" s="14" t="s">
        <v>1260</v>
      </c>
      <c r="F690" s="14" t="s">
        <v>1261</v>
      </c>
      <c r="G690" s="14" t="s">
        <v>1262</v>
      </c>
    </row>
    <row r="691" spans="1:7" ht="15" customHeight="1" x14ac:dyDescent="0.25">
      <c r="A691" s="74">
        <v>6757</v>
      </c>
      <c r="B691" s="102">
        <v>1999</v>
      </c>
      <c r="C691" s="1" t="s">
        <v>672</v>
      </c>
      <c r="D691" s="14" t="s">
        <v>805</v>
      </c>
      <c r="E691" s="24" t="s">
        <v>1419</v>
      </c>
      <c r="F691" s="14" t="s">
        <v>26</v>
      </c>
      <c r="G691" s="14" t="s">
        <v>1420</v>
      </c>
    </row>
    <row r="692" spans="1:7" ht="15" customHeight="1" x14ac:dyDescent="0.25">
      <c r="A692" s="74">
        <v>6830</v>
      </c>
      <c r="B692" s="3">
        <v>1999</v>
      </c>
      <c r="C692" s="1" t="s">
        <v>672</v>
      </c>
      <c r="D692" s="14" t="s">
        <v>805</v>
      </c>
      <c r="E692" s="14" t="s">
        <v>1629</v>
      </c>
      <c r="F692" s="14" t="s">
        <v>255</v>
      </c>
      <c r="G692" s="24" t="s">
        <v>2421</v>
      </c>
    </row>
    <row r="693" spans="1:7" ht="15" customHeight="1" x14ac:dyDescent="0.25">
      <c r="A693" s="74">
        <v>7215</v>
      </c>
      <c r="B693" s="3">
        <v>2000</v>
      </c>
      <c r="C693" s="1" t="s">
        <v>672</v>
      </c>
      <c r="D693" s="14" t="s">
        <v>1245</v>
      </c>
      <c r="E693" s="14" t="s">
        <v>1246</v>
      </c>
      <c r="F693" s="22" t="s">
        <v>26</v>
      </c>
      <c r="G693" s="14" t="str">
        <f>UPPER("Streptococcus agalacae, S. dysgalacae, S. uberis, Staphylococcus epidermis, S. aureus, Escherichia coli, Arcanobacterium pyogenes, Salmonella Typhimurium, Pseudomonas aeruginosa, Klebsilla pneumoniae, Bacillus sublis.")</f>
        <v>STREPTOCOCCUS AGALACAE, S. DYSGALACAE, S. UBERIS, STAPHYLOCOCCUS EPIDERMIS, S. AUREUS, ESCHERICHIA COLI, ARCANOBACTERIUM PYOGENES, SALMONELLA TYPHIMURIUM, PSEUDOMONAS AERUGINOSA, KLEBSILLA PNEUMONIAE, BACILLUS SUBLIS.</v>
      </c>
    </row>
    <row r="694" spans="1:7" ht="15" customHeight="1" x14ac:dyDescent="0.25">
      <c r="A694" s="74">
        <v>9563</v>
      </c>
      <c r="B694" s="3">
        <v>2013</v>
      </c>
      <c r="C694" s="1" t="s">
        <v>672</v>
      </c>
      <c r="D694" s="14" t="s">
        <v>752</v>
      </c>
      <c r="E694" s="14" t="s">
        <v>753</v>
      </c>
      <c r="F694" s="14" t="s">
        <v>381</v>
      </c>
      <c r="G694" s="14" t="s">
        <v>2316</v>
      </c>
    </row>
    <row r="695" spans="1:7" ht="15" customHeight="1" x14ac:dyDescent="0.25">
      <c r="A695" s="75">
        <v>9065</v>
      </c>
      <c r="B695" s="3">
        <v>2005</v>
      </c>
      <c r="C695" s="1" t="s">
        <v>672</v>
      </c>
      <c r="D695" s="14" t="s">
        <v>752</v>
      </c>
      <c r="E695" s="14" t="s">
        <v>759</v>
      </c>
      <c r="F695" s="22" t="s">
        <v>33</v>
      </c>
      <c r="G695" s="14" t="s">
        <v>760</v>
      </c>
    </row>
    <row r="696" spans="1:7" ht="15" customHeight="1" x14ac:dyDescent="0.25">
      <c r="A696" s="74">
        <v>9574</v>
      </c>
      <c r="B696" s="3">
        <v>2010</v>
      </c>
      <c r="C696" s="1" t="s">
        <v>672</v>
      </c>
      <c r="D696" s="14" t="s">
        <v>752</v>
      </c>
      <c r="E696" s="14" t="s">
        <v>778</v>
      </c>
      <c r="F696" s="14" t="s">
        <v>26</v>
      </c>
      <c r="G696" s="14" t="s">
        <v>779</v>
      </c>
    </row>
    <row r="697" spans="1:7" ht="15" customHeight="1" x14ac:dyDescent="0.25">
      <c r="A697" s="76">
        <v>9138</v>
      </c>
      <c r="B697" s="17">
        <v>2005</v>
      </c>
      <c r="C697" s="15" t="s">
        <v>672</v>
      </c>
      <c r="D697" s="20" t="s">
        <v>752</v>
      </c>
      <c r="E697" s="20" t="s">
        <v>854</v>
      </c>
      <c r="F697" s="20" t="s">
        <v>381</v>
      </c>
      <c r="G697" s="20" t="s">
        <v>855</v>
      </c>
    </row>
    <row r="698" spans="1:7" ht="15" customHeight="1" x14ac:dyDescent="0.25">
      <c r="A698" s="75">
        <v>9205</v>
      </c>
      <c r="B698" s="3">
        <v>2006</v>
      </c>
      <c r="C698" s="1" t="s">
        <v>672</v>
      </c>
      <c r="D698" s="14" t="s">
        <v>752</v>
      </c>
      <c r="E698" s="14" t="s">
        <v>1173</v>
      </c>
      <c r="F698" s="31" t="s">
        <v>253</v>
      </c>
      <c r="G698" s="14" t="s">
        <v>2198</v>
      </c>
    </row>
    <row r="699" spans="1:7" ht="15" customHeight="1" x14ac:dyDescent="0.25">
      <c r="A699" s="75">
        <v>9099</v>
      </c>
      <c r="B699" s="3">
        <v>2005</v>
      </c>
      <c r="C699" s="2" t="s">
        <v>672</v>
      </c>
      <c r="D699" s="14" t="s">
        <v>752</v>
      </c>
      <c r="E699" s="14" t="s">
        <v>1272</v>
      </c>
      <c r="F699" s="14" t="s">
        <v>33</v>
      </c>
      <c r="G699" s="14" t="s">
        <v>704</v>
      </c>
    </row>
    <row r="700" spans="1:7" ht="15" customHeight="1" x14ac:dyDescent="0.25">
      <c r="A700" s="75">
        <v>9419</v>
      </c>
      <c r="B700" s="3">
        <v>2008</v>
      </c>
      <c r="C700" s="1" t="s">
        <v>672</v>
      </c>
      <c r="D700" s="14" t="s">
        <v>752</v>
      </c>
      <c r="E700" s="14" t="s">
        <v>1293</v>
      </c>
      <c r="F700" s="14" t="s">
        <v>171</v>
      </c>
      <c r="G700" s="14" t="s">
        <v>1294</v>
      </c>
    </row>
    <row r="701" spans="1:7" ht="15" customHeight="1" x14ac:dyDescent="0.25">
      <c r="A701" s="75">
        <v>9438</v>
      </c>
      <c r="B701" s="3">
        <v>2008</v>
      </c>
      <c r="C701" s="1" t="s">
        <v>672</v>
      </c>
      <c r="D701" s="14" t="s">
        <v>752</v>
      </c>
      <c r="E701" s="14" t="s">
        <v>1600</v>
      </c>
      <c r="F701" s="24" t="s">
        <v>955</v>
      </c>
      <c r="G701" s="14" t="s">
        <v>1601</v>
      </c>
    </row>
    <row r="702" spans="1:7" ht="15" customHeight="1" x14ac:dyDescent="0.25">
      <c r="A702" s="75">
        <v>9161</v>
      </c>
      <c r="B702" s="3">
        <v>2005</v>
      </c>
      <c r="C702" s="1" t="s">
        <v>672</v>
      </c>
      <c r="D702" s="14" t="s">
        <v>752</v>
      </c>
      <c r="E702" s="14" t="s">
        <v>1602</v>
      </c>
      <c r="F702" s="14" t="s">
        <v>1603</v>
      </c>
      <c r="G702" s="14" t="s">
        <v>1604</v>
      </c>
    </row>
    <row r="703" spans="1:7" ht="15" customHeight="1" x14ac:dyDescent="0.25">
      <c r="A703" s="74">
        <v>9670</v>
      </c>
      <c r="B703" s="3">
        <v>2012</v>
      </c>
      <c r="C703" s="1" t="s">
        <v>672</v>
      </c>
      <c r="D703" s="14" t="s">
        <v>1675</v>
      </c>
      <c r="E703" s="14" t="s">
        <v>1676</v>
      </c>
      <c r="F703" s="24" t="s">
        <v>97</v>
      </c>
      <c r="G703" s="14" t="s">
        <v>1677</v>
      </c>
    </row>
    <row r="704" spans="1:7" ht="15" customHeight="1" x14ac:dyDescent="0.25">
      <c r="A704" s="75">
        <v>9209</v>
      </c>
      <c r="B704" s="3">
        <v>2006</v>
      </c>
      <c r="C704" s="1" t="s">
        <v>672</v>
      </c>
      <c r="D704" s="14" t="s">
        <v>976</v>
      </c>
      <c r="E704" s="14" t="s">
        <v>977</v>
      </c>
      <c r="F704" s="24" t="s">
        <v>97</v>
      </c>
      <c r="G704" s="14" t="s">
        <v>978</v>
      </c>
    </row>
    <row r="705" spans="1:7" ht="15" customHeight="1" x14ac:dyDescent="0.25">
      <c r="A705" s="75">
        <v>9216</v>
      </c>
      <c r="B705" s="3">
        <v>2006</v>
      </c>
      <c r="C705" s="1" t="s">
        <v>672</v>
      </c>
      <c r="D705" s="14" t="s">
        <v>976</v>
      </c>
      <c r="E705" s="14" t="s">
        <v>1057</v>
      </c>
      <c r="F705" s="24" t="s">
        <v>97</v>
      </c>
      <c r="G705" s="14" t="s">
        <v>1058</v>
      </c>
    </row>
    <row r="706" spans="1:7" ht="15" customHeight="1" x14ac:dyDescent="0.25">
      <c r="A706" s="71">
        <v>10403</v>
      </c>
      <c r="B706" s="17">
        <v>2021</v>
      </c>
      <c r="C706" s="1" t="s">
        <v>225</v>
      </c>
      <c r="D706" s="20" t="s">
        <v>317</v>
      </c>
      <c r="E706" s="20" t="s">
        <v>318</v>
      </c>
      <c r="F706" s="20" t="s">
        <v>319</v>
      </c>
      <c r="G706" s="20" t="s">
        <v>320</v>
      </c>
    </row>
    <row r="707" spans="1:7" ht="15" customHeight="1" x14ac:dyDescent="0.25">
      <c r="A707" s="74">
        <v>10096</v>
      </c>
      <c r="B707" s="3">
        <v>2015</v>
      </c>
      <c r="C707" s="1" t="s">
        <v>672</v>
      </c>
      <c r="D707" s="14" t="s">
        <v>1427</v>
      </c>
      <c r="E707" s="14" t="s">
        <v>1428</v>
      </c>
      <c r="F707" s="24" t="s">
        <v>97</v>
      </c>
      <c r="G707" s="14" t="s">
        <v>1429</v>
      </c>
    </row>
    <row r="708" spans="1:7" ht="15" customHeight="1" x14ac:dyDescent="0.25">
      <c r="A708" s="71">
        <v>6413</v>
      </c>
      <c r="B708" s="16">
        <v>1998</v>
      </c>
      <c r="C708" s="15" t="s">
        <v>672</v>
      </c>
      <c r="D708" s="26" t="s">
        <v>1801</v>
      </c>
      <c r="E708" s="26" t="s">
        <v>1802</v>
      </c>
      <c r="F708" s="20" t="s">
        <v>33</v>
      </c>
      <c r="G708" s="20" t="s">
        <v>2210</v>
      </c>
    </row>
    <row r="709" spans="1:7" ht="15" customHeight="1" x14ac:dyDescent="0.25">
      <c r="A709" s="71">
        <v>6412</v>
      </c>
      <c r="B709" s="16">
        <v>1998</v>
      </c>
      <c r="C709" s="15" t="s">
        <v>672</v>
      </c>
      <c r="D709" s="26" t="s">
        <v>1801</v>
      </c>
      <c r="E709" s="26" t="s">
        <v>1803</v>
      </c>
      <c r="F709" s="26" t="s">
        <v>33</v>
      </c>
      <c r="G709" s="26" t="s">
        <v>1804</v>
      </c>
    </row>
    <row r="710" spans="1:7" ht="15" customHeight="1" x14ac:dyDescent="0.25">
      <c r="A710" s="76">
        <v>10212</v>
      </c>
      <c r="B710" s="17">
        <v>2017</v>
      </c>
      <c r="C710" s="1" t="s">
        <v>0</v>
      </c>
      <c r="D710" s="20" t="s">
        <v>92</v>
      </c>
      <c r="E710" s="20" t="s">
        <v>93</v>
      </c>
      <c r="F710" s="20" t="s">
        <v>26</v>
      </c>
      <c r="G710" s="20" t="s">
        <v>94</v>
      </c>
    </row>
    <row r="711" spans="1:7" ht="15" customHeight="1" x14ac:dyDescent="0.25">
      <c r="A711" s="74">
        <v>10182</v>
      </c>
      <c r="B711" s="3">
        <v>2016</v>
      </c>
      <c r="C711" s="1" t="s">
        <v>672</v>
      </c>
      <c r="D711" s="14" t="s">
        <v>1808</v>
      </c>
      <c r="E711" s="14" t="s">
        <v>1809</v>
      </c>
      <c r="F711" s="14" t="s">
        <v>436</v>
      </c>
      <c r="G711" s="14" t="s">
        <v>1810</v>
      </c>
    </row>
    <row r="712" spans="1:7" ht="15" customHeight="1" x14ac:dyDescent="0.25">
      <c r="A712" s="75">
        <v>8033</v>
      </c>
      <c r="B712" s="3">
        <v>2001</v>
      </c>
      <c r="C712" s="1" t="s">
        <v>95</v>
      </c>
      <c r="D712" s="14" t="s">
        <v>102</v>
      </c>
      <c r="E712" s="14" t="s">
        <v>103</v>
      </c>
      <c r="F712" s="24" t="s">
        <v>97</v>
      </c>
      <c r="G712" s="14" t="s">
        <v>104</v>
      </c>
    </row>
    <row r="713" spans="1:7" ht="15" customHeight="1" x14ac:dyDescent="0.25">
      <c r="A713" s="74">
        <v>5893</v>
      </c>
      <c r="B713" s="3">
        <v>1997</v>
      </c>
      <c r="C713" s="1" t="s">
        <v>95</v>
      </c>
      <c r="D713" s="14" t="s">
        <v>102</v>
      </c>
      <c r="E713" s="14" t="s">
        <v>139</v>
      </c>
      <c r="F713" s="14" t="s">
        <v>26</v>
      </c>
      <c r="G713" s="14" t="s">
        <v>140</v>
      </c>
    </row>
    <row r="714" spans="1:7" ht="15" customHeight="1" x14ac:dyDescent="0.25">
      <c r="A714" s="74">
        <v>5037</v>
      </c>
      <c r="B714" s="3">
        <v>1995</v>
      </c>
      <c r="C714" s="1" t="s">
        <v>672</v>
      </c>
      <c r="D714" s="14" t="s">
        <v>102</v>
      </c>
      <c r="E714" s="14" t="s">
        <v>1217</v>
      </c>
      <c r="F714" s="22" t="s">
        <v>774</v>
      </c>
      <c r="G714" s="14" t="s">
        <v>1090</v>
      </c>
    </row>
    <row r="715" spans="1:7" ht="15" customHeight="1" x14ac:dyDescent="0.25">
      <c r="A715" s="74">
        <v>9538</v>
      </c>
      <c r="B715" s="3">
        <v>2009</v>
      </c>
      <c r="C715" s="1" t="s">
        <v>672</v>
      </c>
      <c r="D715" s="14" t="s">
        <v>102</v>
      </c>
      <c r="E715" s="14" t="s">
        <v>1660</v>
      </c>
      <c r="F715" s="14" t="s">
        <v>26</v>
      </c>
      <c r="G715" s="14" t="s">
        <v>1661</v>
      </c>
    </row>
    <row r="716" spans="1:7" ht="15" customHeight="1" x14ac:dyDescent="0.25">
      <c r="A716" s="76">
        <v>9224</v>
      </c>
      <c r="B716" s="17">
        <v>2006</v>
      </c>
      <c r="C716" s="15" t="s">
        <v>672</v>
      </c>
      <c r="D716" s="20" t="s">
        <v>1769</v>
      </c>
      <c r="E716" s="20" t="s">
        <v>1770</v>
      </c>
      <c r="F716" s="40" t="s">
        <v>26</v>
      </c>
      <c r="G716" s="20" t="s">
        <v>1771</v>
      </c>
    </row>
    <row r="717" spans="1:7" ht="15" customHeight="1" x14ac:dyDescent="0.25">
      <c r="A717" s="76">
        <v>9226</v>
      </c>
      <c r="B717" s="17">
        <v>2006</v>
      </c>
      <c r="C717" s="15" t="s">
        <v>672</v>
      </c>
      <c r="D717" s="20" t="s">
        <v>1769</v>
      </c>
      <c r="E717" s="20" t="s">
        <v>1783</v>
      </c>
      <c r="F717" s="40" t="s">
        <v>156</v>
      </c>
      <c r="G717" s="20" t="s">
        <v>1784</v>
      </c>
    </row>
    <row r="718" spans="1:7" ht="15" customHeight="1" x14ac:dyDescent="0.25">
      <c r="A718" s="75">
        <v>9556</v>
      </c>
      <c r="B718" s="3">
        <v>2010</v>
      </c>
      <c r="C718" s="1" t="s">
        <v>672</v>
      </c>
      <c r="D718" s="14" t="s">
        <v>1686</v>
      </c>
      <c r="E718" s="14" t="s">
        <v>1687</v>
      </c>
      <c r="F718" s="14" t="s">
        <v>26</v>
      </c>
      <c r="G718" s="14" t="s">
        <v>1688</v>
      </c>
    </row>
    <row r="719" spans="1:7" ht="15" customHeight="1" x14ac:dyDescent="0.25">
      <c r="A719" s="74">
        <v>9620</v>
      </c>
      <c r="B719" s="3">
        <v>2011</v>
      </c>
      <c r="C719" s="1" t="s">
        <v>644</v>
      </c>
      <c r="D719" s="14" t="s">
        <v>339</v>
      </c>
      <c r="E719" s="14" t="s">
        <v>645</v>
      </c>
      <c r="F719" s="14" t="s">
        <v>646</v>
      </c>
      <c r="G719" s="14" t="s">
        <v>647</v>
      </c>
    </row>
    <row r="720" spans="1:7" ht="15" customHeight="1" x14ac:dyDescent="0.25">
      <c r="A720" s="75">
        <v>9375</v>
      </c>
      <c r="B720" s="3">
        <v>2008</v>
      </c>
      <c r="C720" s="1" t="s">
        <v>672</v>
      </c>
      <c r="D720" s="14" t="s">
        <v>339</v>
      </c>
      <c r="E720" s="14" t="s">
        <v>889</v>
      </c>
      <c r="F720" s="14" t="s">
        <v>156</v>
      </c>
      <c r="G720" s="14" t="s">
        <v>2329</v>
      </c>
    </row>
    <row r="721" spans="1:7" ht="15" customHeight="1" x14ac:dyDescent="0.25">
      <c r="A721" s="76">
        <v>9132</v>
      </c>
      <c r="B721" s="17">
        <v>2005</v>
      </c>
      <c r="C721" s="15" t="s">
        <v>225</v>
      </c>
      <c r="D721" s="20" t="s">
        <v>339</v>
      </c>
      <c r="E721" s="20" t="s">
        <v>340</v>
      </c>
      <c r="F721" s="20" t="s">
        <v>156</v>
      </c>
      <c r="G721" s="20" t="s">
        <v>2138</v>
      </c>
    </row>
    <row r="722" spans="1:7" ht="15" customHeight="1" x14ac:dyDescent="0.25">
      <c r="A722" s="74">
        <v>9804</v>
      </c>
      <c r="B722" s="3">
        <v>2014</v>
      </c>
      <c r="C722" s="1" t="s">
        <v>672</v>
      </c>
      <c r="D722" s="14" t="s">
        <v>339</v>
      </c>
      <c r="E722" s="14" t="s">
        <v>1068</v>
      </c>
      <c r="F722" s="14" t="s">
        <v>165</v>
      </c>
      <c r="G722" s="14" t="s">
        <v>1069</v>
      </c>
    </row>
    <row r="723" spans="1:7" ht="15" customHeight="1" x14ac:dyDescent="0.25">
      <c r="A723" s="75">
        <v>9078</v>
      </c>
      <c r="B723" s="3">
        <v>2005</v>
      </c>
      <c r="C723" s="1" t="s">
        <v>672</v>
      </c>
      <c r="D723" s="14" t="s">
        <v>339</v>
      </c>
      <c r="E723" s="14" t="s">
        <v>2423</v>
      </c>
      <c r="F723" s="14" t="s">
        <v>17</v>
      </c>
      <c r="G723" s="14" t="s">
        <v>1139</v>
      </c>
    </row>
    <row r="724" spans="1:7" ht="15" customHeight="1" x14ac:dyDescent="0.25">
      <c r="A724" s="74">
        <v>9826</v>
      </c>
      <c r="B724" s="3">
        <v>2014</v>
      </c>
      <c r="C724" s="1" t="s">
        <v>672</v>
      </c>
      <c r="D724" s="14" t="s">
        <v>339</v>
      </c>
      <c r="E724" s="14" t="s">
        <v>1161</v>
      </c>
      <c r="F724" s="14" t="s">
        <v>436</v>
      </c>
      <c r="G724" s="14" t="s">
        <v>1162</v>
      </c>
    </row>
    <row r="725" spans="1:7" ht="15" customHeight="1" x14ac:dyDescent="0.25">
      <c r="A725" s="75">
        <v>9267</v>
      </c>
      <c r="B725" s="3">
        <v>2007</v>
      </c>
      <c r="C725" s="1" t="s">
        <v>672</v>
      </c>
      <c r="D725" s="14" t="s">
        <v>339</v>
      </c>
      <c r="E725" s="14" t="s">
        <v>1172</v>
      </c>
      <c r="F725" s="14" t="s">
        <v>156</v>
      </c>
      <c r="G725" s="14" t="s">
        <v>2363</v>
      </c>
    </row>
    <row r="726" spans="1:7" ht="15" customHeight="1" x14ac:dyDescent="0.25">
      <c r="A726" s="74">
        <v>9756</v>
      </c>
      <c r="B726" s="3">
        <v>2013</v>
      </c>
      <c r="C726" s="1" t="s">
        <v>672</v>
      </c>
      <c r="D726" s="14" t="s">
        <v>339</v>
      </c>
      <c r="E726" s="14" t="s">
        <v>1176</v>
      </c>
      <c r="F726" s="14" t="s">
        <v>156</v>
      </c>
      <c r="G726" s="14" t="s">
        <v>1177</v>
      </c>
    </row>
    <row r="727" spans="1:7" ht="15" customHeight="1" x14ac:dyDescent="0.25">
      <c r="A727" s="74">
        <v>9797</v>
      </c>
      <c r="B727" s="3">
        <v>2014</v>
      </c>
      <c r="C727" s="1" t="s">
        <v>672</v>
      </c>
      <c r="D727" s="14" t="s">
        <v>339</v>
      </c>
      <c r="E727" s="14" t="s">
        <v>1178</v>
      </c>
      <c r="F727" s="14" t="s">
        <v>156</v>
      </c>
      <c r="G727" s="14" t="s">
        <v>2365</v>
      </c>
    </row>
    <row r="728" spans="1:7" ht="15" customHeight="1" x14ac:dyDescent="0.25">
      <c r="A728" s="75">
        <v>9046</v>
      </c>
      <c r="B728" s="3">
        <v>2005</v>
      </c>
      <c r="C728" s="1" t="s">
        <v>672</v>
      </c>
      <c r="D728" s="14" t="s">
        <v>339</v>
      </c>
      <c r="E728" s="14" t="s">
        <v>1179</v>
      </c>
      <c r="F728" s="22" t="s">
        <v>156</v>
      </c>
      <c r="G728" s="14" t="s">
        <v>1180</v>
      </c>
    </row>
    <row r="729" spans="1:7" ht="15" customHeight="1" x14ac:dyDescent="0.25">
      <c r="A729" s="74">
        <v>9572</v>
      </c>
      <c r="B729" s="3">
        <v>2010</v>
      </c>
      <c r="C729" s="1" t="s">
        <v>672</v>
      </c>
      <c r="D729" s="14" t="s">
        <v>339</v>
      </c>
      <c r="E729" s="14" t="s">
        <v>1193</v>
      </c>
      <c r="F729" s="24" t="s">
        <v>17</v>
      </c>
      <c r="G729" s="14" t="s">
        <v>1194</v>
      </c>
    </row>
    <row r="730" spans="1:7" ht="15" customHeight="1" x14ac:dyDescent="0.25">
      <c r="A730" s="75">
        <v>9047</v>
      </c>
      <c r="B730" s="3">
        <v>2005</v>
      </c>
      <c r="C730" s="1" t="s">
        <v>672</v>
      </c>
      <c r="D730" s="14" t="s">
        <v>339</v>
      </c>
      <c r="E730" s="14" t="s">
        <v>1212</v>
      </c>
      <c r="F730" s="22" t="s">
        <v>17</v>
      </c>
      <c r="G730" s="14" t="s">
        <v>1213</v>
      </c>
    </row>
    <row r="731" spans="1:7" ht="15" customHeight="1" x14ac:dyDescent="0.25">
      <c r="A731" s="74">
        <v>10352</v>
      </c>
      <c r="B731" s="3">
        <v>2020</v>
      </c>
      <c r="C731" s="1" t="s">
        <v>672</v>
      </c>
      <c r="D731" s="14" t="s">
        <v>339</v>
      </c>
      <c r="E731" s="14" t="s">
        <v>1227</v>
      </c>
      <c r="F731" s="24" t="s">
        <v>17</v>
      </c>
      <c r="G731" s="66" t="s">
        <v>1228</v>
      </c>
    </row>
    <row r="732" spans="1:7" ht="15" customHeight="1" x14ac:dyDescent="0.25">
      <c r="A732" s="74">
        <v>10118</v>
      </c>
      <c r="B732" s="3">
        <v>2015</v>
      </c>
      <c r="C732" s="1" t="s">
        <v>672</v>
      </c>
      <c r="D732" s="14" t="s">
        <v>339</v>
      </c>
      <c r="E732" s="14" t="s">
        <v>1263</v>
      </c>
      <c r="F732" s="14" t="s">
        <v>372</v>
      </c>
      <c r="G732" s="14" t="s">
        <v>1264</v>
      </c>
    </row>
    <row r="733" spans="1:7" ht="15" customHeight="1" x14ac:dyDescent="0.25">
      <c r="A733" s="69">
        <v>10449</v>
      </c>
      <c r="B733" s="44">
        <v>2021</v>
      </c>
      <c r="C733" s="56" t="s">
        <v>672</v>
      </c>
      <c r="D733" s="49" t="s">
        <v>339</v>
      </c>
      <c r="E733" s="49" t="s">
        <v>2236</v>
      </c>
      <c r="F733" s="49" t="s">
        <v>97</v>
      </c>
      <c r="G733" s="49" t="s">
        <v>2235</v>
      </c>
    </row>
    <row r="734" spans="1:7" ht="15" customHeight="1" x14ac:dyDescent="0.25">
      <c r="A734" s="74">
        <v>9681</v>
      </c>
      <c r="B734" s="3">
        <v>2012</v>
      </c>
      <c r="C734" s="1" t="s">
        <v>672</v>
      </c>
      <c r="D734" s="14" t="s">
        <v>339</v>
      </c>
      <c r="E734" s="14" t="s">
        <v>1570</v>
      </c>
      <c r="F734" s="14" t="s">
        <v>791</v>
      </c>
      <c r="G734" s="14" t="s">
        <v>1569</v>
      </c>
    </row>
    <row r="735" spans="1:7" ht="15" customHeight="1" x14ac:dyDescent="0.25">
      <c r="A735" s="74">
        <v>10156</v>
      </c>
      <c r="B735" s="3">
        <v>2015</v>
      </c>
      <c r="C735" s="1" t="s">
        <v>225</v>
      </c>
      <c r="D735" s="14" t="s">
        <v>339</v>
      </c>
      <c r="E735" s="14" t="s">
        <v>575</v>
      </c>
      <c r="F735" s="14" t="s">
        <v>156</v>
      </c>
      <c r="G735" s="14" t="s">
        <v>576</v>
      </c>
    </row>
    <row r="736" spans="1:7" ht="15" customHeight="1" x14ac:dyDescent="0.25">
      <c r="A736" s="74">
        <v>9530</v>
      </c>
      <c r="B736" s="3">
        <v>2009</v>
      </c>
      <c r="C736" s="1" t="s">
        <v>225</v>
      </c>
      <c r="D736" s="14" t="s">
        <v>339</v>
      </c>
      <c r="E736" s="14" t="s">
        <v>577</v>
      </c>
      <c r="F736" s="14" t="s">
        <v>156</v>
      </c>
      <c r="G736" s="14" t="s">
        <v>578</v>
      </c>
    </row>
    <row r="737" spans="1:7" ht="15" customHeight="1" x14ac:dyDescent="0.25">
      <c r="A737" s="74">
        <v>10157</v>
      </c>
      <c r="B737" s="3">
        <v>2015</v>
      </c>
      <c r="C737" s="1" t="s">
        <v>225</v>
      </c>
      <c r="D737" s="14" t="s">
        <v>339</v>
      </c>
      <c r="E737" s="14" t="s">
        <v>579</v>
      </c>
      <c r="F737" s="14" t="s">
        <v>255</v>
      </c>
      <c r="G737" s="14" t="s">
        <v>580</v>
      </c>
    </row>
    <row r="738" spans="1:7" ht="15" customHeight="1" x14ac:dyDescent="0.25">
      <c r="A738" s="74">
        <v>10158</v>
      </c>
      <c r="B738" s="3">
        <v>2015</v>
      </c>
      <c r="C738" s="1" t="s">
        <v>225</v>
      </c>
      <c r="D738" s="14" t="s">
        <v>339</v>
      </c>
      <c r="E738" s="14" t="s">
        <v>581</v>
      </c>
      <c r="F738" s="14" t="s">
        <v>156</v>
      </c>
      <c r="G738" s="14" t="s">
        <v>582</v>
      </c>
    </row>
    <row r="739" spans="1:7" ht="15" customHeight="1" x14ac:dyDescent="0.25">
      <c r="A739" s="74">
        <v>9531</v>
      </c>
      <c r="B739" s="3">
        <v>2009</v>
      </c>
      <c r="C739" s="1" t="s">
        <v>225</v>
      </c>
      <c r="D739" s="14" t="s">
        <v>339</v>
      </c>
      <c r="E739" s="14" t="s">
        <v>583</v>
      </c>
      <c r="F739" s="14" t="s">
        <v>156</v>
      </c>
      <c r="G739" s="14" t="s">
        <v>584</v>
      </c>
    </row>
    <row r="740" spans="1:7" ht="15" customHeight="1" x14ac:dyDescent="0.25">
      <c r="A740" s="74">
        <v>10178</v>
      </c>
      <c r="B740" s="3">
        <v>2016</v>
      </c>
      <c r="C740" s="1" t="s">
        <v>225</v>
      </c>
      <c r="D740" s="14" t="s">
        <v>339</v>
      </c>
      <c r="E740" s="14" t="s">
        <v>585</v>
      </c>
      <c r="F740" s="14" t="s">
        <v>156</v>
      </c>
      <c r="G740" s="14" t="s">
        <v>586</v>
      </c>
    </row>
    <row r="741" spans="1:7" ht="15" customHeight="1" x14ac:dyDescent="0.25">
      <c r="A741" s="74">
        <v>10177</v>
      </c>
      <c r="B741" s="3">
        <v>2016</v>
      </c>
      <c r="C741" s="1" t="s">
        <v>225</v>
      </c>
      <c r="D741" s="14" t="s">
        <v>339</v>
      </c>
      <c r="E741" s="14" t="s">
        <v>587</v>
      </c>
      <c r="F741" s="14" t="s">
        <v>237</v>
      </c>
      <c r="G741" s="14" t="s">
        <v>588</v>
      </c>
    </row>
    <row r="742" spans="1:7" ht="15" customHeight="1" x14ac:dyDescent="0.25">
      <c r="A742" s="74">
        <v>9542</v>
      </c>
      <c r="B742" s="3">
        <v>2010</v>
      </c>
      <c r="C742" s="1" t="s">
        <v>672</v>
      </c>
      <c r="D742" s="14" t="s">
        <v>339</v>
      </c>
      <c r="E742" s="14" t="s">
        <v>1645</v>
      </c>
      <c r="F742" s="24" t="s">
        <v>97</v>
      </c>
      <c r="G742" s="14" t="s">
        <v>1646</v>
      </c>
    </row>
    <row r="743" spans="1:7" ht="15" customHeight="1" x14ac:dyDescent="0.25">
      <c r="A743" s="74">
        <v>9541</v>
      </c>
      <c r="B743" s="3">
        <v>2010</v>
      </c>
      <c r="C743" s="1" t="s">
        <v>672</v>
      </c>
      <c r="D743" s="14" t="s">
        <v>339</v>
      </c>
      <c r="E743" s="14" t="s">
        <v>1647</v>
      </c>
      <c r="F743" s="24" t="s">
        <v>97</v>
      </c>
      <c r="G743" s="14" t="s">
        <v>1648</v>
      </c>
    </row>
    <row r="744" spans="1:7" ht="15" customHeight="1" x14ac:dyDescent="0.25">
      <c r="A744" s="75">
        <v>9180</v>
      </c>
      <c r="B744" s="3">
        <v>2005</v>
      </c>
      <c r="C744" s="1" t="s">
        <v>672</v>
      </c>
      <c r="D744" s="14" t="s">
        <v>339</v>
      </c>
      <c r="E744" s="14" t="s">
        <v>1649</v>
      </c>
      <c r="F744" s="24" t="s">
        <v>97</v>
      </c>
      <c r="G744" s="14" t="s">
        <v>1650</v>
      </c>
    </row>
    <row r="745" spans="1:7" ht="15" customHeight="1" x14ac:dyDescent="0.25">
      <c r="A745" s="74">
        <v>9589</v>
      </c>
      <c r="B745" s="3">
        <v>2010</v>
      </c>
      <c r="C745" s="1" t="s">
        <v>644</v>
      </c>
      <c r="D745" s="14" t="s">
        <v>339</v>
      </c>
      <c r="E745" s="14" t="s">
        <v>668</v>
      </c>
      <c r="F745" s="14" t="s">
        <v>156</v>
      </c>
      <c r="G745" s="14" t="s">
        <v>669</v>
      </c>
    </row>
    <row r="746" spans="1:7" ht="15" customHeight="1" x14ac:dyDescent="0.25">
      <c r="A746" s="74">
        <v>10095</v>
      </c>
      <c r="B746" s="3">
        <v>2015</v>
      </c>
      <c r="C746" s="1" t="s">
        <v>672</v>
      </c>
      <c r="D746" s="14" t="s">
        <v>339</v>
      </c>
      <c r="E746" s="14" t="s">
        <v>1682</v>
      </c>
      <c r="F746" s="14" t="s">
        <v>26</v>
      </c>
      <c r="G746" s="14" t="s">
        <v>1683</v>
      </c>
    </row>
    <row r="747" spans="1:7" ht="15" customHeight="1" x14ac:dyDescent="0.25">
      <c r="A747" s="74">
        <v>10185</v>
      </c>
      <c r="B747" s="3">
        <v>2016</v>
      </c>
      <c r="C747" s="1" t="s">
        <v>672</v>
      </c>
      <c r="D747" s="14" t="s">
        <v>339</v>
      </c>
      <c r="E747" s="14" t="s">
        <v>1851</v>
      </c>
      <c r="F747" s="14" t="s">
        <v>156</v>
      </c>
      <c r="G747" s="14" t="s">
        <v>1852</v>
      </c>
    </row>
    <row r="748" spans="1:7" ht="15" customHeight="1" x14ac:dyDescent="0.25">
      <c r="A748" s="75">
        <v>9813</v>
      </c>
      <c r="B748" s="3">
        <v>2014</v>
      </c>
      <c r="C748" s="1" t="s">
        <v>672</v>
      </c>
      <c r="D748" s="14" t="s">
        <v>1855</v>
      </c>
      <c r="E748" s="14" t="s">
        <v>1856</v>
      </c>
      <c r="F748" s="14" t="s">
        <v>156</v>
      </c>
      <c r="G748" s="14" t="s">
        <v>1857</v>
      </c>
    </row>
    <row r="749" spans="1:7" ht="15" customHeight="1" x14ac:dyDescent="0.25">
      <c r="A749" s="74">
        <v>9558</v>
      </c>
      <c r="B749" s="3">
        <v>2010</v>
      </c>
      <c r="C749" s="1" t="s">
        <v>672</v>
      </c>
      <c r="D749" s="14" t="s">
        <v>1421</v>
      </c>
      <c r="E749" s="14" t="s">
        <v>1422</v>
      </c>
      <c r="F749" s="14" t="s">
        <v>26</v>
      </c>
      <c r="G749" s="14" t="s">
        <v>1423</v>
      </c>
    </row>
    <row r="750" spans="1:7" ht="15" customHeight="1" x14ac:dyDescent="0.25">
      <c r="A750" s="74">
        <v>6547</v>
      </c>
      <c r="B750" s="3">
        <v>1998</v>
      </c>
      <c r="C750" s="1" t="s">
        <v>672</v>
      </c>
      <c r="D750" s="14" t="s">
        <v>663</v>
      </c>
      <c r="E750" s="14" t="s">
        <v>1223</v>
      </c>
      <c r="F750" s="14" t="s">
        <v>26</v>
      </c>
      <c r="G750" s="14" t="s">
        <v>1224</v>
      </c>
    </row>
    <row r="751" spans="1:7" ht="15" customHeight="1" x14ac:dyDescent="0.25">
      <c r="A751" s="74">
        <v>6873</v>
      </c>
      <c r="B751" s="3">
        <v>1999</v>
      </c>
      <c r="C751" s="1" t="s">
        <v>672</v>
      </c>
      <c r="D751" s="14" t="s">
        <v>663</v>
      </c>
      <c r="E751" s="14" t="s">
        <v>1225</v>
      </c>
      <c r="F751" s="24" t="s">
        <v>17</v>
      </c>
      <c r="G751" s="14" t="s">
        <v>2373</v>
      </c>
    </row>
    <row r="752" spans="1:7" ht="15" customHeight="1" x14ac:dyDescent="0.25">
      <c r="A752" s="74">
        <v>6758</v>
      </c>
      <c r="B752" s="3">
        <v>1999</v>
      </c>
      <c r="C752" s="1" t="s">
        <v>672</v>
      </c>
      <c r="D752" s="14" t="s">
        <v>663</v>
      </c>
      <c r="E752" s="14" t="s">
        <v>1417</v>
      </c>
      <c r="F752" s="24" t="s">
        <v>97</v>
      </c>
      <c r="G752" s="14" t="s">
        <v>1418</v>
      </c>
    </row>
    <row r="753" spans="1:7" ht="15" customHeight="1" x14ac:dyDescent="0.25">
      <c r="A753" s="74">
        <v>8824</v>
      </c>
      <c r="B753" s="3">
        <v>2014</v>
      </c>
      <c r="C753" s="1" t="s">
        <v>672</v>
      </c>
      <c r="D753" s="14" t="s">
        <v>663</v>
      </c>
      <c r="E753" s="14" t="s">
        <v>2071</v>
      </c>
      <c r="F753" s="24" t="s">
        <v>97</v>
      </c>
      <c r="G753" s="14" t="s">
        <v>1541</v>
      </c>
    </row>
    <row r="754" spans="1:7" ht="15" customHeight="1" x14ac:dyDescent="0.25">
      <c r="A754" s="71">
        <v>8659</v>
      </c>
      <c r="B754" s="17">
        <v>2003</v>
      </c>
      <c r="C754" s="15" t="s">
        <v>672</v>
      </c>
      <c r="D754" s="20" t="s">
        <v>663</v>
      </c>
      <c r="E754" s="20" t="s">
        <v>1577</v>
      </c>
      <c r="F754" s="20" t="s">
        <v>237</v>
      </c>
      <c r="G754" s="20" t="s">
        <v>2354</v>
      </c>
    </row>
    <row r="755" spans="1:7" ht="15" customHeight="1" x14ac:dyDescent="0.25">
      <c r="A755" s="74">
        <v>3059</v>
      </c>
      <c r="B755" s="3">
        <v>1988</v>
      </c>
      <c r="C755" s="1" t="s">
        <v>644</v>
      </c>
      <c r="D755" s="14" t="s">
        <v>663</v>
      </c>
      <c r="E755" s="14" t="s">
        <v>664</v>
      </c>
      <c r="F755" s="14" t="s">
        <v>646</v>
      </c>
      <c r="G755" s="14" t="s">
        <v>665</v>
      </c>
    </row>
    <row r="756" spans="1:7" ht="15" customHeight="1" x14ac:dyDescent="0.25">
      <c r="A756" s="74">
        <v>4682</v>
      </c>
      <c r="B756" s="3">
        <v>1994</v>
      </c>
      <c r="C756" s="1" t="s">
        <v>644</v>
      </c>
      <c r="D756" s="14" t="s">
        <v>663</v>
      </c>
      <c r="E756" s="14" t="s">
        <v>666</v>
      </c>
      <c r="F756" s="14" t="s">
        <v>156</v>
      </c>
      <c r="G756" s="14" t="s">
        <v>667</v>
      </c>
    </row>
    <row r="757" spans="1:7" ht="15" customHeight="1" x14ac:dyDescent="0.25">
      <c r="A757" s="71">
        <v>6549</v>
      </c>
      <c r="B757" s="17">
        <v>1998</v>
      </c>
      <c r="C757" s="15" t="s">
        <v>672</v>
      </c>
      <c r="D757" s="20" t="s">
        <v>663</v>
      </c>
      <c r="E757" s="20" t="s">
        <v>1678</v>
      </c>
      <c r="F757" s="26" t="s">
        <v>97</v>
      </c>
      <c r="G757" s="20" t="s">
        <v>1679</v>
      </c>
    </row>
    <row r="758" spans="1:7" ht="15" customHeight="1" x14ac:dyDescent="0.25">
      <c r="A758" s="74">
        <v>8637</v>
      </c>
      <c r="B758" s="4">
        <v>2003</v>
      </c>
      <c r="C758" s="1" t="s">
        <v>672</v>
      </c>
      <c r="D758" s="14" t="s">
        <v>663</v>
      </c>
      <c r="E758" s="33" t="s">
        <v>1680</v>
      </c>
      <c r="F758" s="14" t="s">
        <v>26</v>
      </c>
      <c r="G758" s="14" t="s">
        <v>1681</v>
      </c>
    </row>
    <row r="759" spans="1:7" ht="15" customHeight="1" x14ac:dyDescent="0.25">
      <c r="A759" s="74">
        <v>8629</v>
      </c>
      <c r="B759" s="3">
        <v>2003</v>
      </c>
      <c r="C759" s="1" t="s">
        <v>672</v>
      </c>
      <c r="D759" s="14" t="s">
        <v>663</v>
      </c>
      <c r="E759" s="14" t="s">
        <v>1684</v>
      </c>
      <c r="F759" s="22" t="s">
        <v>26</v>
      </c>
      <c r="G759" s="14" t="s">
        <v>1685</v>
      </c>
    </row>
    <row r="760" spans="1:7" ht="15" customHeight="1" x14ac:dyDescent="0.25">
      <c r="A760" s="74">
        <v>3743</v>
      </c>
      <c r="B760" s="3">
        <v>1991</v>
      </c>
      <c r="C760" s="1" t="s">
        <v>672</v>
      </c>
      <c r="D760" s="14" t="s">
        <v>663</v>
      </c>
      <c r="E760" s="14" t="s">
        <v>1750</v>
      </c>
      <c r="F760" s="14" t="s">
        <v>385</v>
      </c>
      <c r="G760" s="14" t="s">
        <v>1751</v>
      </c>
    </row>
    <row r="761" spans="1:7" ht="15" customHeight="1" x14ac:dyDescent="0.25">
      <c r="A761" s="74">
        <v>3832</v>
      </c>
      <c r="B761" s="3">
        <v>1991</v>
      </c>
      <c r="C761" s="1" t="s">
        <v>672</v>
      </c>
      <c r="D761" s="14" t="s">
        <v>663</v>
      </c>
      <c r="E761" s="14" t="s">
        <v>1780</v>
      </c>
      <c r="F761" s="14" t="s">
        <v>1781</v>
      </c>
      <c r="G761" s="14" t="s">
        <v>1782</v>
      </c>
    </row>
    <row r="762" spans="1:7" ht="15" customHeight="1" x14ac:dyDescent="0.25">
      <c r="A762" s="74">
        <v>4672</v>
      </c>
      <c r="B762" s="3">
        <v>1994</v>
      </c>
      <c r="C762" s="1" t="s">
        <v>672</v>
      </c>
      <c r="D762" s="14" t="s">
        <v>663</v>
      </c>
      <c r="E762" s="14" t="s">
        <v>1853</v>
      </c>
      <c r="F762" s="14" t="s">
        <v>156</v>
      </c>
      <c r="G762" s="14" t="s">
        <v>1854</v>
      </c>
    </row>
    <row r="763" spans="1:7" ht="15" customHeight="1" x14ac:dyDescent="0.25">
      <c r="A763" s="71">
        <v>4643</v>
      </c>
      <c r="B763" s="17">
        <v>1994</v>
      </c>
      <c r="C763" s="15" t="s">
        <v>672</v>
      </c>
      <c r="D763" s="20" t="s">
        <v>663</v>
      </c>
      <c r="E763" s="20" t="s">
        <v>1858</v>
      </c>
      <c r="F763" s="39" t="s">
        <v>156</v>
      </c>
      <c r="G763" s="20" t="s">
        <v>1532</v>
      </c>
    </row>
    <row r="764" spans="1:7" ht="15" customHeight="1" x14ac:dyDescent="0.25">
      <c r="A764" s="74">
        <v>5222</v>
      </c>
      <c r="B764" s="3">
        <v>1995</v>
      </c>
      <c r="C764" s="1" t="s">
        <v>644</v>
      </c>
      <c r="D764" s="14" t="s">
        <v>663</v>
      </c>
      <c r="E764" s="14" t="s">
        <v>670</v>
      </c>
      <c r="F764" s="14" t="s">
        <v>646</v>
      </c>
      <c r="G764" s="14" t="s">
        <v>671</v>
      </c>
    </row>
    <row r="765" spans="1:7" ht="15" customHeight="1" x14ac:dyDescent="0.25">
      <c r="A765" s="74">
        <v>4680</v>
      </c>
      <c r="B765" s="3">
        <v>1994</v>
      </c>
      <c r="C765" s="1" t="s">
        <v>672</v>
      </c>
      <c r="D765" s="14" t="s">
        <v>663</v>
      </c>
      <c r="E765" s="14" t="s">
        <v>1859</v>
      </c>
      <c r="F765" s="14" t="s">
        <v>156</v>
      </c>
      <c r="G765" s="14" t="s">
        <v>1532</v>
      </c>
    </row>
    <row r="766" spans="1:7" ht="15" customHeight="1" x14ac:dyDescent="0.25">
      <c r="A766" s="74">
        <v>8606</v>
      </c>
      <c r="B766" s="4">
        <v>2003</v>
      </c>
      <c r="C766" s="1" t="s">
        <v>672</v>
      </c>
      <c r="D766" s="14" t="s">
        <v>663</v>
      </c>
      <c r="E766" s="33" t="s">
        <v>1860</v>
      </c>
      <c r="F766" s="14" t="s">
        <v>156</v>
      </c>
      <c r="G766" s="14" t="s">
        <v>1861</v>
      </c>
    </row>
    <row r="767" spans="1:7" ht="15" customHeight="1" x14ac:dyDescent="0.25">
      <c r="A767" s="74">
        <v>10375</v>
      </c>
      <c r="B767" s="3">
        <v>2020</v>
      </c>
      <c r="C767" s="1" t="s">
        <v>1888</v>
      </c>
      <c r="D767" s="14" t="s">
        <v>1958</v>
      </c>
      <c r="E767" s="14" t="s">
        <v>1959</v>
      </c>
      <c r="F767" s="14" t="s">
        <v>436</v>
      </c>
      <c r="G767" s="14" t="s">
        <v>1944</v>
      </c>
    </row>
    <row r="768" spans="1:7" ht="15" customHeight="1" x14ac:dyDescent="0.25">
      <c r="A768" s="75">
        <v>9203</v>
      </c>
      <c r="B768" s="3">
        <v>2006</v>
      </c>
      <c r="C768" s="1" t="s">
        <v>672</v>
      </c>
      <c r="D768" s="14" t="s">
        <v>1797</v>
      </c>
      <c r="E768" s="14" t="s">
        <v>1798</v>
      </c>
      <c r="F768" s="31" t="s">
        <v>1799</v>
      </c>
      <c r="G768" s="14" t="s">
        <v>1800</v>
      </c>
    </row>
    <row r="769" spans="1:7" ht="15" customHeight="1" x14ac:dyDescent="0.25">
      <c r="A769" s="75">
        <v>10227</v>
      </c>
      <c r="B769" s="3">
        <v>2019</v>
      </c>
      <c r="C769" s="1" t="s">
        <v>672</v>
      </c>
      <c r="D769" s="14" t="s">
        <v>956</v>
      </c>
      <c r="E769" s="14" t="s">
        <v>2066</v>
      </c>
      <c r="F769" s="14" t="s">
        <v>372</v>
      </c>
      <c r="G769" s="14" t="s">
        <v>957</v>
      </c>
    </row>
    <row r="770" spans="1:7" ht="15" customHeight="1" x14ac:dyDescent="0.25">
      <c r="A770" s="75">
        <v>10231</v>
      </c>
      <c r="B770" s="3">
        <v>2019</v>
      </c>
      <c r="C770" s="1" t="s">
        <v>1888</v>
      </c>
      <c r="D770" s="14" t="s">
        <v>956</v>
      </c>
      <c r="E770" s="14" t="s">
        <v>2106</v>
      </c>
      <c r="F770" s="14" t="s">
        <v>372</v>
      </c>
      <c r="G770" s="14" t="s">
        <v>1954</v>
      </c>
    </row>
    <row r="771" spans="1:7" ht="15" customHeight="1" x14ac:dyDescent="0.25">
      <c r="A771" s="75">
        <v>10159</v>
      </c>
      <c r="B771" s="3">
        <v>2015</v>
      </c>
      <c r="C771" s="1" t="s">
        <v>672</v>
      </c>
      <c r="D771" s="14" t="s">
        <v>956</v>
      </c>
      <c r="E771" s="14" t="s">
        <v>1721</v>
      </c>
      <c r="F771" s="31" t="s">
        <v>156</v>
      </c>
      <c r="G771" s="14" t="s">
        <v>1722</v>
      </c>
    </row>
    <row r="772" spans="1:7" ht="15" customHeight="1" x14ac:dyDescent="0.25">
      <c r="A772" s="74">
        <v>7095</v>
      </c>
      <c r="B772" s="3">
        <v>1999</v>
      </c>
      <c r="C772" s="1" t="s">
        <v>672</v>
      </c>
      <c r="D772" s="14" t="s">
        <v>1406</v>
      </c>
      <c r="E772" s="14" t="s">
        <v>1407</v>
      </c>
      <c r="F772" s="14" t="s">
        <v>156</v>
      </c>
      <c r="G772" s="14" t="s">
        <v>2202</v>
      </c>
    </row>
    <row r="773" spans="1:7" ht="15" customHeight="1" x14ac:dyDescent="0.25">
      <c r="A773" s="74">
        <v>7187</v>
      </c>
      <c r="B773" s="3">
        <v>1999</v>
      </c>
      <c r="C773" s="1" t="s">
        <v>672</v>
      </c>
      <c r="D773" s="14" t="s">
        <v>1406</v>
      </c>
      <c r="E773" s="14" t="s">
        <v>1748</v>
      </c>
      <c r="F773" s="22" t="s">
        <v>1125</v>
      </c>
      <c r="G773" s="14" t="s">
        <v>1749</v>
      </c>
    </row>
    <row r="774" spans="1:7" ht="15" customHeight="1" x14ac:dyDescent="0.25">
      <c r="A774" s="74">
        <v>7050</v>
      </c>
      <c r="B774" s="3">
        <v>1999</v>
      </c>
      <c r="C774" s="1" t="s">
        <v>672</v>
      </c>
      <c r="D774" s="14" t="s">
        <v>1406</v>
      </c>
      <c r="E774" s="14" t="s">
        <v>1755</v>
      </c>
      <c r="F774" s="14" t="s">
        <v>33</v>
      </c>
      <c r="G774" s="14" t="s">
        <v>1756</v>
      </c>
    </row>
    <row r="775" spans="1:7" ht="15" customHeight="1" x14ac:dyDescent="0.25">
      <c r="A775" s="74">
        <v>7203</v>
      </c>
      <c r="B775" s="3">
        <v>2000</v>
      </c>
      <c r="C775" s="1" t="s">
        <v>672</v>
      </c>
      <c r="D775" s="14" t="s">
        <v>1406</v>
      </c>
      <c r="E775" s="14" t="s">
        <v>1774</v>
      </c>
      <c r="F775" s="22" t="s">
        <v>17</v>
      </c>
      <c r="G775" s="14" t="s">
        <v>1226</v>
      </c>
    </row>
    <row r="776" spans="1:7" ht="15" customHeight="1" x14ac:dyDescent="0.25">
      <c r="A776" s="71">
        <v>10411</v>
      </c>
      <c r="B776" s="17">
        <v>2021</v>
      </c>
      <c r="C776" s="1" t="s">
        <v>672</v>
      </c>
      <c r="D776" s="20" t="s">
        <v>737</v>
      </c>
      <c r="E776" s="20" t="s">
        <v>2060</v>
      </c>
      <c r="F776" s="20" t="s">
        <v>738</v>
      </c>
      <c r="G776" s="64" t="s">
        <v>739</v>
      </c>
    </row>
    <row r="777" spans="1:7" ht="15" customHeight="1" x14ac:dyDescent="0.25">
      <c r="A777" s="71">
        <v>10409</v>
      </c>
      <c r="B777" s="17">
        <v>2021</v>
      </c>
      <c r="C777" s="1" t="s">
        <v>672</v>
      </c>
      <c r="D777" s="20" t="s">
        <v>737</v>
      </c>
      <c r="E777" s="20" t="s">
        <v>2061</v>
      </c>
      <c r="F777" s="20" t="s">
        <v>738</v>
      </c>
      <c r="G777" s="64" t="s">
        <v>740</v>
      </c>
    </row>
    <row r="778" spans="1:7" ht="15" customHeight="1" x14ac:dyDescent="0.25">
      <c r="A778" s="75">
        <v>10242</v>
      </c>
      <c r="B778" s="3">
        <v>2019</v>
      </c>
      <c r="C778" s="1" t="s">
        <v>672</v>
      </c>
      <c r="D778" s="14" t="s">
        <v>737</v>
      </c>
      <c r="E778" s="14" t="s">
        <v>1249</v>
      </c>
      <c r="F778" s="14" t="s">
        <v>33</v>
      </c>
      <c r="G778" s="14" t="s">
        <v>1250</v>
      </c>
    </row>
    <row r="779" spans="1:7" ht="15" customHeight="1" x14ac:dyDescent="0.25">
      <c r="A779" s="75">
        <v>10243</v>
      </c>
      <c r="B779" s="3">
        <v>2019</v>
      </c>
      <c r="C779" s="1" t="s">
        <v>672</v>
      </c>
      <c r="D779" s="14" t="s">
        <v>737</v>
      </c>
      <c r="E779" s="32" t="s">
        <v>1251</v>
      </c>
      <c r="F779" s="14" t="s">
        <v>33</v>
      </c>
      <c r="G779" s="14" t="s">
        <v>1250</v>
      </c>
    </row>
    <row r="780" spans="1:7" ht="15" customHeight="1" x14ac:dyDescent="0.25">
      <c r="A780" s="74">
        <v>10370</v>
      </c>
      <c r="B780" s="3">
        <v>2020</v>
      </c>
      <c r="C780" s="1" t="s">
        <v>1888</v>
      </c>
      <c r="D780" s="14" t="s">
        <v>737</v>
      </c>
      <c r="E780" s="14" t="s">
        <v>2094</v>
      </c>
      <c r="F780" s="14" t="s">
        <v>738</v>
      </c>
      <c r="G780" s="66" t="s">
        <v>1931</v>
      </c>
    </row>
    <row r="781" spans="1:7" ht="15" customHeight="1" x14ac:dyDescent="0.25">
      <c r="A781" s="74">
        <v>10195</v>
      </c>
      <c r="B781" s="3">
        <v>2016</v>
      </c>
      <c r="C781" s="1" t="s">
        <v>672</v>
      </c>
      <c r="D781" s="14" t="s">
        <v>737</v>
      </c>
      <c r="E781" s="14" t="s">
        <v>1639</v>
      </c>
      <c r="F781" s="14" t="s">
        <v>675</v>
      </c>
      <c r="G781" s="14" t="s">
        <v>1640</v>
      </c>
    </row>
    <row r="782" spans="1:7" ht="15" customHeight="1" x14ac:dyDescent="0.25">
      <c r="A782" s="74">
        <v>9637</v>
      </c>
      <c r="B782" s="3">
        <v>2011</v>
      </c>
      <c r="C782" s="1" t="s">
        <v>0</v>
      </c>
      <c r="D782" s="14" t="s">
        <v>13</v>
      </c>
      <c r="E782" s="22" t="s">
        <v>14</v>
      </c>
      <c r="F782" s="14" t="s">
        <v>11</v>
      </c>
      <c r="G782" s="14" t="s">
        <v>15</v>
      </c>
    </row>
    <row r="783" spans="1:7" ht="15" customHeight="1" x14ac:dyDescent="0.25">
      <c r="A783" s="74">
        <v>9646</v>
      </c>
      <c r="B783" s="3">
        <v>2011</v>
      </c>
      <c r="C783" s="1" t="s">
        <v>0</v>
      </c>
      <c r="D783" s="14" t="s">
        <v>13</v>
      </c>
      <c r="E783" s="14" t="s">
        <v>18</v>
      </c>
      <c r="F783" s="14" t="s">
        <v>11</v>
      </c>
      <c r="G783" s="14" t="s">
        <v>12</v>
      </c>
    </row>
    <row r="784" spans="1:7" ht="15" customHeight="1" x14ac:dyDescent="0.25">
      <c r="A784" s="74">
        <v>9647</v>
      </c>
      <c r="B784" s="3">
        <v>2012</v>
      </c>
      <c r="C784" s="1" t="s">
        <v>0</v>
      </c>
      <c r="D784" s="14" t="s">
        <v>13</v>
      </c>
      <c r="E784" s="14" t="s">
        <v>1985</v>
      </c>
      <c r="F784" s="14" t="s">
        <v>11</v>
      </c>
      <c r="G784" s="14" t="s">
        <v>28</v>
      </c>
    </row>
    <row r="785" spans="1:7" ht="15" customHeight="1" x14ac:dyDescent="0.25">
      <c r="A785" s="74">
        <v>9648</v>
      </c>
      <c r="B785" s="3">
        <v>2012</v>
      </c>
      <c r="C785" s="1" t="s">
        <v>0</v>
      </c>
      <c r="D785" s="14" t="s">
        <v>13</v>
      </c>
      <c r="E785" s="14" t="s">
        <v>1986</v>
      </c>
      <c r="F785" s="14" t="s">
        <v>11</v>
      </c>
      <c r="G785" s="14" t="s">
        <v>28</v>
      </c>
    </row>
    <row r="786" spans="1:7" ht="15" customHeight="1" x14ac:dyDescent="0.25">
      <c r="A786" s="74">
        <v>9649</v>
      </c>
      <c r="B786" s="3">
        <v>2012</v>
      </c>
      <c r="C786" s="1" t="s">
        <v>0</v>
      </c>
      <c r="D786" s="14" t="s">
        <v>13</v>
      </c>
      <c r="E786" s="14" t="s">
        <v>47</v>
      </c>
      <c r="F786" s="14" t="s">
        <v>48</v>
      </c>
      <c r="G786" s="14" t="s">
        <v>49</v>
      </c>
    </row>
    <row r="787" spans="1:7" ht="15" customHeight="1" x14ac:dyDescent="0.25">
      <c r="A787" s="74">
        <v>9650</v>
      </c>
      <c r="B787" s="3">
        <v>2012</v>
      </c>
      <c r="C787" s="1" t="s">
        <v>0</v>
      </c>
      <c r="D787" s="14" t="s">
        <v>13</v>
      </c>
      <c r="E787" s="14" t="s">
        <v>1990</v>
      </c>
      <c r="F787" s="14" t="s">
        <v>48</v>
      </c>
      <c r="G787" s="14" t="s">
        <v>50</v>
      </c>
    </row>
    <row r="788" spans="1:7" ht="15" customHeight="1" x14ac:dyDescent="0.25">
      <c r="A788" s="74">
        <v>10378</v>
      </c>
      <c r="B788" s="3">
        <v>2021</v>
      </c>
      <c r="C788" s="1" t="s">
        <v>672</v>
      </c>
      <c r="D788" s="14" t="s">
        <v>1597</v>
      </c>
      <c r="E788" s="14" t="s">
        <v>1598</v>
      </c>
      <c r="F788" s="14" t="s">
        <v>738</v>
      </c>
      <c r="G788" s="66" t="s">
        <v>1599</v>
      </c>
    </row>
    <row r="789" spans="1:7" ht="15" customHeight="1" x14ac:dyDescent="0.25">
      <c r="A789" s="75">
        <v>10215</v>
      </c>
      <c r="B789" s="3">
        <v>2018</v>
      </c>
      <c r="C789" s="1" t="s">
        <v>1888</v>
      </c>
      <c r="D789" s="14" t="s">
        <v>1925</v>
      </c>
      <c r="E789" s="14" t="s">
        <v>1926</v>
      </c>
      <c r="F789" s="14" t="s">
        <v>33</v>
      </c>
      <c r="G789" s="14" t="s">
        <v>1927</v>
      </c>
    </row>
    <row r="790" spans="1:7" ht="15" customHeight="1" x14ac:dyDescent="0.25">
      <c r="A790" s="74">
        <v>3480</v>
      </c>
      <c r="B790" s="3">
        <v>1990</v>
      </c>
      <c r="C790" s="1" t="s">
        <v>672</v>
      </c>
      <c r="D790" s="14" t="s">
        <v>686</v>
      </c>
      <c r="E790" s="14" t="s">
        <v>687</v>
      </c>
      <c r="F790" s="14" t="s">
        <v>646</v>
      </c>
      <c r="G790" s="14" t="s">
        <v>688</v>
      </c>
    </row>
    <row r="791" spans="1:7" ht="15" customHeight="1" x14ac:dyDescent="0.25">
      <c r="A791" s="74">
        <v>5881</v>
      </c>
      <c r="B791" s="3">
        <v>1997</v>
      </c>
      <c r="C791" s="1" t="s">
        <v>672</v>
      </c>
      <c r="D791" s="14" t="s">
        <v>686</v>
      </c>
      <c r="E791" s="14" t="s">
        <v>800</v>
      </c>
      <c r="F791" s="24" t="s">
        <v>97</v>
      </c>
      <c r="G791" s="14" t="s">
        <v>801</v>
      </c>
    </row>
    <row r="792" spans="1:7" ht="15" customHeight="1" x14ac:dyDescent="0.25">
      <c r="A792" s="74">
        <v>4383</v>
      </c>
      <c r="B792" s="3">
        <v>1993</v>
      </c>
      <c r="C792" s="1" t="s">
        <v>672</v>
      </c>
      <c r="D792" s="14" t="s">
        <v>686</v>
      </c>
      <c r="E792" s="14" t="s">
        <v>1120</v>
      </c>
      <c r="F792" s="14" t="s">
        <v>17</v>
      </c>
      <c r="G792" s="14" t="s">
        <v>2352</v>
      </c>
    </row>
    <row r="793" spans="1:7" ht="15" customHeight="1" x14ac:dyDescent="0.25">
      <c r="A793" s="71">
        <v>5187</v>
      </c>
      <c r="B793" s="17">
        <v>1995</v>
      </c>
      <c r="C793" s="15" t="s">
        <v>672</v>
      </c>
      <c r="D793" s="20" t="s">
        <v>686</v>
      </c>
      <c r="E793" s="20" t="s">
        <v>1265</v>
      </c>
      <c r="F793" s="20" t="s">
        <v>33</v>
      </c>
      <c r="G793" s="20" t="s">
        <v>1266</v>
      </c>
    </row>
    <row r="794" spans="1:7" ht="15" customHeight="1" x14ac:dyDescent="0.25">
      <c r="A794" s="71">
        <v>4475</v>
      </c>
      <c r="B794" s="17">
        <v>1993</v>
      </c>
      <c r="C794" s="15" t="s">
        <v>672</v>
      </c>
      <c r="D794" s="20" t="s">
        <v>686</v>
      </c>
      <c r="E794" s="20" t="s">
        <v>1533</v>
      </c>
      <c r="F794" s="20" t="s">
        <v>156</v>
      </c>
      <c r="G794" s="20" t="s">
        <v>2408</v>
      </c>
    </row>
    <row r="795" spans="1:7" ht="15" customHeight="1" x14ac:dyDescent="0.25">
      <c r="A795" s="71">
        <v>2296</v>
      </c>
      <c r="B795" s="17">
        <v>1985</v>
      </c>
      <c r="C795" s="15" t="s">
        <v>672</v>
      </c>
      <c r="D795" s="20" t="s">
        <v>686</v>
      </c>
      <c r="E795" s="20" t="s">
        <v>1553</v>
      </c>
      <c r="F795" s="20" t="s">
        <v>26</v>
      </c>
      <c r="G795" s="20" t="s">
        <v>1554</v>
      </c>
    </row>
    <row r="796" spans="1:7" ht="15" customHeight="1" x14ac:dyDescent="0.25">
      <c r="A796" s="71">
        <v>1757</v>
      </c>
      <c r="B796" s="17">
        <v>1983</v>
      </c>
      <c r="C796" s="15" t="s">
        <v>672</v>
      </c>
      <c r="D796" s="20" t="s">
        <v>686</v>
      </c>
      <c r="E796" s="20" t="s">
        <v>1565</v>
      </c>
      <c r="F796" s="20" t="s">
        <v>156</v>
      </c>
      <c r="G796" s="20" t="s">
        <v>1566</v>
      </c>
    </row>
    <row r="797" spans="1:7" ht="15" customHeight="1" x14ac:dyDescent="0.25">
      <c r="A797" s="74">
        <v>5875</v>
      </c>
      <c r="B797" s="3">
        <v>1997</v>
      </c>
      <c r="C797" s="1" t="s">
        <v>672</v>
      </c>
      <c r="D797" s="14" t="s">
        <v>686</v>
      </c>
      <c r="E797" s="14" t="s">
        <v>1789</v>
      </c>
      <c r="F797" s="14" t="s">
        <v>312</v>
      </c>
      <c r="G797" s="14" t="s">
        <v>1790</v>
      </c>
    </row>
    <row r="798" spans="1:7" ht="15" customHeight="1" x14ac:dyDescent="0.25">
      <c r="A798" s="71">
        <v>4153</v>
      </c>
      <c r="B798" s="17">
        <v>1992</v>
      </c>
      <c r="C798" s="15" t="s">
        <v>672</v>
      </c>
      <c r="D798" s="20" t="s">
        <v>651</v>
      </c>
      <c r="E798" s="20" t="s">
        <v>989</v>
      </c>
      <c r="F798" s="20" t="s">
        <v>156</v>
      </c>
      <c r="G798" s="20" t="s">
        <v>990</v>
      </c>
    </row>
    <row r="799" spans="1:7" ht="15" customHeight="1" x14ac:dyDescent="0.25">
      <c r="A799" s="74">
        <v>4625</v>
      </c>
      <c r="B799" s="3">
        <v>1994</v>
      </c>
      <c r="C799" s="1" t="s">
        <v>644</v>
      </c>
      <c r="D799" s="14" t="s">
        <v>651</v>
      </c>
      <c r="E799" s="14" t="s">
        <v>652</v>
      </c>
      <c r="F799" s="14" t="s">
        <v>156</v>
      </c>
      <c r="G799" s="14" t="s">
        <v>653</v>
      </c>
    </row>
    <row r="800" spans="1:7" ht="15" customHeight="1" x14ac:dyDescent="0.25">
      <c r="A800" s="75">
        <v>9159</v>
      </c>
      <c r="B800" s="3">
        <v>2005</v>
      </c>
      <c r="C800" s="1" t="s">
        <v>672</v>
      </c>
      <c r="D800" s="14" t="s">
        <v>651</v>
      </c>
      <c r="E800" s="14" t="s">
        <v>1466</v>
      </c>
      <c r="F800" s="14" t="s">
        <v>156</v>
      </c>
      <c r="G800" s="14" t="s">
        <v>2402</v>
      </c>
    </row>
    <row r="801" spans="1:7" ht="15" customHeight="1" x14ac:dyDescent="0.25">
      <c r="A801" s="74">
        <v>8712</v>
      </c>
      <c r="B801" s="3">
        <v>2003</v>
      </c>
      <c r="C801" s="1" t="s">
        <v>672</v>
      </c>
      <c r="D801" s="14" t="s">
        <v>651</v>
      </c>
      <c r="E801" s="14" t="s">
        <v>1578</v>
      </c>
      <c r="F801" s="22" t="s">
        <v>2293</v>
      </c>
      <c r="G801" s="14" t="s">
        <v>2416</v>
      </c>
    </row>
    <row r="802" spans="1:7" ht="15" customHeight="1" x14ac:dyDescent="0.25">
      <c r="A802" s="74">
        <v>4723</v>
      </c>
      <c r="B802" s="3">
        <v>1994</v>
      </c>
      <c r="C802" s="1" t="s">
        <v>644</v>
      </c>
      <c r="D802" s="14" t="s">
        <v>651</v>
      </c>
      <c r="E802" s="14" t="s">
        <v>657</v>
      </c>
      <c r="F802" s="14" t="s">
        <v>2294</v>
      </c>
      <c r="G802" s="14" t="s">
        <v>658</v>
      </c>
    </row>
    <row r="803" spans="1:7" ht="15" customHeight="1" x14ac:dyDescent="0.25">
      <c r="A803" s="71">
        <v>6040</v>
      </c>
      <c r="B803" s="17">
        <v>1997</v>
      </c>
      <c r="C803" s="62" t="s">
        <v>644</v>
      </c>
      <c r="D803" s="20" t="s">
        <v>651</v>
      </c>
      <c r="E803" s="20" t="s">
        <v>661</v>
      </c>
      <c r="F803" s="26" t="s">
        <v>2295</v>
      </c>
      <c r="G803" s="26" t="s">
        <v>662</v>
      </c>
    </row>
    <row r="804" spans="1:7" ht="15" customHeight="1" x14ac:dyDescent="0.25">
      <c r="A804" s="71">
        <v>2685</v>
      </c>
      <c r="B804" s="17">
        <v>1987</v>
      </c>
      <c r="C804" s="15" t="s">
        <v>672</v>
      </c>
      <c r="D804" s="20" t="s">
        <v>651</v>
      </c>
      <c r="E804" s="20" t="s">
        <v>1718</v>
      </c>
      <c r="F804" s="20" t="s">
        <v>1719</v>
      </c>
      <c r="G804" s="20" t="s">
        <v>1720</v>
      </c>
    </row>
    <row r="805" spans="1:7" ht="15" customHeight="1" x14ac:dyDescent="0.25">
      <c r="A805" s="74">
        <v>7678</v>
      </c>
      <c r="B805" s="3">
        <v>2001</v>
      </c>
      <c r="C805" s="1" t="s">
        <v>672</v>
      </c>
      <c r="D805" s="14" t="s">
        <v>651</v>
      </c>
      <c r="E805" s="14" t="s">
        <v>1732</v>
      </c>
      <c r="F805" s="14" t="s">
        <v>156</v>
      </c>
      <c r="G805" s="14" t="s">
        <v>1733</v>
      </c>
    </row>
    <row r="806" spans="1:7" ht="15" customHeight="1" x14ac:dyDescent="0.25">
      <c r="A806" s="74">
        <v>9552</v>
      </c>
      <c r="B806" s="3">
        <v>2010</v>
      </c>
      <c r="C806" s="1" t="s">
        <v>672</v>
      </c>
      <c r="D806" s="14" t="s">
        <v>651</v>
      </c>
      <c r="E806" s="14" t="s">
        <v>1791</v>
      </c>
      <c r="F806" s="14" t="s">
        <v>436</v>
      </c>
      <c r="G806" s="14" t="s">
        <v>1792</v>
      </c>
    </row>
    <row r="807" spans="1:7" ht="15" customHeight="1" x14ac:dyDescent="0.25">
      <c r="A807" s="76">
        <v>9210</v>
      </c>
      <c r="B807" s="17">
        <v>2006</v>
      </c>
      <c r="C807" s="15" t="s">
        <v>95</v>
      </c>
      <c r="D807" s="20" t="s">
        <v>108</v>
      </c>
      <c r="E807" s="20" t="s">
        <v>109</v>
      </c>
      <c r="F807" s="40" t="s">
        <v>33</v>
      </c>
      <c r="G807" s="20" t="s">
        <v>110</v>
      </c>
    </row>
    <row r="808" spans="1:7" ht="15" customHeight="1" x14ac:dyDescent="0.25">
      <c r="A808" s="74">
        <v>9597</v>
      </c>
      <c r="B808" s="3">
        <v>2011</v>
      </c>
      <c r="C808" s="1" t="s">
        <v>225</v>
      </c>
      <c r="D808" s="14" t="s">
        <v>550</v>
      </c>
      <c r="E808" s="14" t="s">
        <v>551</v>
      </c>
      <c r="F808" s="14" t="s">
        <v>385</v>
      </c>
      <c r="G808" s="14" t="s">
        <v>552</v>
      </c>
    </row>
    <row r="809" spans="1:7" ht="15" customHeight="1" x14ac:dyDescent="0.25">
      <c r="A809" s="76">
        <v>9327</v>
      </c>
      <c r="B809" s="17">
        <v>2007</v>
      </c>
      <c r="C809" s="15" t="s">
        <v>672</v>
      </c>
      <c r="D809" s="20" t="s">
        <v>705</v>
      </c>
      <c r="E809" s="20" t="s">
        <v>706</v>
      </c>
      <c r="F809" s="20" t="s">
        <v>33</v>
      </c>
      <c r="G809" s="20" t="s">
        <v>707</v>
      </c>
    </row>
    <row r="810" spans="1:7" ht="15" customHeight="1" x14ac:dyDescent="0.25">
      <c r="A810" s="76">
        <v>9326</v>
      </c>
      <c r="B810" s="17">
        <v>2007</v>
      </c>
      <c r="C810" s="15" t="s">
        <v>672</v>
      </c>
      <c r="D810" s="57" t="s">
        <v>705</v>
      </c>
      <c r="E810" s="57" t="s">
        <v>2254</v>
      </c>
      <c r="F810" s="57" t="s">
        <v>33</v>
      </c>
      <c r="G810" s="57" t="s">
        <v>2255</v>
      </c>
    </row>
    <row r="811" spans="1:7" ht="15" customHeight="1" x14ac:dyDescent="0.25">
      <c r="A811" s="75">
        <v>9325</v>
      </c>
      <c r="B811" s="3">
        <v>2007</v>
      </c>
      <c r="C811" s="1" t="s">
        <v>672</v>
      </c>
      <c r="D811" s="14" t="s">
        <v>705</v>
      </c>
      <c r="E811" s="14" t="s">
        <v>710</v>
      </c>
      <c r="F811" s="14" t="s">
        <v>33</v>
      </c>
      <c r="G811" s="14" t="s">
        <v>711</v>
      </c>
    </row>
    <row r="812" spans="1:7" ht="15" customHeight="1" x14ac:dyDescent="0.25">
      <c r="A812" s="75">
        <v>9274</v>
      </c>
      <c r="B812" s="3">
        <v>2007</v>
      </c>
      <c r="C812" s="1" t="s">
        <v>672</v>
      </c>
      <c r="D812" s="14" t="s">
        <v>723</v>
      </c>
      <c r="E812" s="14" t="s">
        <v>724</v>
      </c>
      <c r="F812" s="31" t="s">
        <v>725</v>
      </c>
      <c r="G812" s="14" t="s">
        <v>726</v>
      </c>
    </row>
    <row r="813" spans="1:7" ht="15" customHeight="1" x14ac:dyDescent="0.25">
      <c r="A813" s="74">
        <v>6784</v>
      </c>
      <c r="B813" s="8">
        <v>1999</v>
      </c>
      <c r="C813" s="1" t="s">
        <v>672</v>
      </c>
      <c r="D813" s="24" t="s">
        <v>702</v>
      </c>
      <c r="E813" s="24" t="s">
        <v>703</v>
      </c>
      <c r="F813" s="24" t="s">
        <v>33</v>
      </c>
      <c r="G813" s="14" t="s">
        <v>704</v>
      </c>
    </row>
    <row r="814" spans="1:7" ht="15" customHeight="1" x14ac:dyDescent="0.25">
      <c r="A814" s="74">
        <v>6748</v>
      </c>
      <c r="B814" s="8">
        <v>1999</v>
      </c>
      <c r="C814" s="1" t="s">
        <v>672</v>
      </c>
      <c r="D814" s="24" t="s">
        <v>702</v>
      </c>
      <c r="E814" s="24" t="s">
        <v>708</v>
      </c>
      <c r="F814" s="24" t="s">
        <v>97</v>
      </c>
      <c r="G814" s="14" t="s">
        <v>709</v>
      </c>
    </row>
    <row r="815" spans="1:7" ht="15" customHeight="1" x14ac:dyDescent="0.25">
      <c r="A815" s="74">
        <v>6747</v>
      </c>
      <c r="B815" s="3">
        <v>1999</v>
      </c>
      <c r="C815" s="1" t="s">
        <v>672</v>
      </c>
      <c r="D815" s="24" t="s">
        <v>702</v>
      </c>
      <c r="E815" s="14" t="s">
        <v>712</v>
      </c>
      <c r="F815" s="14" t="s">
        <v>713</v>
      </c>
      <c r="G815" s="14" t="s">
        <v>2307</v>
      </c>
    </row>
    <row r="816" spans="1:7" ht="15" customHeight="1" x14ac:dyDescent="0.25">
      <c r="A816" s="71">
        <v>6824</v>
      </c>
      <c r="B816" s="17">
        <v>1999</v>
      </c>
      <c r="C816" s="15" t="s">
        <v>672</v>
      </c>
      <c r="D816" s="59" t="s">
        <v>702</v>
      </c>
      <c r="E816" s="57" t="s">
        <v>2256</v>
      </c>
      <c r="F816" s="57" t="s">
        <v>33</v>
      </c>
      <c r="G816" s="57" t="s">
        <v>2257</v>
      </c>
    </row>
    <row r="817" spans="1:7" ht="15" customHeight="1" x14ac:dyDescent="0.25">
      <c r="A817" s="74">
        <v>8362</v>
      </c>
      <c r="B817" s="4">
        <v>2002</v>
      </c>
      <c r="C817" s="1" t="s">
        <v>672</v>
      </c>
      <c r="D817" s="24" t="s">
        <v>702</v>
      </c>
      <c r="E817" s="14" t="s">
        <v>717</v>
      </c>
      <c r="F817" s="14" t="s">
        <v>718</v>
      </c>
      <c r="G817" s="14" t="s">
        <v>2308</v>
      </c>
    </row>
    <row r="818" spans="1:7" ht="15" customHeight="1" x14ac:dyDescent="0.25">
      <c r="A818" s="74">
        <v>7032</v>
      </c>
      <c r="B818" s="3">
        <v>1999</v>
      </c>
      <c r="C818" s="1" t="s">
        <v>672</v>
      </c>
      <c r="D818" s="24" t="s">
        <v>702</v>
      </c>
      <c r="E818" s="14" t="s">
        <v>720</v>
      </c>
      <c r="F818" s="14" t="s">
        <v>33</v>
      </c>
      <c r="G818" s="14" t="s">
        <v>2309</v>
      </c>
    </row>
    <row r="819" spans="1:7" ht="15" customHeight="1" x14ac:dyDescent="0.25">
      <c r="A819" s="75">
        <v>9070</v>
      </c>
      <c r="B819" s="3">
        <v>2005</v>
      </c>
      <c r="C819" s="1" t="s">
        <v>672</v>
      </c>
      <c r="D819" s="14" t="s">
        <v>702</v>
      </c>
      <c r="E819" s="14" t="s">
        <v>721</v>
      </c>
      <c r="F819" s="22" t="s">
        <v>33</v>
      </c>
      <c r="G819" s="14" t="s">
        <v>722</v>
      </c>
    </row>
    <row r="820" spans="1:7" ht="15" customHeight="1" x14ac:dyDescent="0.25">
      <c r="A820" s="74">
        <v>7031</v>
      </c>
      <c r="B820" s="3">
        <v>1999</v>
      </c>
      <c r="C820" s="1" t="s">
        <v>672</v>
      </c>
      <c r="D820" s="24" t="s">
        <v>702</v>
      </c>
      <c r="E820" s="14" t="s">
        <v>727</v>
      </c>
      <c r="F820" s="14" t="s">
        <v>33</v>
      </c>
      <c r="G820" s="14" t="s">
        <v>2310</v>
      </c>
    </row>
    <row r="821" spans="1:7" ht="15" customHeight="1" x14ac:dyDescent="0.25">
      <c r="A821" s="71">
        <v>7048</v>
      </c>
      <c r="B821" s="17">
        <v>1999</v>
      </c>
      <c r="C821" s="15" t="s">
        <v>672</v>
      </c>
      <c r="D821" s="26" t="s">
        <v>702</v>
      </c>
      <c r="E821" s="20" t="s">
        <v>1772</v>
      </c>
      <c r="F821" s="20" t="s">
        <v>449</v>
      </c>
      <c r="G821" s="20" t="s">
        <v>1773</v>
      </c>
    </row>
    <row r="822" spans="1:7" ht="15" customHeight="1" x14ac:dyDescent="0.25">
      <c r="A822" s="74">
        <v>10183</v>
      </c>
      <c r="B822" s="3">
        <v>2016</v>
      </c>
      <c r="C822" s="1" t="s">
        <v>225</v>
      </c>
      <c r="D822" s="14" t="s">
        <v>476</v>
      </c>
      <c r="E822" s="14" t="s">
        <v>477</v>
      </c>
      <c r="F822" s="14" t="s">
        <v>156</v>
      </c>
      <c r="G822" s="14" t="s">
        <v>478</v>
      </c>
    </row>
    <row r="823" spans="1:7" ht="15" customHeight="1" x14ac:dyDescent="0.25">
      <c r="A823" s="69">
        <v>10441</v>
      </c>
      <c r="B823" s="44">
        <v>2021</v>
      </c>
      <c r="C823" s="56" t="s">
        <v>672</v>
      </c>
      <c r="D823" s="49" t="s">
        <v>58</v>
      </c>
      <c r="E823" s="49" t="s">
        <v>2220</v>
      </c>
      <c r="F823" s="49" t="s">
        <v>690</v>
      </c>
      <c r="G823" s="49" t="s">
        <v>2305</v>
      </c>
    </row>
    <row r="824" spans="1:7" ht="15" customHeight="1" x14ac:dyDescent="0.25">
      <c r="A824" s="74">
        <v>9764</v>
      </c>
      <c r="B824" s="3">
        <v>2013</v>
      </c>
      <c r="C824" s="1" t="s">
        <v>672</v>
      </c>
      <c r="D824" s="14" t="s">
        <v>58</v>
      </c>
      <c r="E824" s="14" t="s">
        <v>828</v>
      </c>
      <c r="F824" s="31" t="s">
        <v>829</v>
      </c>
      <c r="G824" s="14" t="s">
        <v>830</v>
      </c>
    </row>
    <row r="825" spans="1:7" ht="15" customHeight="1" x14ac:dyDescent="0.25">
      <c r="A825" s="74">
        <v>9765</v>
      </c>
      <c r="B825" s="3">
        <v>2013</v>
      </c>
      <c r="C825" s="1" t="s">
        <v>672</v>
      </c>
      <c r="D825" s="14" t="s">
        <v>58</v>
      </c>
      <c r="E825" s="14" t="s">
        <v>835</v>
      </c>
      <c r="F825" s="31" t="s">
        <v>829</v>
      </c>
      <c r="G825" s="14" t="s">
        <v>836</v>
      </c>
    </row>
    <row r="826" spans="1:7" ht="15" customHeight="1" x14ac:dyDescent="0.25">
      <c r="A826" s="73">
        <v>10418</v>
      </c>
      <c r="B826" s="4">
        <v>2021</v>
      </c>
      <c r="C826" s="1" t="s">
        <v>672</v>
      </c>
      <c r="D826" s="47" t="s">
        <v>58</v>
      </c>
      <c r="E826" s="47" t="s">
        <v>837</v>
      </c>
      <c r="F826" s="47" t="s">
        <v>26</v>
      </c>
      <c r="G826" s="47" t="str">
        <f>UPPER("Vírus da Rinotraqueíte Infecciosa BOVINOS (IBR), Diarreia BOVINOS Tipo 1 e 2, Virus da Parainfluenza3, Vírus Respiratório Sincicial Bovino")</f>
        <v>VÍRUS DA RINOTRAQUEÍTE INFECCIOSA BOVINOS (IBR), DIARREIA BOVINOS TIPO 1 E 2, VIRUS DA PARAINFLUENZA3, VÍRUS RESPIRATÓRIO SINCICIAL BOVINO</v>
      </c>
    </row>
    <row r="827" spans="1:7" ht="15" customHeight="1" x14ac:dyDescent="0.25">
      <c r="A827" s="74">
        <v>10202</v>
      </c>
      <c r="B827" s="3">
        <v>2016</v>
      </c>
      <c r="C827" s="1" t="s">
        <v>672</v>
      </c>
      <c r="D827" s="14" t="s">
        <v>58</v>
      </c>
      <c r="E827" s="22" t="s">
        <v>1201</v>
      </c>
      <c r="F827" s="22" t="s">
        <v>675</v>
      </c>
      <c r="G827" s="22" t="s">
        <v>1202</v>
      </c>
    </row>
    <row r="828" spans="1:7" ht="15" customHeight="1" x14ac:dyDescent="0.25">
      <c r="A828" s="75">
        <v>10214</v>
      </c>
      <c r="B828" s="3">
        <v>2018</v>
      </c>
      <c r="C828" s="1" t="s">
        <v>1888</v>
      </c>
      <c r="D828" s="14" t="s">
        <v>58</v>
      </c>
      <c r="E828" s="14" t="s">
        <v>1920</v>
      </c>
      <c r="F828" s="14" t="s">
        <v>33</v>
      </c>
      <c r="G828" s="14" t="s">
        <v>1921</v>
      </c>
    </row>
    <row r="829" spans="1:7" ht="15" customHeight="1" x14ac:dyDescent="0.25">
      <c r="A829" s="75">
        <v>9349</v>
      </c>
      <c r="B829" s="3">
        <v>2007</v>
      </c>
      <c r="C829" s="1" t="s">
        <v>672</v>
      </c>
      <c r="D829" s="14" t="s">
        <v>58</v>
      </c>
      <c r="E829" s="14" t="s">
        <v>1207</v>
      </c>
      <c r="F829" s="14" t="s">
        <v>156</v>
      </c>
      <c r="G829" s="14" t="s">
        <v>1208</v>
      </c>
    </row>
    <row r="830" spans="1:7" ht="15" customHeight="1" x14ac:dyDescent="0.25">
      <c r="A830" s="75">
        <v>9363</v>
      </c>
      <c r="B830" s="3">
        <v>2007</v>
      </c>
      <c r="C830" s="1" t="s">
        <v>672</v>
      </c>
      <c r="D830" s="14" t="s">
        <v>58</v>
      </c>
      <c r="E830" s="14" t="s">
        <v>1289</v>
      </c>
      <c r="F830" s="14" t="s">
        <v>33</v>
      </c>
      <c r="G830" s="14" t="s">
        <v>1290</v>
      </c>
    </row>
    <row r="831" spans="1:7" ht="15" customHeight="1" x14ac:dyDescent="0.25">
      <c r="A831" s="74">
        <v>5258</v>
      </c>
      <c r="B831" s="3">
        <v>1995</v>
      </c>
      <c r="C831" s="1" t="s">
        <v>0</v>
      </c>
      <c r="D831" s="14" t="s">
        <v>58</v>
      </c>
      <c r="E831" s="14" t="s">
        <v>59</v>
      </c>
      <c r="F831" s="14" t="s">
        <v>11</v>
      </c>
      <c r="G831" s="14" t="s">
        <v>60</v>
      </c>
    </row>
    <row r="832" spans="1:7" ht="15" customHeight="1" x14ac:dyDescent="0.25">
      <c r="A832" s="79">
        <v>5184</v>
      </c>
      <c r="B832" s="10">
        <v>1995</v>
      </c>
      <c r="C832" s="1" t="s">
        <v>209</v>
      </c>
      <c r="D832" s="14" t="s">
        <v>58</v>
      </c>
      <c r="E832" s="28" t="s">
        <v>217</v>
      </c>
      <c r="F832" s="14" t="s">
        <v>33</v>
      </c>
      <c r="G832" s="14" t="s">
        <v>218</v>
      </c>
    </row>
    <row r="833" spans="1:7" ht="15" customHeight="1" x14ac:dyDescent="0.25">
      <c r="A833" s="99">
        <v>5758</v>
      </c>
      <c r="B833" s="13">
        <v>1996</v>
      </c>
      <c r="C833" s="1" t="s">
        <v>209</v>
      </c>
      <c r="D833" s="25" t="s">
        <v>58</v>
      </c>
      <c r="E833" s="25" t="s">
        <v>219</v>
      </c>
      <c r="F833" s="14" t="s">
        <v>33</v>
      </c>
      <c r="G833" s="25" t="s">
        <v>220</v>
      </c>
    </row>
    <row r="834" spans="1:7" ht="15" customHeight="1" x14ac:dyDescent="0.25">
      <c r="A834" s="83">
        <v>9290</v>
      </c>
      <c r="B834" s="13">
        <v>2007</v>
      </c>
      <c r="C834" s="104" t="s">
        <v>672</v>
      </c>
      <c r="D834" s="25" t="s">
        <v>58</v>
      </c>
      <c r="E834" s="25" t="s">
        <v>1344</v>
      </c>
      <c r="F834" s="25" t="s">
        <v>33</v>
      </c>
      <c r="G834" s="25" t="s">
        <v>1345</v>
      </c>
    </row>
    <row r="835" spans="1:7" ht="15" customHeight="1" x14ac:dyDescent="0.25">
      <c r="A835" s="74">
        <v>5323</v>
      </c>
      <c r="B835" s="3">
        <v>1995</v>
      </c>
      <c r="C835" s="1" t="s">
        <v>672</v>
      </c>
      <c r="D835" s="14" t="s">
        <v>58</v>
      </c>
      <c r="E835" s="14" t="s">
        <v>1368</v>
      </c>
      <c r="F835" s="14" t="s">
        <v>33</v>
      </c>
      <c r="G835" s="14" t="s">
        <v>2388</v>
      </c>
    </row>
    <row r="836" spans="1:7" ht="15" customHeight="1" x14ac:dyDescent="0.25">
      <c r="A836" s="74">
        <v>5749</v>
      </c>
      <c r="B836" s="3">
        <v>1996</v>
      </c>
      <c r="C836" s="1" t="s">
        <v>672</v>
      </c>
      <c r="D836" s="14" t="s">
        <v>58</v>
      </c>
      <c r="E836" s="14" t="s">
        <v>1381</v>
      </c>
      <c r="F836" s="14" t="s">
        <v>430</v>
      </c>
      <c r="G836" s="14" t="s">
        <v>2391</v>
      </c>
    </row>
    <row r="837" spans="1:7" ht="15" customHeight="1" x14ac:dyDescent="0.25">
      <c r="A837" s="74">
        <v>5757</v>
      </c>
      <c r="B837" s="3">
        <v>1996</v>
      </c>
      <c r="C837" s="2" t="s">
        <v>672</v>
      </c>
      <c r="D837" s="14" t="s">
        <v>58</v>
      </c>
      <c r="E837" s="14" t="s">
        <v>1386</v>
      </c>
      <c r="F837" s="14" t="s">
        <v>156</v>
      </c>
      <c r="G837" s="14" t="s">
        <v>2394</v>
      </c>
    </row>
    <row r="838" spans="1:7" ht="15" customHeight="1" x14ac:dyDescent="0.25">
      <c r="A838" s="74">
        <v>5799</v>
      </c>
      <c r="B838" s="3">
        <v>1997</v>
      </c>
      <c r="C838" s="2" t="s">
        <v>672</v>
      </c>
      <c r="D838" s="14" t="s">
        <v>58</v>
      </c>
      <c r="E838" s="14" t="s">
        <v>1386</v>
      </c>
      <c r="F838" s="14" t="s">
        <v>156</v>
      </c>
      <c r="G838" s="14" t="s">
        <v>1388</v>
      </c>
    </row>
    <row r="839" spans="1:7" ht="15" customHeight="1" x14ac:dyDescent="0.25">
      <c r="A839" s="74">
        <v>4719</v>
      </c>
      <c r="B839" s="3">
        <v>1994</v>
      </c>
      <c r="C839" s="1" t="s">
        <v>672</v>
      </c>
      <c r="D839" s="14" t="s">
        <v>58</v>
      </c>
      <c r="E839" s="14" t="s">
        <v>1408</v>
      </c>
      <c r="F839" s="38" t="s">
        <v>381</v>
      </c>
      <c r="G839" s="38" t="s">
        <v>1409</v>
      </c>
    </row>
    <row r="840" spans="1:7" ht="15" customHeight="1" x14ac:dyDescent="0.25">
      <c r="A840" s="75">
        <v>8070</v>
      </c>
      <c r="B840" s="3">
        <v>2002</v>
      </c>
      <c r="C840" s="2" t="s">
        <v>672</v>
      </c>
      <c r="D840" s="14" t="s">
        <v>58</v>
      </c>
      <c r="E840" s="14" t="s">
        <v>1467</v>
      </c>
      <c r="F840" s="110" t="s">
        <v>97</v>
      </c>
      <c r="G840" s="38" t="s">
        <v>1468</v>
      </c>
    </row>
    <row r="841" spans="1:7" ht="15" customHeight="1" x14ac:dyDescent="0.25">
      <c r="A841" s="75">
        <v>9261</v>
      </c>
      <c r="B841" s="3">
        <v>2007</v>
      </c>
      <c r="C841" s="1" t="s">
        <v>672</v>
      </c>
      <c r="D841" s="14" t="s">
        <v>58</v>
      </c>
      <c r="E841" s="14" t="s">
        <v>1473</v>
      </c>
      <c r="F841" s="110" t="s">
        <v>97</v>
      </c>
      <c r="G841" s="38" t="s">
        <v>1474</v>
      </c>
    </row>
    <row r="842" spans="1:7" ht="15" customHeight="1" x14ac:dyDescent="0.25">
      <c r="A842" s="69">
        <v>10444</v>
      </c>
      <c r="B842" s="44">
        <v>2021</v>
      </c>
      <c r="C842" s="56" t="s">
        <v>672</v>
      </c>
      <c r="D842" s="49" t="s">
        <v>58</v>
      </c>
      <c r="E842" s="49" t="s">
        <v>2228</v>
      </c>
      <c r="F842" s="109" t="s">
        <v>2227</v>
      </c>
      <c r="G842" s="112" t="s">
        <v>2226</v>
      </c>
    </row>
    <row r="843" spans="1:7" ht="15" customHeight="1" x14ac:dyDescent="0.25">
      <c r="A843" s="74">
        <v>10190</v>
      </c>
      <c r="B843" s="3">
        <v>2016</v>
      </c>
      <c r="C843" s="1" t="s">
        <v>672</v>
      </c>
      <c r="D843" s="14" t="s">
        <v>58</v>
      </c>
      <c r="E843" s="14" t="s">
        <v>1493</v>
      </c>
      <c r="F843" s="24" t="s">
        <v>97</v>
      </c>
      <c r="G843" s="14" t="s">
        <v>1494</v>
      </c>
    </row>
    <row r="844" spans="1:7" ht="15" customHeight="1" x14ac:dyDescent="0.25">
      <c r="A844" s="74">
        <v>10175</v>
      </c>
      <c r="B844" s="3">
        <v>2015</v>
      </c>
      <c r="C844" s="2" t="s">
        <v>672</v>
      </c>
      <c r="D844" s="14" t="s">
        <v>58</v>
      </c>
      <c r="E844" s="14" t="s">
        <v>1498</v>
      </c>
      <c r="F844" s="24" t="s">
        <v>97</v>
      </c>
      <c r="G844" s="14" t="s">
        <v>1499</v>
      </c>
    </row>
    <row r="845" spans="1:7" ht="15" customHeight="1" x14ac:dyDescent="0.25">
      <c r="A845" s="75">
        <v>9453</v>
      </c>
      <c r="B845" s="3">
        <v>2009</v>
      </c>
      <c r="C845" s="2" t="s">
        <v>672</v>
      </c>
      <c r="D845" s="14" t="s">
        <v>58</v>
      </c>
      <c r="E845" s="14" t="s">
        <v>1726</v>
      </c>
      <c r="F845" s="14" t="s">
        <v>156</v>
      </c>
      <c r="G845" s="14" t="s">
        <v>2207</v>
      </c>
    </row>
    <row r="846" spans="1:7" ht="15" customHeight="1" x14ac:dyDescent="0.25">
      <c r="A846" s="74">
        <v>10342</v>
      </c>
      <c r="B846" s="3">
        <v>2020</v>
      </c>
      <c r="C846" s="2" t="s">
        <v>1888</v>
      </c>
      <c r="D846" s="14" t="s">
        <v>556</v>
      </c>
      <c r="E846" s="14" t="s">
        <v>1922</v>
      </c>
      <c r="F846" s="14" t="s">
        <v>1923</v>
      </c>
      <c r="G846" s="14" t="s">
        <v>1924</v>
      </c>
    </row>
    <row r="847" spans="1:7" ht="15" customHeight="1" x14ac:dyDescent="0.25">
      <c r="A847" s="74">
        <v>10384</v>
      </c>
      <c r="B847" s="3">
        <v>2021</v>
      </c>
      <c r="C847" s="2" t="s">
        <v>1888</v>
      </c>
      <c r="D847" s="14" t="s">
        <v>556</v>
      </c>
      <c r="E847" s="14" t="s">
        <v>2096</v>
      </c>
      <c r="F847" s="14" t="s">
        <v>1935</v>
      </c>
      <c r="G847" s="14" t="s">
        <v>1936</v>
      </c>
    </row>
    <row r="848" spans="1:7" ht="15" customHeight="1" x14ac:dyDescent="0.25">
      <c r="A848" s="74">
        <v>10392</v>
      </c>
      <c r="B848" s="3">
        <v>2021</v>
      </c>
      <c r="C848" s="2" t="s">
        <v>1888</v>
      </c>
      <c r="D848" s="14" t="s">
        <v>556</v>
      </c>
      <c r="E848" s="14" t="s">
        <v>2099</v>
      </c>
      <c r="F848" s="14" t="s">
        <v>1939</v>
      </c>
      <c r="G848" s="14" t="s">
        <v>1940</v>
      </c>
    </row>
    <row r="849" spans="1:7" ht="15" customHeight="1" x14ac:dyDescent="0.25">
      <c r="A849" s="74">
        <v>10368</v>
      </c>
      <c r="B849" s="3">
        <v>2020</v>
      </c>
      <c r="C849" s="2" t="s">
        <v>225</v>
      </c>
      <c r="D849" s="14" t="s">
        <v>556</v>
      </c>
      <c r="E849" s="14" t="s">
        <v>557</v>
      </c>
      <c r="F849" s="14" t="s">
        <v>312</v>
      </c>
      <c r="G849" s="66" t="s">
        <v>558</v>
      </c>
    </row>
    <row r="850" spans="1:7" ht="15" customHeight="1" x14ac:dyDescent="0.25">
      <c r="A850" s="75">
        <v>10245</v>
      </c>
      <c r="B850" s="3">
        <v>2019</v>
      </c>
      <c r="C850" s="2" t="s">
        <v>672</v>
      </c>
      <c r="D850" s="14" t="s">
        <v>691</v>
      </c>
      <c r="E850" s="14" t="s">
        <v>2058</v>
      </c>
      <c r="F850" s="14" t="s">
        <v>690</v>
      </c>
      <c r="G850" s="14" t="s">
        <v>692</v>
      </c>
    </row>
    <row r="851" spans="1:7" ht="15" customHeight="1" x14ac:dyDescent="0.25">
      <c r="A851" s="75">
        <v>10312</v>
      </c>
      <c r="B851" s="3">
        <v>2020</v>
      </c>
      <c r="C851" s="1" t="s">
        <v>672</v>
      </c>
      <c r="D851" s="14" t="s">
        <v>689</v>
      </c>
      <c r="E851" s="14" t="s">
        <v>2057</v>
      </c>
      <c r="F851" s="14" t="s">
        <v>690</v>
      </c>
      <c r="G851" s="14" t="s">
        <v>2192</v>
      </c>
    </row>
    <row r="852" spans="1:7" ht="15" customHeight="1" x14ac:dyDescent="0.25">
      <c r="A852" s="74">
        <v>10397</v>
      </c>
      <c r="B852" s="3">
        <v>2021</v>
      </c>
      <c r="C852" s="2" t="s">
        <v>1888</v>
      </c>
      <c r="D852" s="14" t="s">
        <v>1932</v>
      </c>
      <c r="E852" s="14" t="s">
        <v>2095</v>
      </c>
      <c r="F852" s="14" t="s">
        <v>1933</v>
      </c>
      <c r="G852" s="14" t="s">
        <v>1934</v>
      </c>
    </row>
    <row r="853" spans="1:7" ht="15" customHeight="1" x14ac:dyDescent="0.25">
      <c r="A853" s="74">
        <v>1166</v>
      </c>
      <c r="B853" s="3">
        <v>1980</v>
      </c>
      <c r="C853" s="2" t="s">
        <v>672</v>
      </c>
      <c r="D853" s="14" t="s">
        <v>214</v>
      </c>
      <c r="E853" s="14" t="s">
        <v>677</v>
      </c>
      <c r="F853" s="14" t="s">
        <v>381</v>
      </c>
      <c r="G853" s="14" t="s">
        <v>678</v>
      </c>
    </row>
    <row r="854" spans="1:7" ht="15" customHeight="1" x14ac:dyDescent="0.25">
      <c r="A854" s="71">
        <v>904</v>
      </c>
      <c r="B854" s="17">
        <v>1953</v>
      </c>
      <c r="C854" s="57" t="s">
        <v>672</v>
      </c>
      <c r="D854" s="20" t="s">
        <v>214</v>
      </c>
      <c r="E854" s="20" t="s">
        <v>684</v>
      </c>
      <c r="F854" s="20" t="s">
        <v>26</v>
      </c>
      <c r="G854" s="20" t="s">
        <v>685</v>
      </c>
    </row>
    <row r="855" spans="1:7" ht="15" customHeight="1" x14ac:dyDescent="0.25">
      <c r="A855" s="74">
        <v>9521</v>
      </c>
      <c r="B855" s="3">
        <v>2009</v>
      </c>
      <c r="C855" s="2" t="s">
        <v>672</v>
      </c>
      <c r="D855" s="14" t="s">
        <v>214</v>
      </c>
      <c r="E855" s="14" t="s">
        <v>700</v>
      </c>
      <c r="F855" s="14" t="s">
        <v>33</v>
      </c>
      <c r="G855" s="14" t="s">
        <v>701</v>
      </c>
    </row>
    <row r="856" spans="1:7" ht="15" customHeight="1" x14ac:dyDescent="0.25">
      <c r="A856" s="74">
        <v>3874</v>
      </c>
      <c r="B856" s="3">
        <v>1991</v>
      </c>
      <c r="C856" s="1" t="s">
        <v>672</v>
      </c>
      <c r="D856" s="14" t="s">
        <v>214</v>
      </c>
      <c r="E856" s="14" t="s">
        <v>741</v>
      </c>
      <c r="F856" s="14" t="s">
        <v>33</v>
      </c>
      <c r="G856" s="14" t="s">
        <v>742</v>
      </c>
    </row>
    <row r="857" spans="1:7" ht="15" customHeight="1" x14ac:dyDescent="0.25">
      <c r="A857" s="78">
        <v>1073</v>
      </c>
      <c r="B857" s="6">
        <v>1980</v>
      </c>
      <c r="C857" s="103" t="s">
        <v>672</v>
      </c>
      <c r="D857" s="21" t="s">
        <v>214</v>
      </c>
      <c r="E857" s="21" t="s">
        <v>785</v>
      </c>
      <c r="F857" s="21" t="s">
        <v>33</v>
      </c>
      <c r="G857" s="21" t="s">
        <v>2321</v>
      </c>
    </row>
    <row r="858" spans="1:7" ht="15" customHeight="1" x14ac:dyDescent="0.25">
      <c r="A858" s="74">
        <v>9520</v>
      </c>
      <c r="B858" s="3">
        <v>2009</v>
      </c>
      <c r="C858" s="1" t="s">
        <v>672</v>
      </c>
      <c r="D858" s="14" t="s">
        <v>214</v>
      </c>
      <c r="E858" s="14" t="s">
        <v>859</v>
      </c>
      <c r="F858" s="31" t="s">
        <v>725</v>
      </c>
      <c r="G858" s="14" t="s">
        <v>860</v>
      </c>
    </row>
    <row r="859" spans="1:7" ht="15" customHeight="1" x14ac:dyDescent="0.25">
      <c r="A859" s="71">
        <v>2928</v>
      </c>
      <c r="B859" s="17">
        <v>1988</v>
      </c>
      <c r="C859" s="15" t="s">
        <v>672</v>
      </c>
      <c r="D859" s="20" t="s">
        <v>214</v>
      </c>
      <c r="E859" s="20" t="s">
        <v>982</v>
      </c>
      <c r="F859" s="20" t="s">
        <v>33</v>
      </c>
      <c r="G859" s="20" t="s">
        <v>983</v>
      </c>
    </row>
    <row r="860" spans="1:7" ht="15" customHeight="1" x14ac:dyDescent="0.25">
      <c r="A860" s="74">
        <v>2386</v>
      </c>
      <c r="B860" s="3">
        <v>1986</v>
      </c>
      <c r="C860" s="2" t="s">
        <v>672</v>
      </c>
      <c r="D860" s="14" t="s">
        <v>214</v>
      </c>
      <c r="E860" s="14" t="s">
        <v>1010</v>
      </c>
      <c r="F860" s="14" t="s">
        <v>33</v>
      </c>
      <c r="G860" s="14" t="s">
        <v>1011</v>
      </c>
    </row>
    <row r="861" spans="1:7" ht="15" customHeight="1" x14ac:dyDescent="0.25">
      <c r="A861" s="74">
        <v>1101</v>
      </c>
      <c r="B861" s="3">
        <v>1980</v>
      </c>
      <c r="C861" s="2" t="s">
        <v>672</v>
      </c>
      <c r="D861" s="14" t="s">
        <v>214</v>
      </c>
      <c r="E861" s="14" t="s">
        <v>1012</v>
      </c>
      <c r="F861" s="14" t="s">
        <v>11</v>
      </c>
      <c r="G861" s="14" t="s">
        <v>1013</v>
      </c>
    </row>
    <row r="862" spans="1:7" ht="15" customHeight="1" x14ac:dyDescent="0.25">
      <c r="A862" s="74">
        <v>9522</v>
      </c>
      <c r="B862" s="3">
        <v>2009</v>
      </c>
      <c r="C862" s="2" t="s">
        <v>672</v>
      </c>
      <c r="D862" s="14" t="s">
        <v>214</v>
      </c>
      <c r="E862" s="14" t="s">
        <v>1014</v>
      </c>
      <c r="F862" s="14" t="s">
        <v>33</v>
      </c>
      <c r="G862" s="14" t="s">
        <v>1015</v>
      </c>
    </row>
    <row r="863" spans="1:7" ht="15" customHeight="1" x14ac:dyDescent="0.25">
      <c r="A863" s="75">
        <v>7930</v>
      </c>
      <c r="B863" s="3">
        <v>2001</v>
      </c>
      <c r="C863" s="2" t="s">
        <v>672</v>
      </c>
      <c r="D863" s="14" t="s">
        <v>214</v>
      </c>
      <c r="E863" s="14" t="s">
        <v>1016</v>
      </c>
      <c r="F863" s="14" t="s">
        <v>430</v>
      </c>
      <c r="G863" s="14" t="s">
        <v>2344</v>
      </c>
    </row>
    <row r="864" spans="1:7" ht="15" customHeight="1" x14ac:dyDescent="0.25">
      <c r="A864" s="71">
        <v>4361</v>
      </c>
      <c r="B864" s="17">
        <v>1993</v>
      </c>
      <c r="C864" s="57" t="s">
        <v>672</v>
      </c>
      <c r="D864" s="20" t="s">
        <v>214</v>
      </c>
      <c r="E864" s="20" t="s">
        <v>1043</v>
      </c>
      <c r="F864" s="20" t="s">
        <v>17</v>
      </c>
      <c r="G864" s="20" t="s">
        <v>2346</v>
      </c>
    </row>
    <row r="865" spans="1:7" ht="15" customHeight="1" x14ac:dyDescent="0.25">
      <c r="A865" s="74">
        <v>9971</v>
      </c>
      <c r="B865" s="3">
        <v>2014</v>
      </c>
      <c r="C865" s="2" t="s">
        <v>672</v>
      </c>
      <c r="D865" s="14" t="s">
        <v>214</v>
      </c>
      <c r="E865" s="14" t="s">
        <v>1059</v>
      </c>
      <c r="F865" s="14" t="s">
        <v>156</v>
      </c>
      <c r="G865" s="14" t="s">
        <v>2347</v>
      </c>
    </row>
    <row r="866" spans="1:7" ht="15" customHeight="1" x14ac:dyDescent="0.25">
      <c r="A866" s="74">
        <v>4213</v>
      </c>
      <c r="B866" s="3">
        <v>1993</v>
      </c>
      <c r="C866" s="2" t="s">
        <v>672</v>
      </c>
      <c r="D866" s="14" t="s">
        <v>214</v>
      </c>
      <c r="E866" s="14" t="s">
        <v>1060</v>
      </c>
      <c r="F866" s="14" t="s">
        <v>156</v>
      </c>
      <c r="G866" s="14" t="s">
        <v>1061</v>
      </c>
    </row>
    <row r="867" spans="1:7" ht="15" customHeight="1" x14ac:dyDescent="0.25">
      <c r="A867" s="74">
        <v>6922</v>
      </c>
      <c r="B867" s="3">
        <v>1999</v>
      </c>
      <c r="C867" s="1" t="s">
        <v>672</v>
      </c>
      <c r="D867" s="14" t="s">
        <v>214</v>
      </c>
      <c r="E867" s="14" t="s">
        <v>1081</v>
      </c>
      <c r="F867" s="14" t="s">
        <v>255</v>
      </c>
      <c r="G867" s="14" t="str">
        <f>UPPER("Rinotraqueite felino vírus cepa F-2, Calicivírus felino F-9 Cepa, Panleucopenia felina vírus Johnson")</f>
        <v>RINOTRAQUEITE FELINO VÍRUS CEPA F-2, CALICIVÍRUS FELINO F-9 CEPA, PANLEUCOPENIA FELINA VÍRUS JOHNSON</v>
      </c>
    </row>
    <row r="868" spans="1:7" ht="15" customHeight="1" x14ac:dyDescent="0.25">
      <c r="A868" s="75">
        <v>9470</v>
      </c>
      <c r="B868" s="3">
        <v>2009</v>
      </c>
      <c r="C868" s="2" t="s">
        <v>672</v>
      </c>
      <c r="D868" s="14" t="s">
        <v>214</v>
      </c>
      <c r="E868" s="14" t="s">
        <v>1110</v>
      </c>
      <c r="F868" s="14" t="s">
        <v>33</v>
      </c>
      <c r="G868" s="14" t="s">
        <v>1111</v>
      </c>
    </row>
    <row r="869" spans="1:7" ht="15" customHeight="1" x14ac:dyDescent="0.25">
      <c r="A869" s="74">
        <v>6786</v>
      </c>
      <c r="B869" s="3">
        <v>1999</v>
      </c>
      <c r="C869" s="2" t="s">
        <v>672</v>
      </c>
      <c r="D869" s="14" t="s">
        <v>214</v>
      </c>
      <c r="E869" s="14" t="s">
        <v>1112</v>
      </c>
      <c r="F869" s="14" t="s">
        <v>33</v>
      </c>
      <c r="G869" s="14" t="s">
        <v>1113</v>
      </c>
    </row>
    <row r="870" spans="1:7" ht="15" customHeight="1" x14ac:dyDescent="0.25">
      <c r="A870" s="71">
        <v>1687</v>
      </c>
      <c r="B870" s="17">
        <v>1983</v>
      </c>
      <c r="C870" s="57" t="s">
        <v>672</v>
      </c>
      <c r="D870" s="20" t="s">
        <v>214</v>
      </c>
      <c r="E870" s="20" t="s">
        <v>1130</v>
      </c>
      <c r="F870" s="20" t="s">
        <v>33</v>
      </c>
      <c r="G870" s="20" t="s">
        <v>1131</v>
      </c>
    </row>
    <row r="871" spans="1:7" ht="15" customHeight="1" x14ac:dyDescent="0.25">
      <c r="A871" s="74">
        <v>4149</v>
      </c>
      <c r="B871" s="3">
        <v>1992</v>
      </c>
      <c r="C871" s="2" t="s">
        <v>672</v>
      </c>
      <c r="D871" s="14" t="s">
        <v>214</v>
      </c>
      <c r="E871" s="14" t="s">
        <v>1229</v>
      </c>
      <c r="F871" s="14" t="s">
        <v>1064</v>
      </c>
      <c r="G871" s="14" t="s">
        <v>1230</v>
      </c>
    </row>
    <row r="872" spans="1:7" ht="15" customHeight="1" x14ac:dyDescent="0.25">
      <c r="A872" s="74">
        <v>7298</v>
      </c>
      <c r="B872" s="3">
        <v>2000</v>
      </c>
      <c r="C872" s="2" t="s">
        <v>672</v>
      </c>
      <c r="D872" s="14" t="s">
        <v>214</v>
      </c>
      <c r="E872" s="14" t="s">
        <v>1234</v>
      </c>
      <c r="F872" s="14" t="s">
        <v>33</v>
      </c>
      <c r="G872" s="14" t="s">
        <v>1146</v>
      </c>
    </row>
    <row r="873" spans="1:7" ht="15" customHeight="1" x14ac:dyDescent="0.25">
      <c r="A873" s="75">
        <v>9412</v>
      </c>
      <c r="B873" s="3">
        <v>2008</v>
      </c>
      <c r="C873" s="2" t="s">
        <v>672</v>
      </c>
      <c r="D873" s="14" t="s">
        <v>214</v>
      </c>
      <c r="E873" s="14" t="s">
        <v>1275</v>
      </c>
      <c r="F873" s="14" t="s">
        <v>33</v>
      </c>
      <c r="G873" s="14" t="s">
        <v>1276</v>
      </c>
    </row>
    <row r="874" spans="1:7" ht="15" customHeight="1" x14ac:dyDescent="0.25">
      <c r="A874" s="74">
        <v>9565</v>
      </c>
      <c r="B874" s="3">
        <v>2010</v>
      </c>
      <c r="C874" s="1" t="s">
        <v>672</v>
      </c>
      <c r="D874" s="14" t="s">
        <v>214</v>
      </c>
      <c r="E874" s="14" t="s">
        <v>1287</v>
      </c>
      <c r="F874" s="24" t="s">
        <v>97</v>
      </c>
      <c r="G874" s="14" t="s">
        <v>1288</v>
      </c>
    </row>
    <row r="875" spans="1:7" ht="15" customHeight="1" x14ac:dyDescent="0.25">
      <c r="A875" s="74">
        <v>864</v>
      </c>
      <c r="B875" s="3">
        <v>1979</v>
      </c>
      <c r="C875" s="1" t="s">
        <v>672</v>
      </c>
      <c r="D875" s="14" t="s">
        <v>214</v>
      </c>
      <c r="E875" s="14" t="s">
        <v>1316</v>
      </c>
      <c r="F875" s="14" t="s">
        <v>1312</v>
      </c>
      <c r="G875" s="14" t="s">
        <v>1317</v>
      </c>
    </row>
    <row r="876" spans="1:7" ht="15" customHeight="1" x14ac:dyDescent="0.25">
      <c r="A876" s="74">
        <v>4283</v>
      </c>
      <c r="B876" s="3">
        <v>1993</v>
      </c>
      <c r="C876" s="1" t="s">
        <v>672</v>
      </c>
      <c r="D876" s="14" t="s">
        <v>214</v>
      </c>
      <c r="E876" s="14" t="s">
        <v>1446</v>
      </c>
      <c r="F876" s="14" t="s">
        <v>17</v>
      </c>
      <c r="G876" s="14" t="s">
        <v>2401</v>
      </c>
    </row>
    <row r="877" spans="1:7" ht="15" customHeight="1" x14ac:dyDescent="0.25">
      <c r="A877" s="74">
        <v>6368</v>
      </c>
      <c r="B877" s="3">
        <v>1998</v>
      </c>
      <c r="C877" s="1" t="s">
        <v>672</v>
      </c>
      <c r="D877" s="14" t="s">
        <v>214</v>
      </c>
      <c r="E877" s="14" t="s">
        <v>1594</v>
      </c>
      <c r="F877" s="14" t="s">
        <v>156</v>
      </c>
      <c r="G877" s="14" t="s">
        <v>2205</v>
      </c>
    </row>
    <row r="878" spans="1:7" ht="15" customHeight="1" x14ac:dyDescent="0.25">
      <c r="A878" s="74">
        <v>4333</v>
      </c>
      <c r="B878" s="3">
        <v>1993</v>
      </c>
      <c r="C878" s="1" t="s">
        <v>672</v>
      </c>
      <c r="D878" s="14" t="s">
        <v>214</v>
      </c>
      <c r="E878" s="14" t="s">
        <v>1651</v>
      </c>
      <c r="F878" s="14" t="s">
        <v>869</v>
      </c>
      <c r="G878" s="14" t="s">
        <v>2422</v>
      </c>
    </row>
    <row r="879" spans="1:7" ht="15" customHeight="1" x14ac:dyDescent="0.25">
      <c r="A879" s="75">
        <v>9307</v>
      </c>
      <c r="B879" s="3">
        <v>2007</v>
      </c>
      <c r="C879" s="1" t="s">
        <v>672</v>
      </c>
      <c r="D879" s="14" t="s">
        <v>214</v>
      </c>
      <c r="E879" s="14" t="s">
        <v>1662</v>
      </c>
      <c r="F879" s="24" t="s">
        <v>97</v>
      </c>
      <c r="G879" s="14" t="s">
        <v>113</v>
      </c>
    </row>
    <row r="880" spans="1:7" ht="15" customHeight="1" x14ac:dyDescent="0.25">
      <c r="A880" s="74">
        <v>3739</v>
      </c>
      <c r="B880" s="3">
        <v>1991</v>
      </c>
      <c r="C880" s="1" t="s">
        <v>672</v>
      </c>
      <c r="D880" s="14" t="s">
        <v>214</v>
      </c>
      <c r="E880" s="14" t="s">
        <v>1881</v>
      </c>
      <c r="F880" s="42" t="s">
        <v>980</v>
      </c>
      <c r="G880" s="14" t="s">
        <v>1882</v>
      </c>
    </row>
    <row r="881" spans="1:7" ht="15" customHeight="1" x14ac:dyDescent="0.25">
      <c r="A881" s="74">
        <v>3667</v>
      </c>
      <c r="B881" s="3">
        <v>1991</v>
      </c>
      <c r="C881" s="1" t="s">
        <v>672</v>
      </c>
      <c r="D881" s="14" t="s">
        <v>214</v>
      </c>
      <c r="E881" s="14" t="s">
        <v>1883</v>
      </c>
      <c r="F881" s="14" t="s">
        <v>33</v>
      </c>
      <c r="G881" s="14" t="s">
        <v>1884</v>
      </c>
    </row>
    <row r="882" spans="1:7" ht="15" customHeight="1" x14ac:dyDescent="0.25">
      <c r="A882" s="74">
        <v>5277</v>
      </c>
      <c r="B882" s="3">
        <v>1995</v>
      </c>
      <c r="C882" s="1" t="s">
        <v>0</v>
      </c>
      <c r="D882" s="14" t="s">
        <v>65</v>
      </c>
      <c r="E882" s="14" t="s">
        <v>66</v>
      </c>
      <c r="F882" s="14" t="s">
        <v>33</v>
      </c>
      <c r="G882" s="14" t="s">
        <v>67</v>
      </c>
    </row>
    <row r="883" spans="1:7" ht="15" customHeight="1" x14ac:dyDescent="0.25">
      <c r="A883" s="75">
        <v>10278</v>
      </c>
      <c r="B883" s="3">
        <v>2019</v>
      </c>
      <c r="C883" s="2" t="s">
        <v>1888</v>
      </c>
      <c r="D883" s="14" t="s">
        <v>65</v>
      </c>
      <c r="E883" s="14" t="s">
        <v>2097</v>
      </c>
      <c r="F883" s="14" t="s">
        <v>156</v>
      </c>
      <c r="G883" s="14" t="s">
        <v>1937</v>
      </c>
    </row>
    <row r="884" spans="1:7" ht="15" customHeight="1" x14ac:dyDescent="0.25">
      <c r="A884" s="74">
        <v>9687</v>
      </c>
      <c r="B884" s="3">
        <v>2012</v>
      </c>
      <c r="C884" s="1" t="s">
        <v>672</v>
      </c>
      <c r="D884" s="14" t="s">
        <v>1435</v>
      </c>
      <c r="E884" s="14" t="s">
        <v>1436</v>
      </c>
      <c r="F884" s="14" t="s">
        <v>156</v>
      </c>
      <c r="G884" s="14" t="s">
        <v>2399</v>
      </c>
    </row>
    <row r="885" spans="1:7" ht="15" customHeight="1" x14ac:dyDescent="0.25">
      <c r="A885" s="74">
        <v>9686</v>
      </c>
      <c r="B885" s="3">
        <v>2012</v>
      </c>
      <c r="C885" s="2" t="s">
        <v>672</v>
      </c>
      <c r="D885" s="14" t="s">
        <v>1435</v>
      </c>
      <c r="E885" s="14" t="s">
        <v>1437</v>
      </c>
      <c r="F885" s="14" t="s">
        <v>156</v>
      </c>
      <c r="G885" s="14" t="s">
        <v>2400</v>
      </c>
    </row>
    <row r="886" spans="1:7" ht="15" customHeight="1" x14ac:dyDescent="0.25">
      <c r="A886" s="75">
        <v>9391</v>
      </c>
      <c r="B886" s="3">
        <v>2008</v>
      </c>
      <c r="C886" s="1" t="s">
        <v>672</v>
      </c>
      <c r="D886" s="14" t="s">
        <v>181</v>
      </c>
      <c r="E886" s="14" t="s">
        <v>1442</v>
      </c>
      <c r="F886" s="24" t="s">
        <v>97</v>
      </c>
      <c r="G886" s="14" t="s">
        <v>1443</v>
      </c>
    </row>
    <row r="887" spans="1:7" ht="15" customHeight="1" x14ac:dyDescent="0.25">
      <c r="A887" s="74">
        <v>9582</v>
      </c>
      <c r="B887" s="3">
        <v>2010</v>
      </c>
      <c r="C887" s="2" t="s">
        <v>672</v>
      </c>
      <c r="D887" s="14" t="s">
        <v>181</v>
      </c>
      <c r="E887" s="14" t="s">
        <v>1447</v>
      </c>
      <c r="F887" s="24" t="s">
        <v>97</v>
      </c>
      <c r="G887" s="14" t="s">
        <v>113</v>
      </c>
    </row>
    <row r="888" spans="1:7" ht="15" customHeight="1" x14ac:dyDescent="0.25">
      <c r="A888" s="76">
        <v>9388</v>
      </c>
      <c r="B888" s="17">
        <v>2008</v>
      </c>
      <c r="C888" s="15" t="s">
        <v>95</v>
      </c>
      <c r="D888" s="57" t="s">
        <v>181</v>
      </c>
      <c r="E888" s="57" t="s">
        <v>2281</v>
      </c>
      <c r="F888" s="59" t="s">
        <v>97</v>
      </c>
      <c r="G888" s="57" t="s">
        <v>2282</v>
      </c>
    </row>
    <row r="889" spans="1:7" ht="15" customHeight="1" x14ac:dyDescent="0.25">
      <c r="A889" s="71">
        <v>9703</v>
      </c>
      <c r="B889" s="17">
        <v>2012</v>
      </c>
      <c r="C889" s="15" t="s">
        <v>672</v>
      </c>
      <c r="D889" s="57" t="s">
        <v>181</v>
      </c>
      <c r="E889" s="57" t="s">
        <v>2283</v>
      </c>
      <c r="F889" s="59" t="s">
        <v>97</v>
      </c>
      <c r="G889" s="57" t="s">
        <v>2284</v>
      </c>
    </row>
    <row r="890" spans="1:7" ht="15" customHeight="1" x14ac:dyDescent="0.25">
      <c r="A890" s="75">
        <v>9113</v>
      </c>
      <c r="B890" s="3">
        <v>2005</v>
      </c>
      <c r="C890" s="1" t="s">
        <v>672</v>
      </c>
      <c r="D890" s="14" t="s">
        <v>181</v>
      </c>
      <c r="E890" s="14" t="s">
        <v>1613</v>
      </c>
      <c r="F890" s="24" t="s">
        <v>97</v>
      </c>
      <c r="G890" s="14" t="s">
        <v>1470</v>
      </c>
    </row>
    <row r="891" spans="1:7" ht="15" customHeight="1" x14ac:dyDescent="0.25">
      <c r="A891" s="75">
        <v>9184</v>
      </c>
      <c r="B891" s="3">
        <v>2005</v>
      </c>
      <c r="C891" s="1" t="s">
        <v>672</v>
      </c>
      <c r="D891" s="14" t="s">
        <v>181</v>
      </c>
      <c r="E891" s="14" t="s">
        <v>1868</v>
      </c>
      <c r="F891" s="14" t="s">
        <v>26</v>
      </c>
      <c r="G891" s="14" t="s">
        <v>1869</v>
      </c>
    </row>
    <row r="892" spans="1:7" ht="15" customHeight="1" x14ac:dyDescent="0.25">
      <c r="A892" s="75">
        <v>8037</v>
      </c>
      <c r="B892" s="3">
        <v>2001</v>
      </c>
      <c r="C892" s="2" t="s">
        <v>95</v>
      </c>
      <c r="D892" s="14" t="s">
        <v>175</v>
      </c>
      <c r="E892" s="14" t="s">
        <v>176</v>
      </c>
      <c r="F892" s="24" t="s">
        <v>97</v>
      </c>
      <c r="G892" s="14" t="s">
        <v>148</v>
      </c>
    </row>
    <row r="893" spans="1:7" ht="15" customHeight="1" x14ac:dyDescent="0.25">
      <c r="A893" s="74">
        <v>8475</v>
      </c>
      <c r="B893" s="3">
        <v>2003</v>
      </c>
      <c r="C893" s="1" t="s">
        <v>672</v>
      </c>
      <c r="D893" s="14" t="s">
        <v>175</v>
      </c>
      <c r="E893" s="14" t="s">
        <v>1424</v>
      </c>
      <c r="F893" s="24" t="s">
        <v>97</v>
      </c>
      <c r="G893" s="14" t="s">
        <v>1425</v>
      </c>
    </row>
    <row r="894" spans="1:7" ht="15" customHeight="1" x14ac:dyDescent="0.25">
      <c r="A894" s="75">
        <v>8036</v>
      </c>
      <c r="B894" s="3">
        <v>2001</v>
      </c>
      <c r="C894" s="1" t="s">
        <v>95</v>
      </c>
      <c r="D894" s="14" t="s">
        <v>175</v>
      </c>
      <c r="E894" s="14" t="s">
        <v>177</v>
      </c>
      <c r="F894" s="24" t="s">
        <v>97</v>
      </c>
      <c r="G894" s="14" t="s">
        <v>178</v>
      </c>
    </row>
    <row r="895" spans="1:7" ht="15" customHeight="1" x14ac:dyDescent="0.25">
      <c r="A895" s="73">
        <v>10431</v>
      </c>
      <c r="B895" s="4">
        <v>2021</v>
      </c>
      <c r="C895" s="54" t="s">
        <v>631</v>
      </c>
      <c r="D895" s="47" t="s">
        <v>639</v>
      </c>
      <c r="E895" s="47" t="s">
        <v>640</v>
      </c>
      <c r="F895" s="14" t="s">
        <v>156</v>
      </c>
      <c r="G895" s="47" t="str">
        <f>UPPER("Células-tronco mesenquimais alogênicas vivas")</f>
        <v>CÉLULAS-TRONCO MESENQUIMAIS ALOGÊNICAS VIVAS</v>
      </c>
    </row>
    <row r="896" spans="1:7" ht="15" customHeight="1" x14ac:dyDescent="0.25">
      <c r="A896" s="74">
        <v>10398</v>
      </c>
      <c r="B896" s="3">
        <v>2021</v>
      </c>
      <c r="C896" s="2" t="s">
        <v>225</v>
      </c>
      <c r="D896" s="14" t="s">
        <v>279</v>
      </c>
      <c r="E896" s="14" t="s">
        <v>1998</v>
      </c>
      <c r="F896" s="14" t="s">
        <v>237</v>
      </c>
      <c r="G896" s="14" t="s">
        <v>280</v>
      </c>
    </row>
    <row r="897" spans="1:7" ht="15" customHeight="1" x14ac:dyDescent="0.25">
      <c r="A897" s="75">
        <v>10273</v>
      </c>
      <c r="B897" s="3">
        <v>2019</v>
      </c>
      <c r="C897" s="2" t="s">
        <v>225</v>
      </c>
      <c r="D897" s="14" t="s">
        <v>329</v>
      </c>
      <c r="E897" s="14" t="s">
        <v>2004</v>
      </c>
      <c r="F897" s="14" t="s">
        <v>156</v>
      </c>
      <c r="G897" s="14" t="s">
        <v>2134</v>
      </c>
    </row>
    <row r="898" spans="1:7" ht="15" customHeight="1" x14ac:dyDescent="0.25">
      <c r="A898" s="75">
        <v>10260</v>
      </c>
      <c r="B898" s="3">
        <v>2019</v>
      </c>
      <c r="C898" s="1" t="s">
        <v>225</v>
      </c>
      <c r="D898" s="14" t="s">
        <v>329</v>
      </c>
      <c r="E898" s="14" t="s">
        <v>330</v>
      </c>
      <c r="F898" s="14" t="s">
        <v>156</v>
      </c>
      <c r="G898" s="14" t="s">
        <v>331</v>
      </c>
    </row>
    <row r="899" spans="1:7" ht="15" customHeight="1" x14ac:dyDescent="0.25">
      <c r="A899" s="75">
        <v>10275</v>
      </c>
      <c r="B899" s="3">
        <v>2019</v>
      </c>
      <c r="C899" s="2" t="s">
        <v>225</v>
      </c>
      <c r="D899" s="14" t="s">
        <v>329</v>
      </c>
      <c r="E899" s="14" t="s">
        <v>2005</v>
      </c>
      <c r="F899" s="14" t="s">
        <v>156</v>
      </c>
      <c r="G899" s="14" t="s">
        <v>2135</v>
      </c>
    </row>
    <row r="900" spans="1:7" ht="15" customHeight="1" x14ac:dyDescent="0.25">
      <c r="A900" s="74">
        <v>10259</v>
      </c>
      <c r="B900" s="3">
        <v>2019</v>
      </c>
      <c r="C900" s="1" t="s">
        <v>225</v>
      </c>
      <c r="D900" s="14" t="s">
        <v>329</v>
      </c>
      <c r="E900" s="14" t="s">
        <v>332</v>
      </c>
      <c r="F900" s="14" t="s">
        <v>156</v>
      </c>
      <c r="G900" s="14" t="s">
        <v>333</v>
      </c>
    </row>
    <row r="901" spans="1:7" ht="15" customHeight="1" x14ac:dyDescent="0.25">
      <c r="A901" s="75">
        <v>10294</v>
      </c>
      <c r="B901" s="3">
        <v>2019</v>
      </c>
      <c r="C901" s="1" t="s">
        <v>225</v>
      </c>
      <c r="D901" s="14" t="s">
        <v>329</v>
      </c>
      <c r="E901" s="14" t="s">
        <v>334</v>
      </c>
      <c r="F901" s="14" t="s">
        <v>156</v>
      </c>
      <c r="G901" s="14" t="s">
        <v>335</v>
      </c>
    </row>
    <row r="902" spans="1:7" ht="15" customHeight="1" x14ac:dyDescent="0.25">
      <c r="A902" s="75">
        <v>10296</v>
      </c>
      <c r="B902" s="3">
        <v>2019</v>
      </c>
      <c r="C902" s="1" t="s">
        <v>225</v>
      </c>
      <c r="D902" s="14" t="s">
        <v>329</v>
      </c>
      <c r="E902" s="14" t="s">
        <v>336</v>
      </c>
      <c r="F902" s="14" t="s">
        <v>255</v>
      </c>
      <c r="G902" s="14" t="s">
        <v>337</v>
      </c>
    </row>
    <row r="903" spans="1:7" ht="15" customHeight="1" x14ac:dyDescent="0.25">
      <c r="A903" s="75">
        <v>10295</v>
      </c>
      <c r="B903" s="3">
        <v>2019</v>
      </c>
      <c r="C903" s="1" t="s">
        <v>225</v>
      </c>
      <c r="D903" s="14" t="s">
        <v>329</v>
      </c>
      <c r="E903" s="14" t="s">
        <v>2006</v>
      </c>
      <c r="F903" s="14" t="s">
        <v>255</v>
      </c>
      <c r="G903" s="14" t="s">
        <v>338</v>
      </c>
    </row>
    <row r="904" spans="1:7" ht="15" customHeight="1" x14ac:dyDescent="0.25">
      <c r="A904" s="75">
        <v>9232</v>
      </c>
      <c r="B904" s="3">
        <v>2006</v>
      </c>
      <c r="C904" s="1" t="s">
        <v>672</v>
      </c>
      <c r="D904" s="14" t="s">
        <v>329</v>
      </c>
      <c r="E904" s="14" t="s">
        <v>1411</v>
      </c>
      <c r="F904" s="31" t="s">
        <v>829</v>
      </c>
      <c r="G904" s="14" t="s">
        <v>1412</v>
      </c>
    </row>
    <row r="905" spans="1:7" ht="15" customHeight="1" x14ac:dyDescent="0.25">
      <c r="A905" s="74">
        <v>10160</v>
      </c>
      <c r="B905" s="3">
        <v>2015</v>
      </c>
      <c r="C905" s="1" t="s">
        <v>672</v>
      </c>
      <c r="D905" s="14" t="s">
        <v>329</v>
      </c>
      <c r="E905" s="14" t="s">
        <v>1413</v>
      </c>
      <c r="F905" s="14" t="s">
        <v>1414</v>
      </c>
      <c r="G905" s="14" t="s">
        <v>2397</v>
      </c>
    </row>
    <row r="906" spans="1:7" ht="15" customHeight="1" x14ac:dyDescent="0.25">
      <c r="A906" s="75">
        <v>10276</v>
      </c>
      <c r="B906" s="3">
        <v>2019</v>
      </c>
      <c r="C906" s="1" t="s">
        <v>1888</v>
      </c>
      <c r="D906" s="14" t="s">
        <v>329</v>
      </c>
      <c r="E906" s="14" t="s">
        <v>2104</v>
      </c>
      <c r="F906" s="24" t="s">
        <v>97</v>
      </c>
      <c r="G906" s="14" t="s">
        <v>2212</v>
      </c>
    </row>
    <row r="907" spans="1:7" ht="15" customHeight="1" x14ac:dyDescent="0.25">
      <c r="A907" s="75">
        <v>9423</v>
      </c>
      <c r="B907" s="3">
        <v>2008</v>
      </c>
      <c r="C907" s="2" t="s">
        <v>672</v>
      </c>
      <c r="D907" s="14" t="s">
        <v>540</v>
      </c>
      <c r="E907" s="14" t="s">
        <v>1189</v>
      </c>
      <c r="F907" s="14" t="s">
        <v>156</v>
      </c>
      <c r="G907" s="14" t="s">
        <v>1190</v>
      </c>
    </row>
    <row r="908" spans="1:7" ht="15" customHeight="1" x14ac:dyDescent="0.25">
      <c r="A908" s="74">
        <v>6610</v>
      </c>
      <c r="B908" s="3">
        <v>1998</v>
      </c>
      <c r="C908" s="1" t="s">
        <v>225</v>
      </c>
      <c r="D908" s="14" t="s">
        <v>540</v>
      </c>
      <c r="E908" s="14" t="s">
        <v>541</v>
      </c>
      <c r="F908" s="14" t="s">
        <v>17</v>
      </c>
      <c r="G908" s="14" t="s">
        <v>2372</v>
      </c>
    </row>
    <row r="909" spans="1:7" ht="15" customHeight="1" x14ac:dyDescent="0.25">
      <c r="A909" s="74">
        <v>10393</v>
      </c>
      <c r="B909" s="3">
        <v>2021</v>
      </c>
      <c r="C909" s="2" t="s">
        <v>225</v>
      </c>
      <c r="D909" s="14" t="s">
        <v>278</v>
      </c>
      <c r="E909" s="14" t="s">
        <v>1997</v>
      </c>
      <c r="F909" s="14" t="s">
        <v>156</v>
      </c>
      <c r="G909" s="14" t="s">
        <v>2306</v>
      </c>
    </row>
    <row r="910" spans="1:7" ht="15" customHeight="1" x14ac:dyDescent="0.25">
      <c r="A910" s="74">
        <v>10339</v>
      </c>
      <c r="B910" s="3">
        <v>2020</v>
      </c>
      <c r="C910" s="1" t="s">
        <v>1888</v>
      </c>
      <c r="D910" s="14" t="s">
        <v>278</v>
      </c>
      <c r="E910" s="14" t="s">
        <v>2103</v>
      </c>
      <c r="F910" s="24" t="s">
        <v>97</v>
      </c>
      <c r="G910" s="14" t="s">
        <v>1949</v>
      </c>
    </row>
    <row r="911" spans="1:7" ht="15" customHeight="1" x14ac:dyDescent="0.25">
      <c r="A911" s="74">
        <v>10200</v>
      </c>
      <c r="B911" s="3">
        <v>2016</v>
      </c>
      <c r="C911" s="7" t="s">
        <v>672</v>
      </c>
      <c r="D911" s="22" t="s">
        <v>278</v>
      </c>
      <c r="E911" s="22" t="s">
        <v>1635</v>
      </c>
      <c r="F911" s="22" t="s">
        <v>1636</v>
      </c>
      <c r="G911" s="22" t="s">
        <v>1637</v>
      </c>
    </row>
    <row r="912" spans="1:7" ht="15" customHeight="1" x14ac:dyDescent="0.25">
      <c r="A912" s="74">
        <v>10338</v>
      </c>
      <c r="B912" s="3">
        <v>2020</v>
      </c>
      <c r="C912" s="1" t="s">
        <v>1888</v>
      </c>
      <c r="D912" s="14" t="s">
        <v>278</v>
      </c>
      <c r="E912" s="14" t="s">
        <v>2105</v>
      </c>
      <c r="F912" s="14" t="s">
        <v>1950</v>
      </c>
      <c r="G912" s="14" t="s">
        <v>1951</v>
      </c>
    </row>
    <row r="913" spans="1:7" ht="15" customHeight="1" x14ac:dyDescent="0.25">
      <c r="A913" s="74">
        <v>6746</v>
      </c>
      <c r="B913" s="3">
        <v>1999</v>
      </c>
      <c r="C913" s="1" t="s">
        <v>672</v>
      </c>
      <c r="D913" s="14" t="s">
        <v>185</v>
      </c>
      <c r="E913" s="14" t="s">
        <v>761</v>
      </c>
      <c r="F913" s="14" t="s">
        <v>42</v>
      </c>
      <c r="G913" s="14" t="s">
        <v>762</v>
      </c>
    </row>
    <row r="914" spans="1:7" ht="15" customHeight="1" x14ac:dyDescent="0.25">
      <c r="A914" s="71">
        <v>8962</v>
      </c>
      <c r="B914" s="17">
        <v>2004</v>
      </c>
      <c r="C914" s="15" t="s">
        <v>672</v>
      </c>
      <c r="D914" s="20" t="s">
        <v>185</v>
      </c>
      <c r="E914" s="20" t="s">
        <v>991</v>
      </c>
      <c r="F914" s="39" t="s">
        <v>156</v>
      </c>
      <c r="G914" s="20" t="s">
        <v>992</v>
      </c>
    </row>
    <row r="915" spans="1:7" ht="15" customHeight="1" x14ac:dyDescent="0.25">
      <c r="A915" s="74">
        <v>3624</v>
      </c>
      <c r="B915" s="3">
        <v>1991</v>
      </c>
      <c r="C915" s="1" t="s">
        <v>95</v>
      </c>
      <c r="D915" s="14" t="s">
        <v>185</v>
      </c>
      <c r="E915" s="14" t="s">
        <v>186</v>
      </c>
      <c r="F915" s="24" t="s">
        <v>97</v>
      </c>
      <c r="G915" s="14" t="s">
        <v>187</v>
      </c>
    </row>
    <row r="916" spans="1:7" ht="15" customHeight="1" x14ac:dyDescent="0.25">
      <c r="A916" s="71">
        <v>7146</v>
      </c>
      <c r="B916" s="17">
        <v>1999</v>
      </c>
      <c r="C916" s="15" t="s">
        <v>672</v>
      </c>
      <c r="D916" s="20" t="s">
        <v>185</v>
      </c>
      <c r="E916" s="20" t="s">
        <v>1668</v>
      </c>
      <c r="F916" s="39" t="s">
        <v>26</v>
      </c>
      <c r="G916" s="108" t="s">
        <v>1669</v>
      </c>
    </row>
    <row r="917" spans="1:7" ht="15" customHeight="1" x14ac:dyDescent="0.25">
      <c r="A917" s="76">
        <v>7827</v>
      </c>
      <c r="B917" s="17">
        <v>2001</v>
      </c>
      <c r="C917" s="57" t="s">
        <v>95</v>
      </c>
      <c r="D917" s="20" t="s">
        <v>185</v>
      </c>
      <c r="E917" s="20" t="s">
        <v>201</v>
      </c>
      <c r="F917" s="20" t="s">
        <v>202</v>
      </c>
      <c r="G917" s="20" t="s">
        <v>140</v>
      </c>
    </row>
    <row r="918" spans="1:7" ht="15" customHeight="1" x14ac:dyDescent="0.25">
      <c r="A918" s="74">
        <v>6827</v>
      </c>
      <c r="B918" s="3">
        <v>1999</v>
      </c>
      <c r="C918" s="2" t="s">
        <v>672</v>
      </c>
      <c r="D918" s="14" t="s">
        <v>815</v>
      </c>
      <c r="E918" s="14" t="s">
        <v>816</v>
      </c>
      <c r="F918" s="22" t="s">
        <v>23</v>
      </c>
      <c r="G918" s="24" t="s">
        <v>817</v>
      </c>
    </row>
    <row r="919" spans="1:7" ht="15" customHeight="1" x14ac:dyDescent="0.25">
      <c r="A919" s="74">
        <v>6829</v>
      </c>
      <c r="B919" s="3">
        <v>1999</v>
      </c>
      <c r="C919" s="1" t="s">
        <v>672</v>
      </c>
      <c r="D919" s="14" t="s">
        <v>815</v>
      </c>
      <c r="E919" s="14" t="s">
        <v>890</v>
      </c>
      <c r="F919" s="14" t="s">
        <v>823</v>
      </c>
      <c r="G919" s="24" t="s">
        <v>891</v>
      </c>
    </row>
    <row r="920" spans="1:7" ht="15" customHeight="1" x14ac:dyDescent="0.25">
      <c r="A920" s="74">
        <v>4992</v>
      </c>
      <c r="B920" s="3">
        <v>1995</v>
      </c>
      <c r="C920" s="1" t="s">
        <v>672</v>
      </c>
      <c r="D920" s="14" t="s">
        <v>815</v>
      </c>
      <c r="E920" s="14" t="s">
        <v>1214</v>
      </c>
      <c r="F920" s="14" t="s">
        <v>823</v>
      </c>
      <c r="G920" s="28" t="s">
        <v>1215</v>
      </c>
    </row>
    <row r="921" spans="1:7" ht="15" customHeight="1" x14ac:dyDescent="0.25">
      <c r="A921" s="71">
        <v>6232</v>
      </c>
      <c r="B921" s="17">
        <v>1998</v>
      </c>
      <c r="C921" s="15" t="s">
        <v>672</v>
      </c>
      <c r="D921" s="20" t="s">
        <v>815</v>
      </c>
      <c r="E921" s="20" t="s">
        <v>1775</v>
      </c>
      <c r="F921" s="20" t="s">
        <v>171</v>
      </c>
      <c r="G921" s="20" t="s">
        <v>1776</v>
      </c>
    </row>
    <row r="922" spans="1:7" ht="15" customHeight="1" x14ac:dyDescent="0.25">
      <c r="A922" s="76">
        <v>9227</v>
      </c>
      <c r="B922" s="17">
        <v>2006</v>
      </c>
      <c r="C922" s="15" t="s">
        <v>672</v>
      </c>
      <c r="D922" s="20" t="s">
        <v>1704</v>
      </c>
      <c r="E922" s="20" t="s">
        <v>1705</v>
      </c>
      <c r="F922" s="40" t="s">
        <v>26</v>
      </c>
      <c r="G922" s="20" t="s">
        <v>1706</v>
      </c>
    </row>
    <row r="923" spans="1:7" ht="15" customHeight="1" x14ac:dyDescent="0.25">
      <c r="A923" s="75">
        <v>9272</v>
      </c>
      <c r="B923" s="3">
        <v>2007</v>
      </c>
      <c r="C923" s="2" t="s">
        <v>672</v>
      </c>
      <c r="D923" s="14" t="s">
        <v>1252</v>
      </c>
      <c r="E923" s="14" t="s">
        <v>1253</v>
      </c>
      <c r="F923" s="14" t="s">
        <v>33</v>
      </c>
      <c r="G923" s="14" t="s">
        <v>1254</v>
      </c>
    </row>
    <row r="924" spans="1:7" ht="15" customHeight="1" x14ac:dyDescent="0.25">
      <c r="A924" s="75">
        <v>10284</v>
      </c>
      <c r="B924" s="3">
        <v>2019</v>
      </c>
      <c r="C924" s="1" t="s">
        <v>1888</v>
      </c>
      <c r="D924" s="14" t="s">
        <v>1252</v>
      </c>
      <c r="E924" s="14" t="s">
        <v>2093</v>
      </c>
      <c r="F924" s="14" t="s">
        <v>1928</v>
      </c>
      <c r="G924" s="14" t="s">
        <v>1929</v>
      </c>
    </row>
    <row r="925" spans="1:7" ht="15" customHeight="1" x14ac:dyDescent="0.25">
      <c r="A925" s="74">
        <v>10347</v>
      </c>
      <c r="B925" s="3">
        <v>2020</v>
      </c>
      <c r="C925" s="1" t="s">
        <v>1888</v>
      </c>
      <c r="D925" s="14" t="s">
        <v>1252</v>
      </c>
      <c r="E925" s="14" t="s">
        <v>2098</v>
      </c>
      <c r="F925" s="14" t="s">
        <v>1935</v>
      </c>
      <c r="G925" s="66" t="s">
        <v>1938</v>
      </c>
    </row>
    <row r="926" spans="1:7" ht="15" customHeight="1" x14ac:dyDescent="0.25">
      <c r="A926" s="74">
        <v>9645</v>
      </c>
      <c r="B926" s="3">
        <v>2011</v>
      </c>
      <c r="C926" s="2" t="s">
        <v>672</v>
      </c>
      <c r="D926" s="14" t="s">
        <v>1252</v>
      </c>
      <c r="E926" s="14" t="s">
        <v>1563</v>
      </c>
      <c r="F926" s="14" t="s">
        <v>1304</v>
      </c>
      <c r="G926" s="14" t="s">
        <v>1564</v>
      </c>
    </row>
    <row r="927" spans="1:7" ht="15" customHeight="1" x14ac:dyDescent="0.25">
      <c r="A927" s="74">
        <v>10363</v>
      </c>
      <c r="B927" s="3">
        <v>2020</v>
      </c>
      <c r="C927" s="1" t="s">
        <v>1888</v>
      </c>
      <c r="D927" s="14" t="s">
        <v>1252</v>
      </c>
      <c r="E927" s="14" t="s">
        <v>1952</v>
      </c>
      <c r="F927" s="14" t="s">
        <v>33</v>
      </c>
      <c r="G927" s="66" t="s">
        <v>1953</v>
      </c>
    </row>
    <row r="928" spans="1:7" ht="15" customHeight="1" x14ac:dyDescent="0.25">
      <c r="A928" s="75">
        <v>9275</v>
      </c>
      <c r="B928" s="3">
        <v>2007</v>
      </c>
      <c r="C928" s="1" t="s">
        <v>672</v>
      </c>
      <c r="D928" s="14" t="s">
        <v>1252</v>
      </c>
      <c r="E928" s="14" t="s">
        <v>1707</v>
      </c>
      <c r="F928" s="31" t="s">
        <v>1708</v>
      </c>
      <c r="G928" s="14" t="s">
        <v>1709</v>
      </c>
    </row>
    <row r="929" spans="1:7" ht="15" customHeight="1" x14ac:dyDescent="0.25">
      <c r="A929" s="75">
        <v>9271</v>
      </c>
      <c r="B929" s="3">
        <v>2007</v>
      </c>
      <c r="C929" s="1" t="s">
        <v>672</v>
      </c>
      <c r="D929" s="14" t="s">
        <v>1252</v>
      </c>
      <c r="E929" s="14" t="s">
        <v>1710</v>
      </c>
      <c r="F929" s="31" t="s">
        <v>1708</v>
      </c>
      <c r="G929" s="14" t="s">
        <v>1254</v>
      </c>
    </row>
    <row r="930" spans="1:7" ht="15" customHeight="1" x14ac:dyDescent="0.25">
      <c r="A930" s="75">
        <v>9320</v>
      </c>
      <c r="B930" s="3">
        <v>2007</v>
      </c>
      <c r="C930" s="1" t="s">
        <v>672</v>
      </c>
      <c r="D930" s="14" t="s">
        <v>1252</v>
      </c>
      <c r="E930" s="14" t="s">
        <v>1711</v>
      </c>
      <c r="F930" s="31" t="s">
        <v>1708</v>
      </c>
      <c r="G930" s="14" t="s">
        <v>1712</v>
      </c>
    </row>
    <row r="931" spans="1:7" ht="15" customHeight="1" x14ac:dyDescent="0.25">
      <c r="A931" s="74">
        <v>9749</v>
      </c>
      <c r="B931" s="3">
        <v>2013</v>
      </c>
      <c r="C931" s="1" t="s">
        <v>672</v>
      </c>
      <c r="D931" s="14" t="s">
        <v>1252</v>
      </c>
      <c r="E931" s="14" t="s">
        <v>1866</v>
      </c>
      <c r="F931" s="31" t="s">
        <v>1708</v>
      </c>
      <c r="G931" s="14" t="s">
        <v>1867</v>
      </c>
    </row>
    <row r="932" spans="1:7" ht="15" customHeight="1" x14ac:dyDescent="0.25">
      <c r="A932" s="74">
        <v>9569</v>
      </c>
      <c r="B932" s="3">
        <v>2010</v>
      </c>
      <c r="C932" s="2" t="s">
        <v>672</v>
      </c>
      <c r="D932" s="14" t="s">
        <v>972</v>
      </c>
      <c r="E932" s="14" t="s">
        <v>973</v>
      </c>
      <c r="F932" s="24" t="s">
        <v>97</v>
      </c>
      <c r="G932" s="14" t="s">
        <v>974</v>
      </c>
    </row>
    <row r="933" spans="1:7" ht="15" customHeight="1" x14ac:dyDescent="0.25">
      <c r="A933" s="74">
        <v>9567</v>
      </c>
      <c r="B933" s="3">
        <v>2010</v>
      </c>
      <c r="C933" s="1" t="s">
        <v>672</v>
      </c>
      <c r="D933" s="14" t="s">
        <v>1762</v>
      </c>
      <c r="E933" s="14" t="s">
        <v>1763</v>
      </c>
      <c r="F933" s="14" t="s">
        <v>1764</v>
      </c>
      <c r="G933" s="14" t="s">
        <v>1765</v>
      </c>
    </row>
    <row r="934" spans="1:7" ht="15" customHeight="1" x14ac:dyDescent="0.25">
      <c r="A934" s="74">
        <v>1</v>
      </c>
      <c r="B934" s="4">
        <v>1938</v>
      </c>
      <c r="C934" s="1" t="s">
        <v>672</v>
      </c>
      <c r="D934" s="14" t="s">
        <v>1793</v>
      </c>
      <c r="E934" s="14" t="s">
        <v>1794</v>
      </c>
      <c r="F934" s="14" t="s">
        <v>1795</v>
      </c>
      <c r="G934" s="14" t="s">
        <v>1796</v>
      </c>
    </row>
    <row r="935" spans="1:7" ht="15" customHeight="1" x14ac:dyDescent="0.25">
      <c r="A935" s="75">
        <v>10314</v>
      </c>
      <c r="B935" s="3">
        <v>2020</v>
      </c>
      <c r="C935" s="1" t="s">
        <v>225</v>
      </c>
      <c r="D935" s="14" t="s">
        <v>242</v>
      </c>
      <c r="E935" s="14" t="s">
        <v>1995</v>
      </c>
      <c r="F935" s="14" t="s">
        <v>17</v>
      </c>
      <c r="G935" s="14" t="s">
        <v>2301</v>
      </c>
    </row>
    <row r="936" spans="1:7" ht="15" customHeight="1" x14ac:dyDescent="0.25">
      <c r="A936" s="75">
        <v>10291</v>
      </c>
      <c r="B936" s="3">
        <v>2019</v>
      </c>
      <c r="C936" s="2" t="s">
        <v>225</v>
      </c>
      <c r="D936" s="14" t="s">
        <v>242</v>
      </c>
      <c r="E936" s="14" t="s">
        <v>1999</v>
      </c>
      <c r="F936" s="14" t="s">
        <v>156</v>
      </c>
      <c r="G936" s="14" t="s">
        <v>2117</v>
      </c>
    </row>
    <row r="937" spans="1:7" ht="15" customHeight="1" x14ac:dyDescent="0.25">
      <c r="A937" s="75">
        <v>10282</v>
      </c>
      <c r="B937" s="3">
        <v>2019</v>
      </c>
      <c r="C937" s="1" t="s">
        <v>225</v>
      </c>
      <c r="D937" s="14" t="s">
        <v>242</v>
      </c>
      <c r="E937" s="14" t="s">
        <v>2003</v>
      </c>
      <c r="F937" s="14" t="s">
        <v>156</v>
      </c>
      <c r="G937" s="14" t="s">
        <v>298</v>
      </c>
    </row>
    <row r="938" spans="1:7" ht="15" customHeight="1" x14ac:dyDescent="0.25">
      <c r="A938" s="75">
        <v>10304</v>
      </c>
      <c r="B938" s="3">
        <v>2020</v>
      </c>
      <c r="C938" s="1" t="s">
        <v>225</v>
      </c>
      <c r="D938" s="14" t="s">
        <v>242</v>
      </c>
      <c r="E938" s="14" t="s">
        <v>2010</v>
      </c>
      <c r="F938" s="14" t="s">
        <v>156</v>
      </c>
      <c r="G938" s="14" t="s">
        <v>2140</v>
      </c>
    </row>
    <row r="939" spans="1:7" ht="15" customHeight="1" x14ac:dyDescent="0.25">
      <c r="A939" s="75">
        <v>10283</v>
      </c>
      <c r="B939" s="3">
        <v>2019</v>
      </c>
      <c r="C939" s="1" t="s">
        <v>225</v>
      </c>
      <c r="D939" s="14" t="s">
        <v>242</v>
      </c>
      <c r="E939" s="14" t="s">
        <v>2012</v>
      </c>
      <c r="F939" s="14" t="s">
        <v>255</v>
      </c>
      <c r="G939" s="14" t="s">
        <v>2141</v>
      </c>
    </row>
    <row r="940" spans="1:7" ht="15" customHeight="1" x14ac:dyDescent="0.25">
      <c r="A940" s="74">
        <v>10317</v>
      </c>
      <c r="B940" s="3">
        <v>2020</v>
      </c>
      <c r="C940" s="2" t="s">
        <v>225</v>
      </c>
      <c r="D940" s="14" t="s">
        <v>242</v>
      </c>
      <c r="E940" s="14" t="s">
        <v>2020</v>
      </c>
      <c r="F940" s="14" t="s">
        <v>156</v>
      </c>
      <c r="G940" s="14" t="s">
        <v>371</v>
      </c>
    </row>
    <row r="941" spans="1:7" ht="15" customHeight="1" x14ac:dyDescent="0.25">
      <c r="A941" s="75">
        <v>10299</v>
      </c>
      <c r="B941" s="3">
        <v>2019</v>
      </c>
      <c r="C941" s="2" t="s">
        <v>225</v>
      </c>
      <c r="D941" s="14" t="s">
        <v>242</v>
      </c>
      <c r="E941" s="14" t="s">
        <v>2040</v>
      </c>
      <c r="F941" s="14" t="s">
        <v>156</v>
      </c>
      <c r="G941" s="14" t="s">
        <v>2176</v>
      </c>
    </row>
    <row r="942" spans="1:7" ht="15" customHeight="1" x14ac:dyDescent="0.25">
      <c r="A942" s="75">
        <v>10279</v>
      </c>
      <c r="B942" s="3">
        <v>2019</v>
      </c>
      <c r="C942" s="2" t="s">
        <v>225</v>
      </c>
      <c r="D942" s="14" t="s">
        <v>242</v>
      </c>
      <c r="E942" s="14" t="s">
        <v>2041</v>
      </c>
      <c r="F942" s="14" t="s">
        <v>156</v>
      </c>
      <c r="G942" s="14" t="s">
        <v>2177</v>
      </c>
    </row>
    <row r="943" spans="1:7" ht="15" customHeight="1" x14ac:dyDescent="0.25">
      <c r="A943" s="75">
        <v>10280</v>
      </c>
      <c r="B943" s="3">
        <v>2019</v>
      </c>
      <c r="C943" s="2" t="s">
        <v>225</v>
      </c>
      <c r="D943" s="14" t="s">
        <v>242</v>
      </c>
      <c r="E943" s="14" t="s">
        <v>2045</v>
      </c>
      <c r="F943" s="24" t="s">
        <v>17</v>
      </c>
      <c r="G943" s="14" t="s">
        <v>2183</v>
      </c>
    </row>
    <row r="944" spans="1:7" ht="15" customHeight="1" x14ac:dyDescent="0.25">
      <c r="A944" s="74">
        <v>10235</v>
      </c>
      <c r="B944" s="4">
        <v>2019</v>
      </c>
      <c r="C944" s="2" t="s">
        <v>225</v>
      </c>
      <c r="D944" s="46" t="s">
        <v>242</v>
      </c>
      <c r="E944" s="47" t="s">
        <v>2046</v>
      </c>
      <c r="F944" s="47" t="s">
        <v>156</v>
      </c>
      <c r="G944" s="47" t="s">
        <v>2184</v>
      </c>
    </row>
    <row r="945" spans="1:7" ht="15" customHeight="1" x14ac:dyDescent="0.25">
      <c r="A945" s="74">
        <v>10327</v>
      </c>
      <c r="B945" s="3">
        <v>2020</v>
      </c>
      <c r="C945" s="2" t="s">
        <v>225</v>
      </c>
      <c r="D945" s="14" t="s">
        <v>242</v>
      </c>
      <c r="E945" s="14" t="s">
        <v>2047</v>
      </c>
      <c r="F945" s="14" t="s">
        <v>26</v>
      </c>
      <c r="G945" s="14" t="s">
        <v>2185</v>
      </c>
    </row>
    <row r="946" spans="1:7" ht="15" customHeight="1" x14ac:dyDescent="0.25">
      <c r="A946" s="74">
        <v>10399</v>
      </c>
      <c r="B946" s="3">
        <v>2021</v>
      </c>
      <c r="C946" s="1" t="s">
        <v>225</v>
      </c>
      <c r="D946" s="14" t="s">
        <v>242</v>
      </c>
      <c r="E946" s="14" t="s">
        <v>2048</v>
      </c>
      <c r="F946" s="14" t="s">
        <v>156</v>
      </c>
      <c r="G946" s="22" t="s">
        <v>624</v>
      </c>
    </row>
    <row r="947" spans="1:7" ht="15" customHeight="1" x14ac:dyDescent="0.25">
      <c r="A947" s="75">
        <v>10277</v>
      </c>
      <c r="B947" s="3">
        <v>2019</v>
      </c>
      <c r="C947" s="1" t="s">
        <v>225</v>
      </c>
      <c r="D947" s="14" t="s">
        <v>242</v>
      </c>
      <c r="E947" s="14" t="s">
        <v>2049</v>
      </c>
      <c r="F947" s="14" t="s">
        <v>156</v>
      </c>
      <c r="G947" s="14" t="s">
        <v>2186</v>
      </c>
    </row>
    <row r="948" spans="1:7" ht="15" customHeight="1" x14ac:dyDescent="0.25">
      <c r="A948" s="74">
        <v>10340</v>
      </c>
      <c r="B948" s="3">
        <v>2020</v>
      </c>
      <c r="C948" s="2" t="s">
        <v>225</v>
      </c>
      <c r="D948" s="14" t="s">
        <v>242</v>
      </c>
      <c r="E948" s="14" t="s">
        <v>2050</v>
      </c>
      <c r="F948" s="14" t="s">
        <v>255</v>
      </c>
      <c r="G948" s="14" t="s">
        <v>2187</v>
      </c>
    </row>
    <row r="949" spans="1:7" ht="15" customHeight="1" x14ac:dyDescent="0.25">
      <c r="A949" s="75">
        <v>10269</v>
      </c>
      <c r="B949" s="3">
        <v>2019</v>
      </c>
      <c r="C949" s="2" t="s">
        <v>225</v>
      </c>
      <c r="D949" s="14" t="s">
        <v>242</v>
      </c>
      <c r="E949" s="14" t="s">
        <v>625</v>
      </c>
      <c r="F949" s="14" t="s">
        <v>156</v>
      </c>
      <c r="G949" s="14" t="s">
        <v>2188</v>
      </c>
    </row>
    <row r="950" spans="1:7" ht="15" customHeight="1" x14ac:dyDescent="0.25">
      <c r="A950" s="75">
        <v>10290</v>
      </c>
      <c r="B950" s="3">
        <v>2019</v>
      </c>
      <c r="C950" s="2" t="s">
        <v>225</v>
      </c>
      <c r="D950" s="14" t="s">
        <v>242</v>
      </c>
      <c r="E950" s="32" t="s">
        <v>626</v>
      </c>
      <c r="F950" s="14" t="s">
        <v>255</v>
      </c>
      <c r="G950" s="14" t="s">
        <v>627</v>
      </c>
    </row>
    <row r="951" spans="1:7" ht="15" customHeight="1" x14ac:dyDescent="0.25">
      <c r="A951" s="75">
        <v>10281</v>
      </c>
      <c r="B951" s="3">
        <v>2019</v>
      </c>
      <c r="C951" s="1" t="s">
        <v>225</v>
      </c>
      <c r="D951" s="14" t="s">
        <v>242</v>
      </c>
      <c r="E951" s="32" t="s">
        <v>628</v>
      </c>
      <c r="F951" s="14" t="s">
        <v>255</v>
      </c>
      <c r="G951" s="14" t="s">
        <v>2189</v>
      </c>
    </row>
    <row r="952" spans="1:7" ht="15" customHeight="1" x14ac:dyDescent="0.25">
      <c r="A952" s="75">
        <v>10264</v>
      </c>
      <c r="B952" s="3">
        <v>2019</v>
      </c>
      <c r="C952" s="1" t="s">
        <v>225</v>
      </c>
      <c r="D952" s="14" t="s">
        <v>242</v>
      </c>
      <c r="E952" s="14" t="s">
        <v>2051</v>
      </c>
      <c r="F952" s="14" t="s">
        <v>156</v>
      </c>
      <c r="G952" s="14" t="s">
        <v>2176</v>
      </c>
    </row>
    <row r="953" spans="1:7" ht="15" customHeight="1" x14ac:dyDescent="0.25">
      <c r="A953" s="74">
        <v>10326</v>
      </c>
      <c r="B953" s="3">
        <v>2020</v>
      </c>
      <c r="C953" s="2" t="s">
        <v>225</v>
      </c>
      <c r="D953" s="14" t="s">
        <v>242</v>
      </c>
      <c r="E953" s="14" t="s">
        <v>2052</v>
      </c>
      <c r="F953" s="14" t="s">
        <v>156</v>
      </c>
      <c r="G953" s="14" t="s">
        <v>2181</v>
      </c>
    </row>
    <row r="954" spans="1:7" ht="15" customHeight="1" x14ac:dyDescent="0.25">
      <c r="A954" s="75">
        <v>10311</v>
      </c>
      <c r="B954" s="3">
        <v>2020</v>
      </c>
      <c r="C954" s="1" t="s">
        <v>225</v>
      </c>
      <c r="D954" s="14" t="s">
        <v>242</v>
      </c>
      <c r="E954" s="14" t="s">
        <v>2053</v>
      </c>
      <c r="F954" s="14" t="s">
        <v>26</v>
      </c>
      <c r="G954" s="14" t="s">
        <v>629</v>
      </c>
    </row>
    <row r="955" spans="1:7" ht="15" customHeight="1" x14ac:dyDescent="0.25">
      <c r="A955" s="75">
        <v>10237</v>
      </c>
      <c r="B955" s="3">
        <v>2019</v>
      </c>
      <c r="C955" s="2" t="s">
        <v>225</v>
      </c>
      <c r="D955" s="14" t="s">
        <v>242</v>
      </c>
      <c r="E955" s="14" t="s">
        <v>2054</v>
      </c>
      <c r="F955" s="14" t="s">
        <v>17</v>
      </c>
      <c r="G955" s="14" t="s">
        <v>2190</v>
      </c>
    </row>
    <row r="956" spans="1:7" ht="15" customHeight="1" x14ac:dyDescent="0.25">
      <c r="A956" s="75">
        <v>10262</v>
      </c>
      <c r="B956" s="3">
        <v>2019</v>
      </c>
      <c r="C956" s="2" t="s">
        <v>225</v>
      </c>
      <c r="D956" s="14" t="s">
        <v>242</v>
      </c>
      <c r="E956" s="14" t="s">
        <v>2055</v>
      </c>
      <c r="F956" s="14" t="s">
        <v>156</v>
      </c>
      <c r="G956" s="14" t="s">
        <v>630</v>
      </c>
    </row>
    <row r="957" spans="1:7" ht="15" customHeight="1" x14ac:dyDescent="0.25">
      <c r="A957" s="75">
        <v>10315</v>
      </c>
      <c r="B957" s="3">
        <v>2020</v>
      </c>
      <c r="C957" s="1" t="s">
        <v>225</v>
      </c>
      <c r="D957" s="14" t="s">
        <v>242</v>
      </c>
      <c r="E957" s="14" t="s">
        <v>2056</v>
      </c>
      <c r="F957" s="14" t="s">
        <v>255</v>
      </c>
      <c r="G957" s="14" t="s">
        <v>2191</v>
      </c>
    </row>
    <row r="958" spans="1:7" ht="15" customHeight="1" x14ac:dyDescent="0.25">
      <c r="A958" s="75">
        <v>10287</v>
      </c>
      <c r="B958" s="3">
        <v>2019</v>
      </c>
      <c r="C958" s="2" t="s">
        <v>672</v>
      </c>
      <c r="D958" s="14" t="s">
        <v>641</v>
      </c>
      <c r="E958" s="14" t="s">
        <v>887</v>
      </c>
      <c r="F958" s="14" t="s">
        <v>156</v>
      </c>
      <c r="G958" s="14" t="s">
        <v>888</v>
      </c>
    </row>
    <row r="959" spans="1:7" ht="15" customHeight="1" x14ac:dyDescent="0.25">
      <c r="A959" s="73">
        <v>10417</v>
      </c>
      <c r="B959" s="4">
        <v>2021</v>
      </c>
      <c r="C959" s="53" t="s">
        <v>631</v>
      </c>
      <c r="D959" s="47" t="s">
        <v>641</v>
      </c>
      <c r="E959" s="47" t="s">
        <v>642</v>
      </c>
      <c r="F959" s="47" t="s">
        <v>17</v>
      </c>
      <c r="G959" s="47" t="s">
        <v>643</v>
      </c>
    </row>
    <row r="960" spans="1:7" ht="15" customHeight="1" x14ac:dyDescent="0.25">
      <c r="A960" s="71">
        <v>4441</v>
      </c>
      <c r="B960" s="17">
        <v>1993</v>
      </c>
      <c r="C960" s="15" t="s">
        <v>672</v>
      </c>
      <c r="D960" s="20" t="s">
        <v>1530</v>
      </c>
      <c r="E960" s="20" t="s">
        <v>1531</v>
      </c>
      <c r="F960" s="20" t="s">
        <v>156</v>
      </c>
      <c r="G960" s="20" t="s">
        <v>1532</v>
      </c>
    </row>
    <row r="961" spans="1:7" ht="15" customHeight="1" x14ac:dyDescent="0.25">
      <c r="A961" s="71">
        <v>6324</v>
      </c>
      <c r="B961" s="17">
        <v>1998</v>
      </c>
      <c r="C961" s="15" t="s">
        <v>672</v>
      </c>
      <c r="D961" s="20" t="s">
        <v>1623</v>
      </c>
      <c r="E961" s="20" t="s">
        <v>1624</v>
      </c>
      <c r="F961" s="26" t="s">
        <v>97</v>
      </c>
      <c r="G961" s="20" t="s">
        <v>1625</v>
      </c>
    </row>
    <row r="962" spans="1:7" ht="15" customHeight="1" x14ac:dyDescent="0.25">
      <c r="A962" s="75">
        <v>9293</v>
      </c>
      <c r="B962" s="3">
        <v>2007</v>
      </c>
      <c r="C962" s="2" t="s">
        <v>672</v>
      </c>
      <c r="D962" s="14" t="s">
        <v>993</v>
      </c>
      <c r="E962" s="14" t="s">
        <v>994</v>
      </c>
      <c r="F962" s="14" t="s">
        <v>436</v>
      </c>
      <c r="G962" s="14" t="s">
        <v>995</v>
      </c>
    </row>
    <row r="963" spans="1:7" ht="15" customHeight="1" x14ac:dyDescent="0.25">
      <c r="A963" s="75">
        <v>8127</v>
      </c>
      <c r="B963" s="3">
        <v>2002</v>
      </c>
      <c r="C963" s="1" t="s">
        <v>95</v>
      </c>
      <c r="D963" s="14" t="s">
        <v>105</v>
      </c>
      <c r="E963" s="14" t="s">
        <v>106</v>
      </c>
      <c r="F963" s="24" t="s">
        <v>97</v>
      </c>
      <c r="G963" s="14" t="s">
        <v>107</v>
      </c>
    </row>
    <row r="964" spans="1:7" ht="15" customHeight="1" x14ac:dyDescent="0.25">
      <c r="A964" s="76">
        <v>9249</v>
      </c>
      <c r="B964" s="17">
        <v>2006</v>
      </c>
      <c r="C964" s="57" t="s">
        <v>672</v>
      </c>
      <c r="D964" s="57" t="s">
        <v>1438</v>
      </c>
      <c r="E964" s="57" t="s">
        <v>2280</v>
      </c>
      <c r="F964" s="61" t="s">
        <v>237</v>
      </c>
      <c r="G964" s="57" t="s">
        <v>2297</v>
      </c>
    </row>
    <row r="965" spans="1:7" ht="15" customHeight="1" x14ac:dyDescent="0.25">
      <c r="A965" s="76">
        <v>9295</v>
      </c>
      <c r="B965" s="17">
        <v>2007</v>
      </c>
      <c r="C965" s="15" t="s">
        <v>672</v>
      </c>
      <c r="D965" s="20" t="s">
        <v>1438</v>
      </c>
      <c r="E965" s="20" t="s">
        <v>1864</v>
      </c>
      <c r="F965" s="20" t="s">
        <v>436</v>
      </c>
      <c r="G965" s="20" t="s">
        <v>1865</v>
      </c>
    </row>
    <row r="966" spans="1:7" ht="15" customHeight="1" x14ac:dyDescent="0.25">
      <c r="A966" s="74">
        <v>10377</v>
      </c>
      <c r="B966" s="3">
        <v>2021</v>
      </c>
      <c r="C966" s="2" t="s">
        <v>0</v>
      </c>
      <c r="D966" s="14" t="s">
        <v>77</v>
      </c>
      <c r="E966" s="14" t="s">
        <v>78</v>
      </c>
      <c r="F966" s="14" t="s">
        <v>79</v>
      </c>
      <c r="G966" s="14" t="s">
        <v>80</v>
      </c>
    </row>
    <row r="967" spans="1:7" ht="15" customHeight="1" x14ac:dyDescent="0.25">
      <c r="A967" s="75">
        <v>10306</v>
      </c>
      <c r="B967" s="3">
        <v>2020</v>
      </c>
      <c r="C967" s="2" t="s">
        <v>0</v>
      </c>
      <c r="D967" s="14" t="s">
        <v>86</v>
      </c>
      <c r="E967" s="14" t="s">
        <v>81</v>
      </c>
      <c r="F967" s="14" t="s">
        <v>87</v>
      </c>
      <c r="G967" s="14" t="s">
        <v>88</v>
      </c>
    </row>
    <row r="968" spans="1:7" ht="15" customHeight="1" x14ac:dyDescent="0.25">
      <c r="A968" s="74">
        <v>10372</v>
      </c>
      <c r="B968" s="3">
        <v>2020</v>
      </c>
      <c r="C968" s="2" t="s">
        <v>1888</v>
      </c>
      <c r="D968" s="14" t="s">
        <v>1546</v>
      </c>
      <c r="E968" s="14" t="s">
        <v>2100</v>
      </c>
      <c r="F968" s="14" t="s">
        <v>372</v>
      </c>
      <c r="G968" s="51" t="s">
        <v>957</v>
      </c>
    </row>
    <row r="969" spans="1:7" ht="15" customHeight="1" x14ac:dyDescent="0.25">
      <c r="A969" s="75">
        <v>10248</v>
      </c>
      <c r="B969" s="3">
        <v>2019</v>
      </c>
      <c r="C969" s="2" t="s">
        <v>1888</v>
      </c>
      <c r="D969" s="14" t="s">
        <v>1546</v>
      </c>
      <c r="E969" s="14" t="s">
        <v>2101</v>
      </c>
      <c r="F969" s="22" t="s">
        <v>23</v>
      </c>
      <c r="G969" s="14" t="s">
        <v>957</v>
      </c>
    </row>
    <row r="970" spans="1:7" ht="15" customHeight="1" x14ac:dyDescent="0.25">
      <c r="A970" s="74">
        <v>10140</v>
      </c>
      <c r="B970" s="3">
        <v>2015</v>
      </c>
      <c r="C970" s="1" t="s">
        <v>672</v>
      </c>
      <c r="D970" s="14" t="s">
        <v>1546</v>
      </c>
      <c r="E970" s="14" t="s">
        <v>1547</v>
      </c>
      <c r="F970" s="14" t="s">
        <v>156</v>
      </c>
      <c r="G970" s="43" t="s">
        <v>1548</v>
      </c>
    </row>
    <row r="971" spans="1:7" ht="15" customHeight="1" x14ac:dyDescent="0.25">
      <c r="A971" s="74">
        <v>10138</v>
      </c>
      <c r="B971" s="3">
        <v>2015</v>
      </c>
      <c r="C971" s="1" t="s">
        <v>672</v>
      </c>
      <c r="D971" s="14" t="s">
        <v>1546</v>
      </c>
      <c r="E971" s="14" t="s">
        <v>1549</v>
      </c>
      <c r="F971" s="14" t="s">
        <v>156</v>
      </c>
      <c r="G971" s="14" t="s">
        <v>1532</v>
      </c>
    </row>
    <row r="972" spans="1:7" ht="15" customHeight="1" x14ac:dyDescent="0.25">
      <c r="A972" s="74">
        <v>10170</v>
      </c>
      <c r="B972" s="3">
        <v>2015</v>
      </c>
      <c r="C972" s="2" t="s">
        <v>672</v>
      </c>
      <c r="D972" s="14" t="s">
        <v>1546</v>
      </c>
      <c r="E972" s="14" t="s">
        <v>1550</v>
      </c>
      <c r="F972" s="14" t="s">
        <v>26</v>
      </c>
      <c r="G972" s="14" t="s">
        <v>2412</v>
      </c>
    </row>
    <row r="973" spans="1:7" ht="15" customHeight="1" x14ac:dyDescent="0.25">
      <c r="A973" s="70">
        <v>10406</v>
      </c>
      <c r="B973" s="16">
        <v>2021</v>
      </c>
      <c r="C973" s="53" t="s">
        <v>672</v>
      </c>
      <c r="D973" s="48" t="s">
        <v>1546</v>
      </c>
      <c r="E973" s="48" t="s">
        <v>1551</v>
      </c>
      <c r="F973" s="14" t="s">
        <v>156</v>
      </c>
      <c r="G973" s="111" t="str">
        <f>UPPER("Parvovírus Canino, Vírus da Cinomose Canina, Adenovírus Canino tipo 2, Parainfluenza Canina")</f>
        <v>PARVOVÍRUS CANINO, VÍRUS DA CINOMOSE CANINA, ADENOVÍRUS CANINO TIPO 2, PARAINFLUENZA CANINA</v>
      </c>
    </row>
    <row r="974" spans="1:7" ht="15" customHeight="1" x14ac:dyDescent="0.25">
      <c r="A974" s="75">
        <v>10263</v>
      </c>
      <c r="B974" s="3">
        <v>2019</v>
      </c>
      <c r="C974" s="2" t="s">
        <v>672</v>
      </c>
      <c r="D974" s="14" t="s">
        <v>1546</v>
      </c>
      <c r="E974" s="14" t="s">
        <v>2072</v>
      </c>
      <c r="F974" s="14" t="s">
        <v>156</v>
      </c>
      <c r="G974" s="14" t="s">
        <v>1532</v>
      </c>
    </row>
    <row r="975" spans="1:7" ht="15" customHeight="1" x14ac:dyDescent="0.25">
      <c r="A975" s="74">
        <v>10139</v>
      </c>
      <c r="B975" s="3">
        <v>2015</v>
      </c>
      <c r="C975" s="2" t="s">
        <v>672</v>
      </c>
      <c r="D975" s="14" t="s">
        <v>1546</v>
      </c>
      <c r="E975" s="14" t="s">
        <v>1552</v>
      </c>
      <c r="F975" s="14" t="s">
        <v>156</v>
      </c>
      <c r="G975" s="14" t="s">
        <v>1532</v>
      </c>
    </row>
    <row r="976" spans="1:7" ht="15" customHeight="1" x14ac:dyDescent="0.25">
      <c r="A976" s="74">
        <v>10385</v>
      </c>
      <c r="B976" s="3">
        <v>2021</v>
      </c>
      <c r="C976" s="1" t="s">
        <v>1888</v>
      </c>
      <c r="D976" s="14" t="s">
        <v>1546</v>
      </c>
      <c r="E976" s="14" t="s">
        <v>1941</v>
      </c>
      <c r="F976" s="14" t="s">
        <v>1942</v>
      </c>
      <c r="G976" s="66" t="s">
        <v>1943</v>
      </c>
    </row>
    <row r="977" spans="1:7" ht="15" customHeight="1" x14ac:dyDescent="0.25">
      <c r="A977" s="74">
        <v>10328</v>
      </c>
      <c r="B977" s="3">
        <v>2020</v>
      </c>
      <c r="C977" s="1" t="s">
        <v>1888</v>
      </c>
      <c r="D977" s="14" t="s">
        <v>1546</v>
      </c>
      <c r="E977" s="14" t="s">
        <v>2102</v>
      </c>
      <c r="F977" s="22" t="s">
        <v>23</v>
      </c>
      <c r="G977" s="66" t="s">
        <v>1944</v>
      </c>
    </row>
    <row r="978" spans="1:7" ht="15" customHeight="1" x14ac:dyDescent="0.25">
      <c r="A978" s="74">
        <v>10386</v>
      </c>
      <c r="B978" s="3">
        <v>2021</v>
      </c>
      <c r="C978" s="1" t="s">
        <v>1888</v>
      </c>
      <c r="D978" s="14" t="s">
        <v>1546</v>
      </c>
      <c r="E978" s="14" t="s">
        <v>1945</v>
      </c>
      <c r="F978" s="14" t="s">
        <v>156</v>
      </c>
      <c r="G978" s="14" t="s">
        <v>1946</v>
      </c>
    </row>
    <row r="979" spans="1:7" ht="15" customHeight="1" x14ac:dyDescent="0.25">
      <c r="A979" s="75">
        <v>10254</v>
      </c>
      <c r="B979" s="3">
        <v>2019</v>
      </c>
      <c r="C979" s="1" t="s">
        <v>225</v>
      </c>
      <c r="D979" s="14" t="s">
        <v>611</v>
      </c>
      <c r="E979" s="14" t="s">
        <v>612</v>
      </c>
      <c r="F979" s="14" t="s">
        <v>156</v>
      </c>
      <c r="G979" s="66" t="s">
        <v>613</v>
      </c>
    </row>
    <row r="980" spans="1:7" ht="15" customHeight="1" x14ac:dyDescent="0.25">
      <c r="A980" s="75">
        <v>10256</v>
      </c>
      <c r="B980" s="3">
        <v>2019</v>
      </c>
      <c r="C980" s="1" t="s">
        <v>225</v>
      </c>
      <c r="D980" s="14" t="s">
        <v>611</v>
      </c>
      <c r="E980" s="14" t="s">
        <v>614</v>
      </c>
      <c r="F980" s="14" t="s">
        <v>156</v>
      </c>
      <c r="G980" s="66" t="s">
        <v>615</v>
      </c>
    </row>
    <row r="981" spans="1:7" ht="15" customHeight="1" x14ac:dyDescent="0.25">
      <c r="A981" s="74">
        <v>10258</v>
      </c>
      <c r="B981" s="3">
        <v>2019</v>
      </c>
      <c r="C981" s="2" t="s">
        <v>225</v>
      </c>
      <c r="D981" s="14" t="s">
        <v>611</v>
      </c>
      <c r="E981" s="51" t="s">
        <v>616</v>
      </c>
      <c r="F981" s="14" t="s">
        <v>255</v>
      </c>
      <c r="G981" s="66" t="s">
        <v>617</v>
      </c>
    </row>
    <row r="982" spans="1:7" ht="15" customHeight="1" x14ac:dyDescent="0.25">
      <c r="A982" s="75">
        <v>10253</v>
      </c>
      <c r="B982" s="3">
        <v>2019</v>
      </c>
      <c r="C982" s="1" t="s">
        <v>225</v>
      </c>
      <c r="D982" s="14" t="s">
        <v>611</v>
      </c>
      <c r="E982" s="14" t="s">
        <v>618</v>
      </c>
      <c r="F982" s="14" t="s">
        <v>253</v>
      </c>
      <c r="G982" s="14" t="s">
        <v>619</v>
      </c>
    </row>
    <row r="983" spans="1:7" ht="15" customHeight="1" x14ac:dyDescent="0.25">
      <c r="A983" s="75">
        <v>10255</v>
      </c>
      <c r="B983" s="3">
        <v>2019</v>
      </c>
      <c r="C983" s="1" t="s">
        <v>225</v>
      </c>
      <c r="D983" s="14" t="s">
        <v>611</v>
      </c>
      <c r="E983" s="14" t="s">
        <v>620</v>
      </c>
      <c r="F983" s="14" t="s">
        <v>156</v>
      </c>
      <c r="G983" s="66" t="s">
        <v>621</v>
      </c>
    </row>
    <row r="984" spans="1:7" ht="15" customHeight="1" x14ac:dyDescent="0.25">
      <c r="A984" s="75">
        <v>10252</v>
      </c>
      <c r="B984" s="3">
        <v>2019</v>
      </c>
      <c r="C984" s="2" t="s">
        <v>672</v>
      </c>
      <c r="D984" s="14" t="s">
        <v>611</v>
      </c>
      <c r="E984" s="14" t="s">
        <v>1862</v>
      </c>
      <c r="F984" s="14" t="s">
        <v>237</v>
      </c>
      <c r="G984" s="66" t="s">
        <v>1863</v>
      </c>
    </row>
    <row r="985" spans="1:7" ht="15" customHeight="1" x14ac:dyDescent="0.25">
      <c r="A985" s="75">
        <v>10257</v>
      </c>
      <c r="B985" s="3">
        <v>2019</v>
      </c>
      <c r="C985" s="1" t="s">
        <v>225</v>
      </c>
      <c r="D985" s="14" t="s">
        <v>611</v>
      </c>
      <c r="E985" s="51" t="s">
        <v>622</v>
      </c>
      <c r="F985" s="14" t="s">
        <v>156</v>
      </c>
      <c r="G985" s="113" t="s">
        <v>623</v>
      </c>
    </row>
    <row r="986" spans="1:7" ht="15" customHeight="1" x14ac:dyDescent="0.25">
      <c r="A986" s="75">
        <v>9278</v>
      </c>
      <c r="B986" s="3">
        <v>2007</v>
      </c>
      <c r="C986" s="2" t="s">
        <v>225</v>
      </c>
      <c r="D986" s="14" t="s">
        <v>287</v>
      </c>
      <c r="E986" s="14" t="s">
        <v>288</v>
      </c>
      <c r="F986" s="14" t="s">
        <v>26</v>
      </c>
      <c r="G986" s="14" t="s">
        <v>2120</v>
      </c>
    </row>
    <row r="987" spans="1:7" ht="15" customHeight="1" x14ac:dyDescent="0.25">
      <c r="A987" s="74">
        <v>8488</v>
      </c>
      <c r="B987" s="3">
        <v>2003</v>
      </c>
      <c r="C987" s="2" t="s">
        <v>225</v>
      </c>
      <c r="D987" s="14" t="s">
        <v>357</v>
      </c>
      <c r="E987" s="14" t="s">
        <v>358</v>
      </c>
      <c r="F987" s="14" t="s">
        <v>359</v>
      </c>
      <c r="G987" s="14" t="s">
        <v>2143</v>
      </c>
    </row>
    <row r="988" spans="1:7" ht="15" customHeight="1" x14ac:dyDescent="0.25">
      <c r="A988" s="74">
        <v>8487</v>
      </c>
      <c r="B988" s="3">
        <v>2003</v>
      </c>
      <c r="C988" s="1" t="s">
        <v>225</v>
      </c>
      <c r="D988" s="14" t="s">
        <v>357</v>
      </c>
      <c r="E988" s="14" t="s">
        <v>360</v>
      </c>
      <c r="F988" s="14" t="s">
        <v>359</v>
      </c>
      <c r="G988" s="14" t="s">
        <v>2144</v>
      </c>
    </row>
    <row r="989" spans="1:7" ht="15" customHeight="1" x14ac:dyDescent="0.25">
      <c r="A989" s="74">
        <v>8490</v>
      </c>
      <c r="B989" s="3">
        <v>2003</v>
      </c>
      <c r="C989" s="2" t="s">
        <v>225</v>
      </c>
      <c r="D989" s="14" t="s">
        <v>357</v>
      </c>
      <c r="E989" s="14" t="s">
        <v>361</v>
      </c>
      <c r="F989" s="14" t="s">
        <v>359</v>
      </c>
      <c r="G989" s="14" t="s">
        <v>2145</v>
      </c>
    </row>
    <row r="990" spans="1:7" ht="15" customHeight="1" x14ac:dyDescent="0.25">
      <c r="A990" s="75">
        <v>9217</v>
      </c>
      <c r="B990" s="3">
        <v>2006</v>
      </c>
      <c r="C990" s="1" t="s">
        <v>672</v>
      </c>
      <c r="D990" s="14" t="s">
        <v>648</v>
      </c>
      <c r="E990" s="14" t="s">
        <v>755</v>
      </c>
      <c r="F990" s="31" t="s">
        <v>156</v>
      </c>
      <c r="G990" s="14" t="s">
        <v>756</v>
      </c>
    </row>
    <row r="991" spans="1:7" ht="15" customHeight="1" x14ac:dyDescent="0.25">
      <c r="A991" s="80">
        <v>7035</v>
      </c>
      <c r="B991" s="12">
        <v>1999</v>
      </c>
      <c r="C991" s="1" t="s">
        <v>644</v>
      </c>
      <c r="D991" s="14" t="s">
        <v>648</v>
      </c>
      <c r="E991" s="14" t="s">
        <v>649</v>
      </c>
      <c r="F991" s="14" t="s">
        <v>26</v>
      </c>
      <c r="G991" s="14" t="s">
        <v>650</v>
      </c>
    </row>
    <row r="992" spans="1:7" ht="15" customHeight="1" x14ac:dyDescent="0.25">
      <c r="A992" s="74">
        <v>10100</v>
      </c>
      <c r="B992" s="3">
        <v>2015</v>
      </c>
      <c r="C992" s="2" t="s">
        <v>672</v>
      </c>
      <c r="D992" s="14" t="s">
        <v>1448</v>
      </c>
      <c r="E992" s="14" t="s">
        <v>1449</v>
      </c>
      <c r="F992" s="14" t="s">
        <v>385</v>
      </c>
      <c r="G992" s="14" t="s">
        <v>1450</v>
      </c>
    </row>
    <row r="993" spans="1:7" ht="15" customHeight="1" x14ac:dyDescent="0.25">
      <c r="A993" s="74">
        <v>1321</v>
      </c>
      <c r="B993" s="3">
        <v>1981</v>
      </c>
      <c r="C993" s="1" t="s">
        <v>672</v>
      </c>
      <c r="D993" s="14" t="s">
        <v>808</v>
      </c>
      <c r="E993" s="14" t="s">
        <v>809</v>
      </c>
      <c r="F993" s="14" t="s">
        <v>436</v>
      </c>
      <c r="G993" s="14" t="s">
        <v>810</v>
      </c>
    </row>
    <row r="994" spans="1:7" ht="15" customHeight="1" x14ac:dyDescent="0.25">
      <c r="A994" s="74">
        <v>247</v>
      </c>
      <c r="B994" s="3">
        <v>1972</v>
      </c>
      <c r="C994" s="1" t="s">
        <v>672</v>
      </c>
      <c r="D994" s="14" t="s">
        <v>808</v>
      </c>
      <c r="E994" s="14" t="s">
        <v>852</v>
      </c>
      <c r="F994" s="22" t="s">
        <v>26</v>
      </c>
      <c r="G994" s="14" t="s">
        <v>853</v>
      </c>
    </row>
    <row r="995" spans="1:7" ht="15" customHeight="1" x14ac:dyDescent="0.25">
      <c r="A995" s="71">
        <v>2611</v>
      </c>
      <c r="B995" s="17">
        <v>1986</v>
      </c>
      <c r="C995" s="15" t="s">
        <v>672</v>
      </c>
      <c r="D995" s="20" t="s">
        <v>808</v>
      </c>
      <c r="E995" s="20" t="s">
        <v>1267</v>
      </c>
      <c r="F995" s="20" t="s">
        <v>436</v>
      </c>
      <c r="G995" s="20" t="s">
        <v>1268</v>
      </c>
    </row>
    <row r="996" spans="1:7" ht="15" customHeight="1" x14ac:dyDescent="0.25">
      <c r="A996" s="74">
        <v>4933</v>
      </c>
      <c r="B996" s="3">
        <v>1994</v>
      </c>
      <c r="C996" s="1" t="s">
        <v>672</v>
      </c>
      <c r="D996" s="14" t="s">
        <v>808</v>
      </c>
      <c r="E996" s="14" t="s">
        <v>1455</v>
      </c>
      <c r="F996" s="14" t="s">
        <v>436</v>
      </c>
      <c r="G996" s="14" t="s">
        <v>1268</v>
      </c>
    </row>
    <row r="997" spans="1:7" ht="15" customHeight="1" x14ac:dyDescent="0.25">
      <c r="A997" s="74">
        <v>10104</v>
      </c>
      <c r="B997" s="3">
        <v>2015</v>
      </c>
      <c r="C997" s="1" t="s">
        <v>672</v>
      </c>
      <c r="D997" s="14" t="s">
        <v>808</v>
      </c>
      <c r="E997" s="14" t="s">
        <v>1534</v>
      </c>
      <c r="F997" s="14" t="s">
        <v>26</v>
      </c>
      <c r="G997" s="14" t="s">
        <v>1535</v>
      </c>
    </row>
    <row r="998" spans="1:7" ht="15" customHeight="1" x14ac:dyDescent="0.25">
      <c r="A998" s="74">
        <v>7686</v>
      </c>
      <c r="B998" s="3">
        <v>2001</v>
      </c>
      <c r="C998" s="2" t="s">
        <v>672</v>
      </c>
      <c r="D998" s="14" t="s">
        <v>808</v>
      </c>
      <c r="E998" s="14" t="s">
        <v>1583</v>
      </c>
      <c r="F998" s="14" t="s">
        <v>1584</v>
      </c>
      <c r="G998" s="14" t="s">
        <v>1585</v>
      </c>
    </row>
    <row r="999" spans="1:7" ht="15" customHeight="1" x14ac:dyDescent="0.25">
      <c r="A999" s="75">
        <v>8213</v>
      </c>
      <c r="B999" s="3">
        <v>2002</v>
      </c>
      <c r="C999" s="2" t="s">
        <v>672</v>
      </c>
      <c r="D999" s="14" t="s">
        <v>808</v>
      </c>
      <c r="E999" s="14" t="s">
        <v>1731</v>
      </c>
      <c r="F999" s="24" t="s">
        <v>955</v>
      </c>
      <c r="G999" s="14" t="str">
        <f>UPPER("Toxóide botulínico tipo D e C ")</f>
        <v xml:space="preserve">TOXÓIDE BOTULÍNICO TIPO D E C </v>
      </c>
    </row>
    <row r="1000" spans="1:7" ht="15" customHeight="1" x14ac:dyDescent="0.25">
      <c r="A1000" s="75">
        <v>9296</v>
      </c>
      <c r="B1000" s="3">
        <v>2007</v>
      </c>
      <c r="C1000" s="2" t="s">
        <v>672</v>
      </c>
      <c r="D1000" s="14" t="s">
        <v>1088</v>
      </c>
      <c r="E1000" s="14" t="s">
        <v>1089</v>
      </c>
      <c r="F1000" s="14" t="s">
        <v>26</v>
      </c>
      <c r="G1000" s="14" t="s">
        <v>1090</v>
      </c>
    </row>
    <row r="1001" spans="1:7" ht="15" customHeight="1" x14ac:dyDescent="0.25">
      <c r="A1001" s="74">
        <v>3528</v>
      </c>
      <c r="B1001" s="3">
        <v>1990</v>
      </c>
      <c r="C1001" s="2" t="s">
        <v>672</v>
      </c>
      <c r="D1001" s="14" t="s">
        <v>1460</v>
      </c>
      <c r="E1001" s="14" t="s">
        <v>1461</v>
      </c>
      <c r="F1001" s="14" t="s">
        <v>385</v>
      </c>
      <c r="G1001" s="14" t="s">
        <v>1462</v>
      </c>
    </row>
    <row r="1002" spans="1:7" ht="15" customHeight="1" x14ac:dyDescent="0.25">
      <c r="A1002" s="75">
        <v>10249</v>
      </c>
      <c r="B1002" s="3">
        <v>2019</v>
      </c>
      <c r="C1002" s="1" t="s">
        <v>672</v>
      </c>
      <c r="D1002" s="14" t="s">
        <v>797</v>
      </c>
      <c r="E1002" s="14" t="s">
        <v>2062</v>
      </c>
      <c r="F1002" s="14" t="s">
        <v>798</v>
      </c>
      <c r="G1002" s="14" t="s">
        <v>799</v>
      </c>
    </row>
    <row r="1003" spans="1:7" ht="15" customHeight="1" x14ac:dyDescent="0.25">
      <c r="A1003" s="74">
        <v>10164</v>
      </c>
      <c r="B1003" s="3">
        <v>2015</v>
      </c>
      <c r="C1003" s="1" t="s">
        <v>672</v>
      </c>
      <c r="D1003" s="14" t="s">
        <v>797</v>
      </c>
      <c r="E1003" s="14" t="s">
        <v>1017</v>
      </c>
      <c r="F1003" s="24" t="s">
        <v>97</v>
      </c>
      <c r="G1003" s="14" t="s">
        <v>1018</v>
      </c>
    </row>
    <row r="1004" spans="1:7" ht="15" customHeight="1" x14ac:dyDescent="0.25">
      <c r="A1004" s="75">
        <v>7033</v>
      </c>
      <c r="B1004" s="3">
        <v>1999</v>
      </c>
      <c r="C1004" s="1" t="s">
        <v>672</v>
      </c>
      <c r="D1004" s="14" t="s">
        <v>1573</v>
      </c>
      <c r="E1004" s="14" t="s">
        <v>1574</v>
      </c>
      <c r="F1004" s="14" t="s">
        <v>26</v>
      </c>
      <c r="G1004" s="14" t="s">
        <v>2297</v>
      </c>
    </row>
    <row r="1005" spans="1:7" ht="15" customHeight="1" x14ac:dyDescent="0.25">
      <c r="A1005" s="74">
        <v>9760</v>
      </c>
      <c r="B1005" s="3">
        <v>2013</v>
      </c>
      <c r="C1005" s="1" t="s">
        <v>672</v>
      </c>
      <c r="D1005" s="14" t="s">
        <v>821</v>
      </c>
      <c r="E1005" s="14" t="s">
        <v>822</v>
      </c>
      <c r="F1005" s="14" t="s">
        <v>823</v>
      </c>
      <c r="G1005" s="14" t="s">
        <v>824</v>
      </c>
    </row>
    <row r="1006" spans="1:7" ht="15" customHeight="1" x14ac:dyDescent="0.25">
      <c r="A1006" s="74">
        <v>9776</v>
      </c>
      <c r="B1006" s="3">
        <v>2013</v>
      </c>
      <c r="C1006" s="2" t="s">
        <v>672</v>
      </c>
      <c r="D1006" s="14" t="s">
        <v>821</v>
      </c>
      <c r="E1006" s="14" t="s">
        <v>825</v>
      </c>
      <c r="F1006" s="14" t="s">
        <v>26</v>
      </c>
      <c r="G1006" s="14" t="s">
        <v>826</v>
      </c>
    </row>
    <row r="1007" spans="1:7" ht="15" customHeight="1" x14ac:dyDescent="0.25">
      <c r="A1007" s="74">
        <v>9761</v>
      </c>
      <c r="B1007" s="3">
        <v>2013</v>
      </c>
      <c r="C1007" s="1" t="s">
        <v>672</v>
      </c>
      <c r="D1007" s="14" t="s">
        <v>821</v>
      </c>
      <c r="E1007" s="14" t="s">
        <v>827</v>
      </c>
      <c r="F1007" s="14" t="s">
        <v>26</v>
      </c>
      <c r="G1007" s="14" t="s">
        <v>2324</v>
      </c>
    </row>
    <row r="1008" spans="1:7" ht="15" customHeight="1" x14ac:dyDescent="0.25">
      <c r="A1008" s="75">
        <v>9214</v>
      </c>
      <c r="B1008" s="3">
        <v>2006</v>
      </c>
      <c r="C1008" s="1" t="s">
        <v>672</v>
      </c>
      <c r="D1008" s="14" t="s">
        <v>821</v>
      </c>
      <c r="E1008" s="14" t="s">
        <v>838</v>
      </c>
      <c r="F1008" s="14" t="s">
        <v>823</v>
      </c>
      <c r="G1008" s="14" t="s">
        <v>839</v>
      </c>
    </row>
    <row r="1009" spans="1:7" ht="15" customHeight="1" x14ac:dyDescent="0.25">
      <c r="A1009" s="75">
        <v>9009</v>
      </c>
      <c r="B1009" s="3">
        <v>2004</v>
      </c>
      <c r="C1009" s="1" t="s">
        <v>672</v>
      </c>
      <c r="D1009" s="14" t="s">
        <v>821</v>
      </c>
      <c r="E1009" s="14" t="s">
        <v>840</v>
      </c>
      <c r="F1009" s="14" t="s">
        <v>26</v>
      </c>
      <c r="G1009" s="14" t="s">
        <v>2194</v>
      </c>
    </row>
    <row r="1010" spans="1:7" ht="15" customHeight="1" x14ac:dyDescent="0.25">
      <c r="A1010" s="75">
        <v>9236</v>
      </c>
      <c r="B1010" s="3">
        <v>2006</v>
      </c>
      <c r="C1010" s="1" t="s">
        <v>672</v>
      </c>
      <c r="D1010" s="14" t="s">
        <v>821</v>
      </c>
      <c r="E1010" s="14" t="s">
        <v>886</v>
      </c>
      <c r="F1010" s="31" t="s">
        <v>156</v>
      </c>
      <c r="G1010" s="14" t="s">
        <v>2328</v>
      </c>
    </row>
    <row r="1011" spans="1:7" ht="15" customHeight="1" x14ac:dyDescent="0.25">
      <c r="A1011" s="75">
        <v>9215</v>
      </c>
      <c r="B1011" s="3">
        <v>2006</v>
      </c>
      <c r="C1011" s="2" t="s">
        <v>672</v>
      </c>
      <c r="D1011" s="14" t="s">
        <v>821</v>
      </c>
      <c r="E1011" s="14" t="s">
        <v>958</v>
      </c>
      <c r="F1011" s="14" t="s">
        <v>436</v>
      </c>
      <c r="G1011" s="14" t="s">
        <v>959</v>
      </c>
    </row>
    <row r="1012" spans="1:7" ht="15" customHeight="1" x14ac:dyDescent="0.25">
      <c r="A1012" s="74">
        <v>9759</v>
      </c>
      <c r="B1012" s="3">
        <v>2013</v>
      </c>
      <c r="C1012" s="1" t="s">
        <v>672</v>
      </c>
      <c r="D1012" s="14" t="s">
        <v>821</v>
      </c>
      <c r="E1012" s="14" t="s">
        <v>960</v>
      </c>
      <c r="F1012" s="14" t="s">
        <v>436</v>
      </c>
      <c r="G1012" s="14" t="s">
        <v>961</v>
      </c>
    </row>
    <row r="1013" spans="1:7" ht="15" customHeight="1" x14ac:dyDescent="0.25">
      <c r="A1013" s="75">
        <v>9447</v>
      </c>
      <c r="B1013" s="3">
        <v>2009</v>
      </c>
      <c r="C1013" s="1" t="s">
        <v>672</v>
      </c>
      <c r="D1013" s="14" t="s">
        <v>821</v>
      </c>
      <c r="E1013" s="14" t="s">
        <v>1077</v>
      </c>
      <c r="F1013" s="14" t="s">
        <v>255</v>
      </c>
      <c r="G1013" s="14" t="s">
        <v>1078</v>
      </c>
    </row>
    <row r="1014" spans="1:7" ht="15" customHeight="1" x14ac:dyDescent="0.25">
      <c r="A1014" s="74">
        <v>4578</v>
      </c>
      <c r="B1014" s="3">
        <v>1994</v>
      </c>
      <c r="C1014" s="1" t="s">
        <v>672</v>
      </c>
      <c r="D1014" s="14" t="s">
        <v>802</v>
      </c>
      <c r="E1014" s="14" t="s">
        <v>803</v>
      </c>
      <c r="F1014" s="22" t="s">
        <v>23</v>
      </c>
      <c r="G1014" s="14" t="s">
        <v>804</v>
      </c>
    </row>
    <row r="1015" spans="1:7" ht="15" customHeight="1" x14ac:dyDescent="0.25">
      <c r="A1015" s="74">
        <v>3668</v>
      </c>
      <c r="B1015" s="3">
        <v>1991</v>
      </c>
      <c r="C1015" s="1" t="s">
        <v>672</v>
      </c>
      <c r="D1015" s="14" t="s">
        <v>802</v>
      </c>
      <c r="E1015" s="14" t="s">
        <v>880</v>
      </c>
      <c r="F1015" s="14" t="s">
        <v>156</v>
      </c>
      <c r="G1015" s="14" t="s">
        <v>2327</v>
      </c>
    </row>
    <row r="1016" spans="1:7" ht="15" customHeight="1" x14ac:dyDescent="0.25">
      <c r="A1016" s="74">
        <v>5446</v>
      </c>
      <c r="B1016" s="3">
        <v>1996</v>
      </c>
      <c r="C1016" s="1" t="s">
        <v>672</v>
      </c>
      <c r="D1016" s="14" t="s">
        <v>802</v>
      </c>
      <c r="E1016" s="14" t="s">
        <v>881</v>
      </c>
      <c r="F1016" s="14" t="s">
        <v>156</v>
      </c>
      <c r="G1016" s="14" t="s">
        <v>2196</v>
      </c>
    </row>
    <row r="1017" spans="1:7" ht="15" customHeight="1" x14ac:dyDescent="0.25">
      <c r="A1017" s="74">
        <v>3638</v>
      </c>
      <c r="B1017" s="3">
        <v>1991</v>
      </c>
      <c r="C1017" s="1" t="s">
        <v>672</v>
      </c>
      <c r="D1017" s="14" t="s">
        <v>802</v>
      </c>
      <c r="E1017" s="14" t="s">
        <v>882</v>
      </c>
      <c r="F1017" s="14" t="s">
        <v>156</v>
      </c>
      <c r="G1017" s="14" t="s">
        <v>883</v>
      </c>
    </row>
    <row r="1018" spans="1:7" ht="15" customHeight="1" x14ac:dyDescent="0.25">
      <c r="A1018" s="74">
        <v>3811</v>
      </c>
      <c r="B1018" s="3">
        <v>1991</v>
      </c>
      <c r="C1018" s="2" t="s">
        <v>672</v>
      </c>
      <c r="D1018" s="14" t="s">
        <v>802</v>
      </c>
      <c r="E1018" s="14" t="s">
        <v>884</v>
      </c>
      <c r="F1018" s="14" t="s">
        <v>237</v>
      </c>
      <c r="G1018" s="14" t="s">
        <v>885</v>
      </c>
    </row>
    <row r="1019" spans="1:7" ht="15" customHeight="1" x14ac:dyDescent="0.25">
      <c r="A1019" s="75">
        <v>9342</v>
      </c>
      <c r="B1019" s="3">
        <v>2007</v>
      </c>
      <c r="C1019" s="2" t="s">
        <v>672</v>
      </c>
      <c r="D1019" s="14" t="s">
        <v>802</v>
      </c>
      <c r="E1019" s="14" t="s">
        <v>1022</v>
      </c>
      <c r="F1019" s="14" t="s">
        <v>42</v>
      </c>
      <c r="G1019" s="14" t="s">
        <v>1023</v>
      </c>
    </row>
    <row r="1020" spans="1:7" ht="15" customHeight="1" x14ac:dyDescent="0.25">
      <c r="A1020" s="74">
        <v>3637</v>
      </c>
      <c r="B1020" s="3">
        <v>1991</v>
      </c>
      <c r="C1020" s="2" t="s">
        <v>672</v>
      </c>
      <c r="D1020" s="14" t="s">
        <v>802</v>
      </c>
      <c r="E1020" s="14" t="s">
        <v>1075</v>
      </c>
      <c r="F1020" s="14" t="s">
        <v>255</v>
      </c>
      <c r="G1020" s="14" t="s">
        <v>1076</v>
      </c>
    </row>
    <row r="1021" spans="1:7" ht="15" customHeight="1" x14ac:dyDescent="0.25">
      <c r="A1021" s="74">
        <v>3796</v>
      </c>
      <c r="B1021" s="3">
        <v>1991</v>
      </c>
      <c r="C1021" s="1" t="s">
        <v>672</v>
      </c>
      <c r="D1021" s="14" t="s">
        <v>802</v>
      </c>
      <c r="E1021" s="14" t="s">
        <v>1079</v>
      </c>
      <c r="F1021" s="14" t="s">
        <v>255</v>
      </c>
      <c r="G1021" s="14" t="s">
        <v>1080</v>
      </c>
    </row>
    <row r="1022" spans="1:7" ht="15" customHeight="1" x14ac:dyDescent="0.25">
      <c r="A1022" s="75">
        <v>7952</v>
      </c>
      <c r="B1022" s="3">
        <v>2001</v>
      </c>
      <c r="C1022" s="1" t="s">
        <v>672</v>
      </c>
      <c r="D1022" s="14" t="s">
        <v>802</v>
      </c>
      <c r="E1022" s="14" t="s">
        <v>1127</v>
      </c>
      <c r="F1022" s="24" t="s">
        <v>97</v>
      </c>
      <c r="G1022" s="14" t="s">
        <v>1128</v>
      </c>
    </row>
    <row r="1023" spans="1:7" ht="15" customHeight="1" x14ac:dyDescent="0.25">
      <c r="A1023" s="74">
        <v>10316</v>
      </c>
      <c r="B1023" s="3">
        <v>2020</v>
      </c>
      <c r="C1023" s="1" t="s">
        <v>1888</v>
      </c>
      <c r="D1023" s="14" t="s">
        <v>802</v>
      </c>
      <c r="E1023" s="14" t="s">
        <v>2107</v>
      </c>
      <c r="F1023" s="24" t="s">
        <v>97</v>
      </c>
      <c r="G1023" s="14" t="s">
        <v>1955</v>
      </c>
    </row>
    <row r="1024" spans="1:7" ht="15" customHeight="1" x14ac:dyDescent="0.25">
      <c r="A1024" s="74">
        <v>8959</v>
      </c>
      <c r="B1024" s="3">
        <v>2004</v>
      </c>
      <c r="C1024" s="1" t="s">
        <v>672</v>
      </c>
      <c r="D1024" s="14" t="s">
        <v>802</v>
      </c>
      <c r="E1024" s="14" t="s">
        <v>1715</v>
      </c>
      <c r="F1024" s="14" t="s">
        <v>1716</v>
      </c>
      <c r="G1024" s="14" t="s">
        <v>1717</v>
      </c>
    </row>
    <row r="1025" spans="1:7" ht="15" customHeight="1" x14ac:dyDescent="0.25">
      <c r="A1025" s="75">
        <v>10247</v>
      </c>
      <c r="B1025" s="3">
        <v>2019</v>
      </c>
      <c r="C1025" s="1" t="s">
        <v>1888</v>
      </c>
      <c r="D1025" s="14" t="s">
        <v>1907</v>
      </c>
      <c r="E1025" s="14" t="s">
        <v>2088</v>
      </c>
      <c r="F1025" s="24" t="s">
        <v>97</v>
      </c>
      <c r="G1025" s="14" t="s">
        <v>1908</v>
      </c>
    </row>
    <row r="1026" spans="1:7" ht="15" customHeight="1" x14ac:dyDescent="0.25">
      <c r="A1026" s="99">
        <v>10335</v>
      </c>
      <c r="B1026" s="13">
        <v>2020</v>
      </c>
      <c r="C1026" s="1" t="s">
        <v>1888</v>
      </c>
      <c r="D1026" s="25" t="s">
        <v>1962</v>
      </c>
      <c r="E1026" s="25" t="s">
        <v>2110</v>
      </c>
      <c r="F1026" s="14" t="s">
        <v>253</v>
      </c>
      <c r="G1026" s="25" t="s">
        <v>1963</v>
      </c>
    </row>
    <row r="1027" spans="1:7" ht="15" customHeight="1" x14ac:dyDescent="0.25">
      <c r="A1027" s="75">
        <v>10059</v>
      </c>
      <c r="B1027" s="3">
        <v>2015</v>
      </c>
      <c r="C1027" s="2" t="s">
        <v>672</v>
      </c>
      <c r="D1027" s="14" t="s">
        <v>1463</v>
      </c>
      <c r="E1027" s="14" t="s">
        <v>1464</v>
      </c>
      <c r="F1027" s="14" t="s">
        <v>869</v>
      </c>
      <c r="G1027" s="14" t="s">
        <v>1465</v>
      </c>
    </row>
    <row r="1028" spans="1:7" ht="15" customHeight="1" x14ac:dyDescent="0.25">
      <c r="A1028" s="71">
        <v>10402</v>
      </c>
      <c r="B1028" s="17">
        <v>2021</v>
      </c>
      <c r="C1028" s="1" t="s">
        <v>672</v>
      </c>
      <c r="D1028" s="20" t="s">
        <v>1463</v>
      </c>
      <c r="E1028" s="20" t="s">
        <v>2070</v>
      </c>
      <c r="F1028" s="20" t="s">
        <v>33</v>
      </c>
      <c r="G1028" s="20" t="s">
        <v>1520</v>
      </c>
    </row>
    <row r="1029" spans="1:7" ht="15" customHeight="1" x14ac:dyDescent="0.25">
      <c r="A1029" s="69">
        <v>10455</v>
      </c>
      <c r="B1029" s="44">
        <v>2021</v>
      </c>
      <c r="C1029" s="56" t="s">
        <v>672</v>
      </c>
      <c r="D1029" s="49" t="s">
        <v>1463</v>
      </c>
      <c r="E1029" s="49" t="s">
        <v>2248</v>
      </c>
      <c r="F1029" s="49" t="s">
        <v>156</v>
      </c>
      <c r="G1029" s="49" t="s">
        <v>2247</v>
      </c>
    </row>
    <row r="1030" spans="1:7" ht="15" customHeight="1" x14ac:dyDescent="0.25">
      <c r="A1030" s="75">
        <v>10250</v>
      </c>
      <c r="B1030" s="3">
        <v>2019</v>
      </c>
      <c r="C1030" s="1" t="s">
        <v>1888</v>
      </c>
      <c r="D1030" s="14" t="s">
        <v>29</v>
      </c>
      <c r="E1030" s="14" t="s">
        <v>2080</v>
      </c>
      <c r="F1030" s="14" t="s">
        <v>690</v>
      </c>
      <c r="G1030" s="14" t="s">
        <v>1889</v>
      </c>
    </row>
    <row r="1031" spans="1:7" ht="15" customHeight="1" x14ac:dyDescent="0.25">
      <c r="A1031" s="74">
        <v>1143</v>
      </c>
      <c r="B1031" s="3">
        <v>1980</v>
      </c>
      <c r="C1031" s="1" t="s">
        <v>672</v>
      </c>
      <c r="D1031" s="14" t="s">
        <v>29</v>
      </c>
      <c r="E1031" s="14" t="s">
        <v>696</v>
      </c>
      <c r="F1031" s="24" t="s">
        <v>97</v>
      </c>
      <c r="G1031" s="14" t="s">
        <v>697</v>
      </c>
    </row>
    <row r="1032" spans="1:7" ht="15" customHeight="1" x14ac:dyDescent="0.25">
      <c r="A1032" s="75">
        <v>10221</v>
      </c>
      <c r="B1032" s="3">
        <v>2019</v>
      </c>
      <c r="C1032" s="1" t="s">
        <v>0</v>
      </c>
      <c r="D1032" s="14" t="s">
        <v>29</v>
      </c>
      <c r="E1032" s="14" t="s">
        <v>1987</v>
      </c>
      <c r="F1032" s="47" t="s">
        <v>26</v>
      </c>
      <c r="G1032" s="14" t="s">
        <v>30</v>
      </c>
    </row>
    <row r="1033" spans="1:7" ht="15" customHeight="1" x14ac:dyDescent="0.25">
      <c r="A1033" s="75">
        <v>10272</v>
      </c>
      <c r="B1033" s="3">
        <v>2019</v>
      </c>
      <c r="C1033" s="1" t="s">
        <v>672</v>
      </c>
      <c r="D1033" s="14" t="s">
        <v>29</v>
      </c>
      <c r="E1033" s="14" t="s">
        <v>2063</v>
      </c>
      <c r="F1033" s="14" t="s">
        <v>26</v>
      </c>
      <c r="G1033" s="14" t="s">
        <v>841</v>
      </c>
    </row>
    <row r="1034" spans="1:7" ht="15" customHeight="1" x14ac:dyDescent="0.25">
      <c r="A1034" s="75">
        <v>10222</v>
      </c>
      <c r="B1034" s="3">
        <v>2019</v>
      </c>
      <c r="C1034" s="1" t="s">
        <v>0</v>
      </c>
      <c r="D1034" s="14" t="s">
        <v>29</v>
      </c>
      <c r="E1034" s="14" t="s">
        <v>1988</v>
      </c>
      <c r="F1034" s="14" t="s">
        <v>26</v>
      </c>
      <c r="G1034" s="14" t="s">
        <v>2114</v>
      </c>
    </row>
    <row r="1035" spans="1:7" ht="15" customHeight="1" x14ac:dyDescent="0.25">
      <c r="A1035" s="75">
        <v>9117</v>
      </c>
      <c r="B1035" s="3">
        <v>2005</v>
      </c>
      <c r="C1035" s="2" t="s">
        <v>672</v>
      </c>
      <c r="D1035" s="14" t="s">
        <v>29</v>
      </c>
      <c r="E1035" s="14" t="s">
        <v>842</v>
      </c>
      <c r="F1035" s="14" t="s">
        <v>156</v>
      </c>
      <c r="G1035" s="14" t="s">
        <v>2195</v>
      </c>
    </row>
    <row r="1036" spans="1:7" ht="15" customHeight="1" x14ac:dyDescent="0.25">
      <c r="A1036" s="74">
        <v>5970</v>
      </c>
      <c r="B1036" s="3">
        <v>1995</v>
      </c>
      <c r="C1036" s="2" t="s">
        <v>672</v>
      </c>
      <c r="D1036" s="14" t="s">
        <v>29</v>
      </c>
      <c r="E1036" s="14" t="s">
        <v>843</v>
      </c>
      <c r="F1036" s="14" t="s">
        <v>156</v>
      </c>
      <c r="G1036" s="14" t="s">
        <v>2325</v>
      </c>
    </row>
    <row r="1037" spans="1:7" ht="15" customHeight="1" x14ac:dyDescent="0.25">
      <c r="A1037" s="74">
        <v>1424</v>
      </c>
      <c r="B1037" s="3">
        <v>1981</v>
      </c>
      <c r="C1037" s="2" t="s">
        <v>672</v>
      </c>
      <c r="D1037" s="14" t="s">
        <v>29</v>
      </c>
      <c r="E1037" s="14" t="s">
        <v>864</v>
      </c>
      <c r="F1037" s="14" t="s">
        <v>33</v>
      </c>
      <c r="G1037" s="14" t="s">
        <v>865</v>
      </c>
    </row>
    <row r="1038" spans="1:7" ht="15" customHeight="1" x14ac:dyDescent="0.25">
      <c r="A1038" s="74">
        <v>1425</v>
      </c>
      <c r="B1038" s="3">
        <v>1981</v>
      </c>
      <c r="C1038" s="1" t="s">
        <v>672</v>
      </c>
      <c r="D1038" s="14" t="s">
        <v>29</v>
      </c>
      <c r="E1038" s="14" t="s">
        <v>866</v>
      </c>
      <c r="F1038" s="14" t="s">
        <v>33</v>
      </c>
      <c r="G1038" s="14" t="s">
        <v>867</v>
      </c>
    </row>
    <row r="1039" spans="1:7" ht="15" customHeight="1" x14ac:dyDescent="0.25">
      <c r="A1039" s="74">
        <v>2144</v>
      </c>
      <c r="B1039" s="3">
        <v>1984</v>
      </c>
      <c r="C1039" s="1" t="s">
        <v>672</v>
      </c>
      <c r="D1039" s="14" t="s">
        <v>29</v>
      </c>
      <c r="E1039" s="14" t="s">
        <v>868</v>
      </c>
      <c r="F1039" s="14" t="s">
        <v>869</v>
      </c>
      <c r="G1039" s="14" t="s">
        <v>870</v>
      </c>
    </row>
    <row r="1040" spans="1:7" ht="15" customHeight="1" x14ac:dyDescent="0.25">
      <c r="A1040" s="74">
        <v>9525</v>
      </c>
      <c r="B1040" s="3">
        <v>2009</v>
      </c>
      <c r="C1040" s="2" t="s">
        <v>672</v>
      </c>
      <c r="D1040" s="14" t="s">
        <v>29</v>
      </c>
      <c r="E1040" s="14" t="s">
        <v>892</v>
      </c>
      <c r="F1040" s="14" t="s">
        <v>26</v>
      </c>
      <c r="G1040" s="14" t="s">
        <v>893</v>
      </c>
    </row>
    <row r="1041" spans="1:7" ht="15" customHeight="1" x14ac:dyDescent="0.25">
      <c r="A1041" s="71">
        <v>3547</v>
      </c>
      <c r="B1041" s="17">
        <v>1990</v>
      </c>
      <c r="C1041" s="15" t="s">
        <v>672</v>
      </c>
      <c r="D1041" s="20" t="s">
        <v>29</v>
      </c>
      <c r="E1041" s="20" t="s">
        <v>984</v>
      </c>
      <c r="F1041" s="20" t="s">
        <v>33</v>
      </c>
      <c r="G1041" s="20" t="s">
        <v>985</v>
      </c>
    </row>
    <row r="1042" spans="1:7" ht="15" customHeight="1" x14ac:dyDescent="0.25">
      <c r="A1042" s="75">
        <v>241</v>
      </c>
      <c r="B1042" s="3">
        <v>1975</v>
      </c>
      <c r="C1042" s="2" t="s">
        <v>209</v>
      </c>
      <c r="D1042" s="14" t="s">
        <v>29</v>
      </c>
      <c r="E1042" s="14" t="s">
        <v>210</v>
      </c>
      <c r="F1042" s="14" t="s">
        <v>33</v>
      </c>
      <c r="G1042" s="14" t="s">
        <v>211</v>
      </c>
    </row>
    <row r="1043" spans="1:7" ht="15" customHeight="1" x14ac:dyDescent="0.25">
      <c r="A1043" s="71">
        <v>7169</v>
      </c>
      <c r="B1043" s="17">
        <v>1999</v>
      </c>
      <c r="C1043" s="57" t="s">
        <v>672</v>
      </c>
      <c r="D1043" s="57" t="s">
        <v>29</v>
      </c>
      <c r="E1043" s="57" t="s">
        <v>2266</v>
      </c>
      <c r="F1043" s="60" t="s">
        <v>2267</v>
      </c>
      <c r="G1043" s="57" t="s">
        <v>2268</v>
      </c>
    </row>
    <row r="1044" spans="1:7" ht="15" customHeight="1" x14ac:dyDescent="0.25">
      <c r="A1044" s="75">
        <v>9097</v>
      </c>
      <c r="B1044" s="3">
        <v>2005</v>
      </c>
      <c r="C1044" s="1" t="s">
        <v>672</v>
      </c>
      <c r="D1044" s="14" t="s">
        <v>29</v>
      </c>
      <c r="E1044" s="14" t="s">
        <v>1021</v>
      </c>
      <c r="F1044" s="14" t="s">
        <v>156</v>
      </c>
      <c r="G1044" s="14" t="s">
        <v>2345</v>
      </c>
    </row>
    <row r="1045" spans="1:7" ht="15" customHeight="1" x14ac:dyDescent="0.25">
      <c r="A1045" s="74">
        <v>2472</v>
      </c>
      <c r="B1045" s="3">
        <v>1986</v>
      </c>
      <c r="C1045" s="2" t="s">
        <v>672</v>
      </c>
      <c r="D1045" s="14" t="s">
        <v>29</v>
      </c>
      <c r="E1045" s="14" t="s">
        <v>1024</v>
      </c>
      <c r="F1045" s="14" t="s">
        <v>33</v>
      </c>
      <c r="G1045" s="14" t="s">
        <v>1025</v>
      </c>
    </row>
    <row r="1046" spans="1:7" ht="15" customHeight="1" x14ac:dyDescent="0.25">
      <c r="A1046" s="74">
        <v>2477</v>
      </c>
      <c r="B1046" s="3">
        <v>1986</v>
      </c>
      <c r="C1046" s="1" t="s">
        <v>672</v>
      </c>
      <c r="D1046" s="14" t="s">
        <v>29</v>
      </c>
      <c r="E1046" s="14" t="s">
        <v>1026</v>
      </c>
      <c r="F1046" s="14" t="s">
        <v>33</v>
      </c>
      <c r="G1046" s="14" t="s">
        <v>1027</v>
      </c>
    </row>
    <row r="1047" spans="1:7" ht="15" customHeight="1" x14ac:dyDescent="0.25">
      <c r="A1047" s="74">
        <v>2155</v>
      </c>
      <c r="B1047" s="3">
        <v>1984</v>
      </c>
      <c r="C1047" s="2" t="s">
        <v>672</v>
      </c>
      <c r="D1047" s="14" t="s">
        <v>29</v>
      </c>
      <c r="E1047" s="14" t="s">
        <v>1028</v>
      </c>
      <c r="F1047" s="14" t="s">
        <v>869</v>
      </c>
      <c r="G1047" s="14" t="s">
        <v>1029</v>
      </c>
    </row>
    <row r="1048" spans="1:7" ht="15" customHeight="1" x14ac:dyDescent="0.25">
      <c r="A1048" s="74">
        <v>4503</v>
      </c>
      <c r="B1048" s="3">
        <v>1993</v>
      </c>
      <c r="C1048" s="1" t="s">
        <v>672</v>
      </c>
      <c r="D1048" s="14" t="s">
        <v>29</v>
      </c>
      <c r="E1048" s="14" t="s">
        <v>1071</v>
      </c>
      <c r="F1048" s="24" t="s">
        <v>97</v>
      </c>
      <c r="G1048" s="14" t="s">
        <v>1072</v>
      </c>
    </row>
    <row r="1049" spans="1:7" ht="15" customHeight="1" x14ac:dyDescent="0.25">
      <c r="A1049" s="74">
        <v>5674</v>
      </c>
      <c r="B1049" s="3">
        <v>1996</v>
      </c>
      <c r="C1049" s="1" t="s">
        <v>672</v>
      </c>
      <c r="D1049" s="14" t="s">
        <v>29</v>
      </c>
      <c r="E1049" s="14" t="s">
        <v>1082</v>
      </c>
      <c r="F1049" s="14" t="s">
        <v>255</v>
      </c>
      <c r="G1049" s="14" t="s">
        <v>2348</v>
      </c>
    </row>
    <row r="1050" spans="1:7" ht="15" customHeight="1" x14ac:dyDescent="0.25">
      <c r="A1050" s="76">
        <v>7848</v>
      </c>
      <c r="B1050" s="17">
        <v>2001</v>
      </c>
      <c r="C1050" s="57" t="s">
        <v>672</v>
      </c>
      <c r="D1050" s="57" t="s">
        <v>29</v>
      </c>
      <c r="E1050" s="57" t="s">
        <v>2269</v>
      </c>
      <c r="F1050" s="57" t="s">
        <v>255</v>
      </c>
      <c r="G1050" s="57" t="s">
        <v>2270</v>
      </c>
    </row>
    <row r="1051" spans="1:7" ht="15" customHeight="1" x14ac:dyDescent="0.25">
      <c r="A1051" s="75">
        <v>9425</v>
      </c>
      <c r="B1051" s="3">
        <v>2008</v>
      </c>
      <c r="C1051" s="2" t="s">
        <v>672</v>
      </c>
      <c r="D1051" s="14" t="s">
        <v>29</v>
      </c>
      <c r="E1051" s="14" t="s">
        <v>1084</v>
      </c>
      <c r="F1051" s="20" t="s">
        <v>255</v>
      </c>
      <c r="G1051" s="14" t="s">
        <v>1085</v>
      </c>
    </row>
    <row r="1052" spans="1:7" ht="15" customHeight="1" x14ac:dyDescent="0.25">
      <c r="A1052" s="75">
        <v>9400</v>
      </c>
      <c r="B1052" s="3">
        <v>2008</v>
      </c>
      <c r="C1052" s="1" t="s">
        <v>672</v>
      </c>
      <c r="D1052" s="14" t="s">
        <v>29</v>
      </c>
      <c r="E1052" s="14" t="s">
        <v>1086</v>
      </c>
      <c r="F1052" s="20" t="s">
        <v>255</v>
      </c>
      <c r="G1052" s="14" t="s">
        <v>1087</v>
      </c>
    </row>
    <row r="1053" spans="1:7" ht="15" customHeight="1" x14ac:dyDescent="0.25">
      <c r="A1053" s="74">
        <v>9773</v>
      </c>
      <c r="B1053" s="3">
        <v>2013</v>
      </c>
      <c r="C1053" s="2" t="s">
        <v>672</v>
      </c>
      <c r="D1053" s="14" t="s">
        <v>29</v>
      </c>
      <c r="E1053" s="14" t="s">
        <v>1093</v>
      </c>
      <c r="F1053" s="24" t="s">
        <v>97</v>
      </c>
      <c r="G1053" s="14" t="s">
        <v>1094</v>
      </c>
    </row>
    <row r="1054" spans="1:7" ht="15" customHeight="1" x14ac:dyDescent="0.25">
      <c r="A1054" s="74">
        <v>5166</v>
      </c>
      <c r="B1054" s="3">
        <v>1995</v>
      </c>
      <c r="C1054" s="1" t="s">
        <v>672</v>
      </c>
      <c r="D1054" s="14" t="s">
        <v>29</v>
      </c>
      <c r="E1054" s="14" t="s">
        <v>1095</v>
      </c>
      <c r="F1054" s="14" t="s">
        <v>17</v>
      </c>
      <c r="G1054" s="14" t="s">
        <v>1096</v>
      </c>
    </row>
    <row r="1055" spans="1:7" ht="15" customHeight="1" x14ac:dyDescent="0.25">
      <c r="A1055" s="74">
        <v>5892</v>
      </c>
      <c r="B1055" s="3">
        <v>1997</v>
      </c>
      <c r="C1055" s="1" t="s">
        <v>95</v>
      </c>
      <c r="D1055" s="14" t="s">
        <v>29</v>
      </c>
      <c r="E1055" s="14" t="s">
        <v>141</v>
      </c>
      <c r="F1055" s="14" t="s">
        <v>26</v>
      </c>
      <c r="G1055" s="14" t="s">
        <v>142</v>
      </c>
    </row>
    <row r="1056" spans="1:7" ht="15" customHeight="1" x14ac:dyDescent="0.25">
      <c r="A1056" s="75">
        <v>9386</v>
      </c>
      <c r="B1056" s="3">
        <v>2008</v>
      </c>
      <c r="C1056" s="1" t="s">
        <v>672</v>
      </c>
      <c r="D1056" s="14" t="s">
        <v>29</v>
      </c>
      <c r="E1056" s="14" t="s">
        <v>1102</v>
      </c>
      <c r="F1056" s="24" t="s">
        <v>97</v>
      </c>
      <c r="G1056" s="14" t="s">
        <v>1103</v>
      </c>
    </row>
    <row r="1057" spans="1:7" ht="15" customHeight="1" x14ac:dyDescent="0.25">
      <c r="A1057" s="74">
        <v>10194</v>
      </c>
      <c r="B1057" s="3">
        <v>2016</v>
      </c>
      <c r="C1057" s="2" t="s">
        <v>672</v>
      </c>
      <c r="D1057" s="14" t="s">
        <v>29</v>
      </c>
      <c r="E1057" s="14" t="s">
        <v>1104</v>
      </c>
      <c r="F1057" s="24" t="s">
        <v>97</v>
      </c>
      <c r="G1057" s="14" t="s">
        <v>1105</v>
      </c>
    </row>
    <row r="1058" spans="1:7" ht="15" customHeight="1" x14ac:dyDescent="0.25">
      <c r="A1058" s="75">
        <v>8231</v>
      </c>
      <c r="B1058" s="3">
        <v>2002</v>
      </c>
      <c r="C1058" s="2" t="s">
        <v>672</v>
      </c>
      <c r="D1058" s="14" t="s">
        <v>29</v>
      </c>
      <c r="E1058" s="14" t="s">
        <v>1121</v>
      </c>
      <c r="F1058" s="14" t="s">
        <v>156</v>
      </c>
      <c r="G1058" s="14" t="s">
        <v>1122</v>
      </c>
    </row>
    <row r="1059" spans="1:7" ht="15" customHeight="1" x14ac:dyDescent="0.25">
      <c r="A1059" s="74">
        <v>10103</v>
      </c>
      <c r="B1059" s="3">
        <v>2015</v>
      </c>
      <c r="C1059" s="1" t="s">
        <v>672</v>
      </c>
      <c r="D1059" s="14" t="s">
        <v>29</v>
      </c>
      <c r="E1059" s="14" t="s">
        <v>1195</v>
      </c>
      <c r="F1059" s="14" t="s">
        <v>26</v>
      </c>
      <c r="G1059" s="14" t="s">
        <v>2369</v>
      </c>
    </row>
    <row r="1060" spans="1:7" ht="15" customHeight="1" x14ac:dyDescent="0.25">
      <c r="A1060" s="71">
        <v>3546</v>
      </c>
      <c r="B1060" s="17">
        <v>1990</v>
      </c>
      <c r="C1060" s="15" t="s">
        <v>672</v>
      </c>
      <c r="D1060" s="57" t="s">
        <v>29</v>
      </c>
      <c r="E1060" s="57" t="s">
        <v>2274</v>
      </c>
      <c r="F1060" s="57" t="s">
        <v>33</v>
      </c>
      <c r="G1060" s="57" t="s">
        <v>2275</v>
      </c>
    </row>
    <row r="1061" spans="1:7" ht="15" customHeight="1" x14ac:dyDescent="0.25">
      <c r="A1061" s="74">
        <v>456</v>
      </c>
      <c r="B1061" s="3">
        <v>1977</v>
      </c>
      <c r="C1061" s="1" t="s">
        <v>672</v>
      </c>
      <c r="D1061" s="14" t="s">
        <v>29</v>
      </c>
      <c r="E1061" s="14" t="s">
        <v>1257</v>
      </c>
      <c r="F1061" s="22" t="s">
        <v>33</v>
      </c>
      <c r="G1061" s="14" t="s">
        <v>1258</v>
      </c>
    </row>
    <row r="1062" spans="1:7" ht="15" customHeight="1" x14ac:dyDescent="0.25">
      <c r="A1062" s="74">
        <v>6241</v>
      </c>
      <c r="B1062" s="3">
        <v>1998</v>
      </c>
      <c r="C1062" s="2" t="s">
        <v>95</v>
      </c>
      <c r="D1062" s="14" t="s">
        <v>29</v>
      </c>
      <c r="E1062" s="14" t="s">
        <v>173</v>
      </c>
      <c r="F1062" s="14" t="s">
        <v>33</v>
      </c>
      <c r="G1062" s="14" t="s">
        <v>174</v>
      </c>
    </row>
    <row r="1063" spans="1:7" ht="15" customHeight="1" x14ac:dyDescent="0.25">
      <c r="A1063" s="74">
        <v>2868</v>
      </c>
      <c r="B1063" s="3">
        <v>1988</v>
      </c>
      <c r="C1063" s="1" t="s">
        <v>672</v>
      </c>
      <c r="D1063" s="14" t="s">
        <v>29</v>
      </c>
      <c r="E1063" s="14" t="s">
        <v>1297</v>
      </c>
      <c r="F1063" s="14" t="s">
        <v>33</v>
      </c>
      <c r="G1063" s="14" t="s">
        <v>1298</v>
      </c>
    </row>
    <row r="1064" spans="1:7" ht="15" customHeight="1" x14ac:dyDescent="0.25">
      <c r="A1064" s="74">
        <v>3182</v>
      </c>
      <c r="B1064" s="3">
        <v>1989</v>
      </c>
      <c r="C1064" s="2" t="s">
        <v>672</v>
      </c>
      <c r="D1064" s="14" t="s">
        <v>29</v>
      </c>
      <c r="E1064" s="14" t="s">
        <v>1439</v>
      </c>
      <c r="F1064" s="14" t="s">
        <v>381</v>
      </c>
      <c r="G1064" s="14" t="s">
        <v>1440</v>
      </c>
    </row>
    <row r="1065" spans="1:7" ht="15" customHeight="1" x14ac:dyDescent="0.25">
      <c r="A1065" s="74">
        <v>5167</v>
      </c>
      <c r="B1065" s="3">
        <v>1995</v>
      </c>
      <c r="C1065" s="2" t="s">
        <v>672</v>
      </c>
      <c r="D1065" s="14" t="s">
        <v>29</v>
      </c>
      <c r="E1065" s="14" t="s">
        <v>1444</v>
      </c>
      <c r="F1065" s="14" t="s">
        <v>17</v>
      </c>
      <c r="G1065" s="43" t="s">
        <v>1445</v>
      </c>
    </row>
    <row r="1066" spans="1:7" ht="15" customHeight="1" x14ac:dyDescent="0.25">
      <c r="A1066" s="75">
        <v>6952</v>
      </c>
      <c r="B1066" s="3">
        <v>1999</v>
      </c>
      <c r="C1066" s="2" t="s">
        <v>672</v>
      </c>
      <c r="D1066" s="14" t="s">
        <v>29</v>
      </c>
      <c r="E1066" s="14" t="s">
        <v>1500</v>
      </c>
      <c r="F1066" s="14" t="s">
        <v>869</v>
      </c>
      <c r="G1066" s="14" t="s">
        <v>2404</v>
      </c>
    </row>
    <row r="1067" spans="1:7" ht="15" customHeight="1" x14ac:dyDescent="0.25">
      <c r="A1067" s="75">
        <v>7644</v>
      </c>
      <c r="B1067" s="3">
        <v>2001</v>
      </c>
      <c r="C1067" s="2" t="s">
        <v>672</v>
      </c>
      <c r="D1067" s="14" t="s">
        <v>29</v>
      </c>
      <c r="E1067" s="14" t="s">
        <v>1501</v>
      </c>
      <c r="F1067" s="14" t="s">
        <v>869</v>
      </c>
      <c r="G1067" s="14" t="s">
        <v>1502</v>
      </c>
    </row>
    <row r="1068" spans="1:7" ht="15" customHeight="1" x14ac:dyDescent="0.25">
      <c r="A1068" s="74">
        <v>9546</v>
      </c>
      <c r="B1068" s="3">
        <v>2010</v>
      </c>
      <c r="C1068" s="2" t="s">
        <v>672</v>
      </c>
      <c r="D1068" s="14" t="s">
        <v>29</v>
      </c>
      <c r="E1068" s="14" t="s">
        <v>1503</v>
      </c>
      <c r="F1068" s="14" t="s">
        <v>26</v>
      </c>
      <c r="G1068" s="14" t="s">
        <v>1504</v>
      </c>
    </row>
    <row r="1069" spans="1:7" ht="15" customHeight="1" x14ac:dyDescent="0.25">
      <c r="A1069" s="75">
        <v>9168</v>
      </c>
      <c r="B1069" s="3">
        <v>2005</v>
      </c>
      <c r="C1069" s="2" t="s">
        <v>672</v>
      </c>
      <c r="D1069" s="14" t="s">
        <v>29</v>
      </c>
      <c r="E1069" s="14" t="s">
        <v>1507</v>
      </c>
      <c r="F1069" s="14" t="s">
        <v>1304</v>
      </c>
      <c r="G1069" s="14" t="s">
        <v>2405</v>
      </c>
    </row>
    <row r="1070" spans="1:7" ht="15" customHeight="1" x14ac:dyDescent="0.25">
      <c r="A1070" s="74">
        <v>3444</v>
      </c>
      <c r="B1070" s="3">
        <v>1990</v>
      </c>
      <c r="C1070" s="2" t="s">
        <v>672</v>
      </c>
      <c r="D1070" s="14" t="s">
        <v>29</v>
      </c>
      <c r="E1070" s="14" t="s">
        <v>1510</v>
      </c>
      <c r="F1070" s="14" t="s">
        <v>869</v>
      </c>
      <c r="G1070" s="14" t="s">
        <v>1511</v>
      </c>
    </row>
    <row r="1071" spans="1:7" ht="15" customHeight="1" x14ac:dyDescent="0.25">
      <c r="A1071" s="74">
        <v>4621</v>
      </c>
      <c r="B1071" s="3">
        <v>1994</v>
      </c>
      <c r="C1071" s="2" t="s">
        <v>672</v>
      </c>
      <c r="D1071" s="14" t="s">
        <v>29</v>
      </c>
      <c r="E1071" s="14" t="s">
        <v>1512</v>
      </c>
      <c r="F1071" s="14" t="s">
        <v>33</v>
      </c>
      <c r="G1071" s="14" t="s">
        <v>1529</v>
      </c>
    </row>
    <row r="1072" spans="1:7" ht="15" customHeight="1" x14ac:dyDescent="0.25">
      <c r="A1072" s="75">
        <v>9323</v>
      </c>
      <c r="B1072" s="3">
        <v>2007</v>
      </c>
      <c r="C1072" s="2" t="s">
        <v>672</v>
      </c>
      <c r="D1072" s="14" t="s">
        <v>29</v>
      </c>
      <c r="E1072" s="14" t="s">
        <v>1513</v>
      </c>
      <c r="F1072" s="14" t="s">
        <v>1304</v>
      </c>
      <c r="G1072" s="14" t="s">
        <v>1514</v>
      </c>
    </row>
    <row r="1073" spans="1:7" ht="15" customHeight="1" x14ac:dyDescent="0.25">
      <c r="A1073" s="74">
        <v>7582</v>
      </c>
      <c r="B1073" s="3">
        <v>2000</v>
      </c>
      <c r="C1073" s="2" t="s">
        <v>95</v>
      </c>
      <c r="D1073" s="14" t="s">
        <v>29</v>
      </c>
      <c r="E1073" s="14" t="s">
        <v>179</v>
      </c>
      <c r="F1073" s="14" t="s">
        <v>33</v>
      </c>
      <c r="G1073" s="14" t="s">
        <v>180</v>
      </c>
    </row>
    <row r="1074" spans="1:7" ht="15" customHeight="1" x14ac:dyDescent="0.25">
      <c r="A1074" s="75">
        <v>9136</v>
      </c>
      <c r="B1074" s="3">
        <v>2005</v>
      </c>
      <c r="C1074" s="2" t="s">
        <v>672</v>
      </c>
      <c r="D1074" s="14" t="s">
        <v>29</v>
      </c>
      <c r="E1074" s="14" t="s">
        <v>1515</v>
      </c>
      <c r="F1074" s="14" t="s">
        <v>738</v>
      </c>
      <c r="G1074" s="14" t="s">
        <v>2406</v>
      </c>
    </row>
    <row r="1075" spans="1:7" ht="15" customHeight="1" x14ac:dyDescent="0.25">
      <c r="A1075" s="74">
        <v>9613</v>
      </c>
      <c r="B1075" s="3">
        <v>2011</v>
      </c>
      <c r="C1075" s="2" t="s">
        <v>672</v>
      </c>
      <c r="D1075" s="14" t="s">
        <v>29</v>
      </c>
      <c r="E1075" s="14" t="s">
        <v>1516</v>
      </c>
      <c r="F1075" s="14" t="s">
        <v>1517</v>
      </c>
      <c r="G1075" s="14" t="s">
        <v>1518</v>
      </c>
    </row>
    <row r="1076" spans="1:7" ht="15" customHeight="1" x14ac:dyDescent="0.25">
      <c r="A1076" s="75">
        <v>9269</v>
      </c>
      <c r="B1076" s="3">
        <v>2007</v>
      </c>
      <c r="C1076" s="2" t="s">
        <v>672</v>
      </c>
      <c r="D1076" s="14" t="s">
        <v>29</v>
      </c>
      <c r="E1076" s="14" t="s">
        <v>1519</v>
      </c>
      <c r="F1076" s="14" t="s">
        <v>63</v>
      </c>
      <c r="G1076" s="14" t="s">
        <v>2390</v>
      </c>
    </row>
    <row r="1077" spans="1:7" ht="15" customHeight="1" x14ac:dyDescent="0.25">
      <c r="A1077" s="75">
        <v>6952</v>
      </c>
      <c r="B1077" s="3">
        <v>1999</v>
      </c>
      <c r="C1077" s="2" t="s">
        <v>672</v>
      </c>
      <c r="D1077" s="2" t="s">
        <v>29</v>
      </c>
      <c r="E1077" s="2" t="s">
        <v>2251</v>
      </c>
      <c r="F1077" s="2" t="s">
        <v>869</v>
      </c>
      <c r="G1077" s="2" t="s">
        <v>2407</v>
      </c>
    </row>
    <row r="1078" spans="1:7" ht="15" customHeight="1" x14ac:dyDescent="0.25">
      <c r="A1078" s="75">
        <v>414</v>
      </c>
      <c r="B1078" s="3">
        <v>1997</v>
      </c>
      <c r="C1078" s="2" t="s">
        <v>672</v>
      </c>
      <c r="D1078" s="14" t="s">
        <v>29</v>
      </c>
      <c r="E1078" s="14" t="s">
        <v>1521</v>
      </c>
      <c r="F1078" s="14" t="s">
        <v>33</v>
      </c>
      <c r="G1078" s="14" t="s">
        <v>1529</v>
      </c>
    </row>
    <row r="1079" spans="1:7" ht="15" customHeight="1" x14ac:dyDescent="0.25">
      <c r="A1079" s="74">
        <v>3226</v>
      </c>
      <c r="B1079" s="3">
        <v>1989</v>
      </c>
      <c r="C1079" s="2" t="s">
        <v>672</v>
      </c>
      <c r="D1079" s="14" t="s">
        <v>29</v>
      </c>
      <c r="E1079" s="14" t="s">
        <v>1526</v>
      </c>
      <c r="F1079" s="14" t="s">
        <v>869</v>
      </c>
      <c r="G1079" s="14" t="s">
        <v>1527</v>
      </c>
    </row>
    <row r="1080" spans="1:7" ht="15" customHeight="1" x14ac:dyDescent="0.25">
      <c r="A1080" s="74">
        <v>248</v>
      </c>
      <c r="B1080" s="3">
        <v>1975</v>
      </c>
      <c r="C1080" s="2" t="s">
        <v>209</v>
      </c>
      <c r="D1080" s="14" t="s">
        <v>29</v>
      </c>
      <c r="E1080" s="14" t="s">
        <v>221</v>
      </c>
      <c r="F1080" s="22" t="s">
        <v>33</v>
      </c>
      <c r="G1080" s="14" t="s">
        <v>222</v>
      </c>
    </row>
    <row r="1081" spans="1:7" ht="15" customHeight="1" x14ac:dyDescent="0.25">
      <c r="A1081" s="76">
        <v>380</v>
      </c>
      <c r="B1081" s="17">
        <v>1977</v>
      </c>
      <c r="C1081" s="57" t="s">
        <v>209</v>
      </c>
      <c r="D1081" s="20" t="s">
        <v>29</v>
      </c>
      <c r="E1081" s="20" t="s">
        <v>223</v>
      </c>
      <c r="F1081" s="20" t="s">
        <v>33</v>
      </c>
      <c r="G1081" s="20" t="s">
        <v>224</v>
      </c>
    </row>
    <row r="1082" spans="1:7" ht="15" customHeight="1" x14ac:dyDescent="0.25">
      <c r="A1082" s="74">
        <v>850</v>
      </c>
      <c r="B1082" s="3">
        <v>1979</v>
      </c>
      <c r="C1082" s="2" t="s">
        <v>672</v>
      </c>
      <c r="D1082" s="14" t="s">
        <v>29</v>
      </c>
      <c r="E1082" s="14" t="s">
        <v>1538</v>
      </c>
      <c r="F1082" s="14" t="s">
        <v>33</v>
      </c>
      <c r="G1082" s="14" t="s">
        <v>1539</v>
      </c>
    </row>
    <row r="1083" spans="1:7" ht="15" customHeight="1" x14ac:dyDescent="0.25">
      <c r="A1083" s="74">
        <v>2867</v>
      </c>
      <c r="B1083" s="3">
        <v>1988</v>
      </c>
      <c r="C1083" s="2" t="s">
        <v>672</v>
      </c>
      <c r="D1083" s="14" t="s">
        <v>29</v>
      </c>
      <c r="E1083" s="14" t="s">
        <v>1542</v>
      </c>
      <c r="F1083" s="14" t="s">
        <v>1304</v>
      </c>
      <c r="G1083" s="14" t="s">
        <v>1543</v>
      </c>
    </row>
    <row r="1084" spans="1:7" ht="15" customHeight="1" x14ac:dyDescent="0.25">
      <c r="A1084" s="74">
        <v>3259</v>
      </c>
      <c r="B1084" s="3">
        <v>1989</v>
      </c>
      <c r="C1084" s="1" t="s">
        <v>672</v>
      </c>
      <c r="D1084" s="14" t="s">
        <v>29</v>
      </c>
      <c r="E1084" s="14" t="s">
        <v>1544</v>
      </c>
      <c r="F1084" s="14" t="s">
        <v>33</v>
      </c>
      <c r="G1084" s="14" t="s">
        <v>1545</v>
      </c>
    </row>
    <row r="1085" spans="1:7" ht="15" customHeight="1" x14ac:dyDescent="0.25">
      <c r="A1085" s="75">
        <v>7928</v>
      </c>
      <c r="B1085" s="3">
        <v>2001</v>
      </c>
      <c r="C1085" s="1" t="s">
        <v>672</v>
      </c>
      <c r="D1085" s="14" t="s">
        <v>29</v>
      </c>
      <c r="E1085" s="14" t="s">
        <v>1557</v>
      </c>
      <c r="F1085" s="14" t="s">
        <v>33</v>
      </c>
      <c r="G1085" s="14" t="s">
        <v>2413</v>
      </c>
    </row>
    <row r="1086" spans="1:7" ht="15" customHeight="1" x14ac:dyDescent="0.25">
      <c r="A1086" s="71">
        <v>2451</v>
      </c>
      <c r="B1086" s="17">
        <v>1986</v>
      </c>
      <c r="C1086" s="15" t="s">
        <v>672</v>
      </c>
      <c r="D1086" s="20" t="s">
        <v>29</v>
      </c>
      <c r="E1086" s="20" t="s">
        <v>1581</v>
      </c>
      <c r="F1086" s="20" t="s">
        <v>436</v>
      </c>
      <c r="G1086" s="20" t="s">
        <v>1582</v>
      </c>
    </row>
    <row r="1087" spans="1:7" ht="15" customHeight="1" x14ac:dyDescent="0.25">
      <c r="A1087" s="74">
        <v>7557</v>
      </c>
      <c r="B1087" s="3">
        <v>2000</v>
      </c>
      <c r="C1087" s="1" t="s">
        <v>672</v>
      </c>
      <c r="D1087" s="14" t="s">
        <v>29</v>
      </c>
      <c r="E1087" s="14" t="s">
        <v>1608</v>
      </c>
      <c r="F1087" s="24" t="s">
        <v>97</v>
      </c>
      <c r="G1087" s="14" t="s">
        <v>113</v>
      </c>
    </row>
    <row r="1088" spans="1:7" ht="15" customHeight="1" x14ac:dyDescent="0.25">
      <c r="A1088" s="75">
        <v>9313</v>
      </c>
      <c r="B1088" s="3">
        <v>2007</v>
      </c>
      <c r="C1088" s="1" t="s">
        <v>672</v>
      </c>
      <c r="D1088" s="14" t="s">
        <v>29</v>
      </c>
      <c r="E1088" s="14" t="s">
        <v>1643</v>
      </c>
      <c r="F1088" s="14" t="s">
        <v>26</v>
      </c>
      <c r="G1088" s="14" t="s">
        <v>1644</v>
      </c>
    </row>
    <row r="1089" spans="1:7" ht="15" customHeight="1" x14ac:dyDescent="0.25">
      <c r="A1089" s="74">
        <v>3479</v>
      </c>
      <c r="B1089" s="3">
        <v>1990</v>
      </c>
      <c r="C1089" s="1" t="s">
        <v>672</v>
      </c>
      <c r="D1089" s="14" t="s">
        <v>29</v>
      </c>
      <c r="E1089" s="14" t="s">
        <v>1689</v>
      </c>
      <c r="F1089" s="24" t="s">
        <v>97</v>
      </c>
      <c r="G1089" s="14" t="s">
        <v>1690</v>
      </c>
    </row>
    <row r="1090" spans="1:7" ht="15" customHeight="1" x14ac:dyDescent="0.25">
      <c r="A1090" s="71">
        <v>3817</v>
      </c>
      <c r="B1090" s="17">
        <v>1991</v>
      </c>
      <c r="C1090" s="15" t="s">
        <v>95</v>
      </c>
      <c r="D1090" s="20" t="s">
        <v>29</v>
      </c>
      <c r="E1090" s="20" t="s">
        <v>190</v>
      </c>
      <c r="F1090" s="26" t="s">
        <v>97</v>
      </c>
      <c r="G1090" s="20" t="s">
        <v>191</v>
      </c>
    </row>
    <row r="1091" spans="1:7" ht="15" customHeight="1" x14ac:dyDescent="0.25">
      <c r="A1091" s="75">
        <v>9157</v>
      </c>
      <c r="B1091" s="3">
        <v>2005</v>
      </c>
      <c r="C1091" s="1" t="s">
        <v>95</v>
      </c>
      <c r="D1091" s="14" t="s">
        <v>29</v>
      </c>
      <c r="E1091" s="14" t="s">
        <v>192</v>
      </c>
      <c r="F1091" s="24" t="s">
        <v>97</v>
      </c>
      <c r="G1091" s="14" t="s">
        <v>193</v>
      </c>
    </row>
    <row r="1092" spans="1:7" ht="15" customHeight="1" x14ac:dyDescent="0.25">
      <c r="A1092" s="74">
        <v>5225</v>
      </c>
      <c r="B1092" s="3">
        <v>1995</v>
      </c>
      <c r="C1092" s="1" t="s">
        <v>95</v>
      </c>
      <c r="D1092" s="14" t="s">
        <v>29</v>
      </c>
      <c r="E1092" s="14" t="s">
        <v>194</v>
      </c>
      <c r="F1092" s="24" t="s">
        <v>97</v>
      </c>
      <c r="G1092" s="14" t="s">
        <v>195</v>
      </c>
    </row>
    <row r="1093" spans="1:7" ht="15" customHeight="1" x14ac:dyDescent="0.25">
      <c r="A1093" s="74">
        <v>7021</v>
      </c>
      <c r="B1093" s="3">
        <v>1999</v>
      </c>
      <c r="C1093" s="1" t="s">
        <v>95</v>
      </c>
      <c r="D1093" s="14" t="s">
        <v>29</v>
      </c>
      <c r="E1093" s="14" t="s">
        <v>1992</v>
      </c>
      <c r="F1093" s="24" t="s">
        <v>97</v>
      </c>
      <c r="G1093" s="14" t="s">
        <v>196</v>
      </c>
    </row>
    <row r="1094" spans="1:7" ht="15" customHeight="1" x14ac:dyDescent="0.25">
      <c r="A1094" s="74">
        <v>3284</v>
      </c>
      <c r="B1094" s="3">
        <v>1989</v>
      </c>
      <c r="C1094" s="1" t="s">
        <v>95</v>
      </c>
      <c r="D1094" s="14" t="s">
        <v>29</v>
      </c>
      <c r="E1094" s="14" t="s">
        <v>197</v>
      </c>
      <c r="F1094" s="24" t="s">
        <v>97</v>
      </c>
      <c r="G1094" s="14" t="s">
        <v>198</v>
      </c>
    </row>
    <row r="1095" spans="1:7" ht="15" customHeight="1" x14ac:dyDescent="0.25">
      <c r="A1095" s="71">
        <v>3057</v>
      </c>
      <c r="B1095" s="17">
        <v>1988</v>
      </c>
      <c r="C1095" s="15" t="s">
        <v>672</v>
      </c>
      <c r="D1095" s="20" t="s">
        <v>29</v>
      </c>
      <c r="E1095" s="20" t="s">
        <v>1702</v>
      </c>
      <c r="F1095" s="26" t="s">
        <v>97</v>
      </c>
      <c r="G1095" s="20" t="s">
        <v>1703</v>
      </c>
    </row>
    <row r="1096" spans="1:7" ht="15" customHeight="1" x14ac:dyDescent="0.25">
      <c r="A1096" s="74">
        <v>9571</v>
      </c>
      <c r="B1096" s="3">
        <v>2010</v>
      </c>
      <c r="C1096" s="1" t="s">
        <v>95</v>
      </c>
      <c r="D1096" s="14" t="s">
        <v>29</v>
      </c>
      <c r="E1096" s="14" t="s">
        <v>199</v>
      </c>
      <c r="F1096" s="22" t="s">
        <v>23</v>
      </c>
      <c r="G1096" s="14" t="s">
        <v>200</v>
      </c>
    </row>
    <row r="1097" spans="1:7" ht="15" customHeight="1" x14ac:dyDescent="0.25">
      <c r="A1097" s="74">
        <v>9570</v>
      </c>
      <c r="B1097" s="3">
        <v>2010</v>
      </c>
      <c r="C1097" s="1" t="s">
        <v>95</v>
      </c>
      <c r="D1097" s="14" t="s">
        <v>29</v>
      </c>
      <c r="E1097" s="14" t="s">
        <v>203</v>
      </c>
      <c r="F1097" s="22" t="s">
        <v>23</v>
      </c>
      <c r="G1097" s="14" t="s">
        <v>204</v>
      </c>
    </row>
    <row r="1098" spans="1:7" ht="15" customHeight="1" x14ac:dyDescent="0.25">
      <c r="A1098" s="75">
        <v>8338</v>
      </c>
      <c r="B1098" s="3">
        <v>2002</v>
      </c>
      <c r="C1098" s="1" t="s">
        <v>672</v>
      </c>
      <c r="D1098" s="14" t="s">
        <v>29</v>
      </c>
      <c r="E1098" s="14" t="s">
        <v>1816</v>
      </c>
      <c r="F1098" s="22" t="s">
        <v>23</v>
      </c>
      <c r="G1098" s="14" t="s">
        <v>1817</v>
      </c>
    </row>
    <row r="1099" spans="1:7" ht="15" customHeight="1" x14ac:dyDescent="0.25">
      <c r="A1099" s="74">
        <v>5194</v>
      </c>
      <c r="B1099" s="3">
        <v>1995</v>
      </c>
      <c r="C1099" s="2" t="s">
        <v>672</v>
      </c>
      <c r="D1099" s="14" t="s">
        <v>29</v>
      </c>
      <c r="E1099" s="14" t="s">
        <v>1818</v>
      </c>
      <c r="F1099" s="22" t="s">
        <v>23</v>
      </c>
      <c r="G1099" s="14" t="s">
        <v>1819</v>
      </c>
    </row>
    <row r="1100" spans="1:7" ht="15" customHeight="1" x14ac:dyDescent="0.25">
      <c r="A1100" s="75">
        <v>9186</v>
      </c>
      <c r="B1100" s="11">
        <v>2005</v>
      </c>
      <c r="C1100" s="1" t="s">
        <v>672</v>
      </c>
      <c r="D1100" s="14" t="s">
        <v>29</v>
      </c>
      <c r="E1100" s="31" t="s">
        <v>1873</v>
      </c>
      <c r="F1100" s="24" t="s">
        <v>97</v>
      </c>
      <c r="G1100" s="31" t="s">
        <v>1874</v>
      </c>
    </row>
    <row r="1101" spans="1:7" ht="15" customHeight="1" x14ac:dyDescent="0.25">
      <c r="A1101" s="74">
        <v>9679</v>
      </c>
      <c r="B1101" s="3">
        <v>2012</v>
      </c>
      <c r="C1101" s="2" t="s">
        <v>672</v>
      </c>
      <c r="D1101" s="14" t="s">
        <v>29</v>
      </c>
      <c r="E1101" s="14" t="s">
        <v>1885</v>
      </c>
      <c r="F1101" s="14" t="s">
        <v>1886</v>
      </c>
      <c r="G1101" s="14" t="s">
        <v>1887</v>
      </c>
    </row>
    <row r="1102" spans="1:7" ht="15" customHeight="1" x14ac:dyDescent="0.25">
      <c r="A1102" s="69"/>
      <c r="B1102" s="44"/>
      <c r="C1102" s="52"/>
      <c r="D1102" s="49"/>
      <c r="E1102" s="49"/>
      <c r="F1102" s="49"/>
      <c r="G1102" s="49"/>
    </row>
    <row r="1103" spans="1:7" ht="15" customHeight="1" x14ac:dyDescent="0.25">
      <c r="A1103" s="69"/>
      <c r="B1103" s="44"/>
      <c r="C1103" s="52"/>
      <c r="D1103" s="49"/>
      <c r="E1103" s="49"/>
      <c r="F1103" s="49"/>
      <c r="G1103" s="49"/>
    </row>
    <row r="1104" spans="1:7" ht="15" customHeight="1" x14ac:dyDescent="0.25">
      <c r="A1104" s="69"/>
      <c r="B1104" s="44"/>
      <c r="C1104" s="52"/>
      <c r="D1104" s="49"/>
      <c r="E1104" s="49"/>
      <c r="F1104" s="49"/>
      <c r="G1104" s="49"/>
    </row>
    <row r="1105" spans="1:7" ht="15" customHeight="1" x14ac:dyDescent="0.25">
      <c r="A1105" s="84"/>
      <c r="B1105" s="85"/>
      <c r="C1105" s="67"/>
      <c r="D1105" s="68"/>
      <c r="E1105" s="68"/>
      <c r="F1105" s="68"/>
      <c r="G1105" s="68"/>
    </row>
  </sheetData>
  <mergeCells count="6">
    <mergeCell ref="A5:L5"/>
    <mergeCell ref="A6:L6"/>
    <mergeCell ref="A1:L1"/>
    <mergeCell ref="A2:L2"/>
    <mergeCell ref="A3:L3"/>
    <mergeCell ref="A4:L4"/>
  </mergeCells>
  <pageMargins left="0.51181102362204722" right="0.51181102362204722" top="0.78740157480314965" bottom="0.78740157480314965" header="0.31496062992125984" footer="0.31496062992125984"/>
  <pageSetup paperSize="8" scale="45" fitToHeight="0" orientation="landscape" r:id="rId1"/>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Planilha1</vt:lpstr>
      <vt:lpstr>Planilha1!_FiltrarBancodeDados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Usuário do Windows</dc:creator>
  <cp:lastModifiedBy>Isabela Maria Alves de Avila</cp:lastModifiedBy>
  <cp:lastPrinted>2021-09-28T16:49:56Z</cp:lastPrinted>
  <dcterms:created xsi:type="dcterms:W3CDTF">2021-09-28T16:18:30Z</dcterms:created>
  <dcterms:modified xsi:type="dcterms:W3CDTF">2021-10-19T19:50:22Z</dcterms:modified>
</cp:coreProperties>
</file>